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885"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<sst xmlns="http://schemas.openxmlformats.org/spreadsheetml/2006/main" count="38">
  <si>
    <t>年</t>
  </si>
  <si>
    <t>月</t>
  </si>
  <si>
    <t>星期日</t>
  </si>
  <si>
    <t>星期一</t>
  </si>
  <si>
    <t>星期二</t>
  </si>
  <si>
    <t>星期三</t>
  </si>
  <si>
    <t>星期四</t>
  </si>
  <si>
    <t>星期五</t>
  </si>
  <si>
    <t>星期六</t>
  </si>
  <si>
    <t>序号</t>
  </si>
  <si>
    <t>计划日期</t>
  </si>
  <si>
    <t>时间</t>
  </si>
  <si>
    <t>计划摘要</t>
  </si>
  <si>
    <t>重要程度</t>
  </si>
  <si>
    <t>地点</t>
  </si>
  <si>
    <t>是否完成</t>
  </si>
  <si>
    <t>备注</t>
  </si>
  <si>
    <t>15:00-17：00</t>
  </si>
  <si>
    <t>月规划与政策宣贯</t>
  </si>
  <si>
    <t>☆☆☆☆</t>
  </si>
  <si>
    <t>1号会议室</t>
  </si>
  <si>
    <t>是</t>
  </si>
  <si>
    <t>总计划</t>
  </si>
  <si>
    <t>8：00-12:00</t>
  </si>
  <si>
    <t>部门交流会议</t>
  </si>
  <si>
    <t>☆☆☆</t>
  </si>
  <si>
    <t>3号会议室</t>
  </si>
  <si>
    <t>否</t>
  </si>
  <si>
    <t>已完成计划</t>
  </si>
  <si>
    <t>15:00-20：00</t>
  </si>
  <si>
    <t>团队拓展</t>
  </si>
  <si>
    <t>体育馆</t>
  </si>
  <si>
    <t>取消</t>
  </si>
  <si>
    <t>完成率</t>
  </si>
  <si>
    <t>工作汇报</t>
  </si>
  <si>
    <t>2号会议室</t>
  </si>
  <si>
    <t>未完成计划</t>
  </si>
  <si>
    <t>取消计划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</si>
</sst>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d"/>
    <numFmt numFmtId="177" formatCode="yyyy&quot;年&quot;m&quot;月&quot;d&quot;日&quot;;@"/>
    <numFmt numFmtId="178" formatCode="h:mm;@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C00000"/>
      <name val="微软雅黑"/>
      <charset val="134"/>
    </font>
    <font>
      <sz val="11"/>
      <color theme="0"/>
      <name val="微软雅黑"/>
      <charset val="134"/>
    </font>
    <font>
      <sz val="20"/>
      <color theme="0"/>
      <name val="微软雅黑"/>
      <charset val="134"/>
    </font>
    <font>
      <sz val="20"/>
      <color theme="3" tint="-0.25"/>
      <name val="微软雅黑"/>
      <charset val="134"/>
    </font>
    <font>
      <sz val="14"/>
      <color theme="0"/>
      <name val="微软雅黑"/>
      <charset val="134"/>
    </font>
    <font>
      <sz val="14"/>
      <color theme="3" tint="-0.25"/>
      <name val="微软雅黑"/>
      <charset val="134"/>
    </font>
    <font>
      <sz val="14"/>
      <color theme="4" tint="-0.25"/>
      <name val="微软雅黑"/>
      <charset val="134"/>
    </font>
    <font>
      <b/>
      <sz val="12"/>
      <color theme="0"/>
      <name val="微软雅黑"/>
      <charset val="134"/>
    </font>
    <font>
      <sz val="14"/>
      <color theme="1"/>
      <name val="微软雅黑"/>
      <charset val="134"/>
    </font>
    <font>
      <sz val="12"/>
      <color theme="1"/>
      <name val="微软雅黑"/>
      <charset val="134"/>
    </font>
    <font>
      <b/>
      <sz val="26"/>
      <color rgb="FFC00000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69D8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theme="0" tint="-0.5"/>
      </left>
      <right style="hair">
        <color theme="0"/>
      </right>
      <top style="thin">
        <color theme="0" tint="-0.5"/>
      </top>
      <bottom style="hair">
        <color theme="0" tint="-0.5"/>
      </bottom>
      <diagonal/>
    </border>
    <border>
      <left style="hair">
        <color theme="0"/>
      </left>
      <right style="hair">
        <color theme="0"/>
      </right>
      <top style="thin">
        <color theme="0" tint="-0.5"/>
      </top>
      <bottom style="hair">
        <color theme="0" tint="-0.5"/>
      </bottom>
      <diagonal/>
    </border>
    <border>
      <left style="hair">
        <color theme="0"/>
      </left>
      <right style="thin">
        <color theme="0" tint="-0.5"/>
      </right>
      <top style="thin">
        <color theme="0" tint="-0.5"/>
      </top>
      <bottom style="hair">
        <color theme="0" tint="-0.5"/>
      </bottom>
      <diagonal/>
    </border>
    <border>
      <left style="thin">
        <color theme="0" tint="-0.5"/>
      </left>
      <right style="hair">
        <color theme="0" tint="-0.5"/>
      </right>
      <top style="hair">
        <color theme="0" tint="-0.5"/>
      </top>
      <bottom style="hair">
        <color theme="0" tint="-0.5"/>
      </bottom>
      <diagonal/>
    </border>
    <border>
      <left style="hair">
        <color theme="0" tint="-0.5"/>
      </left>
      <right style="hair">
        <color theme="0" tint="-0.5"/>
      </right>
      <top style="hair">
        <color theme="0" tint="-0.5"/>
      </top>
      <bottom style="hair">
        <color theme="0" tint="-0.5"/>
      </bottom>
      <diagonal/>
    </border>
    <border>
      <left style="hair">
        <color theme="0" tint="-0.5"/>
      </left>
      <right style="thin">
        <color theme="0" tint="-0.5"/>
      </right>
      <top style="hair">
        <color theme="0" tint="-0.5"/>
      </top>
      <bottom style="hair">
        <color theme="0" tint="-0.5"/>
      </bottom>
      <diagonal/>
    </border>
    <border>
      <left style="thin">
        <color theme="0" tint="-0.5"/>
      </left>
      <right style="hair">
        <color theme="0" tint="-0.5"/>
      </right>
      <top style="hair">
        <color theme="0" tint="-0.5"/>
      </top>
      <bottom style="thin">
        <color theme="0" tint="-0.5"/>
      </bottom>
      <diagonal/>
    </border>
    <border>
      <left style="hair">
        <color theme="0" tint="-0.5"/>
      </left>
      <right style="hair">
        <color theme="0" tint="-0.5"/>
      </right>
      <top style="hair">
        <color theme="0" tint="-0.5"/>
      </top>
      <bottom style="thin">
        <color theme="0" tint="-0.5"/>
      </bottom>
      <diagonal/>
    </border>
    <border>
      <left style="hair">
        <color theme="0" tint="-0.5"/>
      </left>
      <right style="thin">
        <color theme="0" tint="-0.5"/>
      </right>
      <top style="hair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/>
      </right>
      <top style="thin">
        <color theme="0" tint="-0.5"/>
      </top>
      <bottom/>
      <diagonal/>
    </border>
    <border>
      <left style="thin">
        <color theme="0"/>
      </left>
      <right style="thin">
        <color theme="0"/>
      </right>
      <top style="thin">
        <color theme="0" tint="-0.5"/>
      </top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/>
      </left>
      <right style="thin">
        <color theme="0" tint="-0.5"/>
      </right>
      <top style="thin">
        <color theme="0" tint="-0.5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4" fillId="1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3" fillId="21" borderId="21" applyNumberFormat="0" applyAlignment="0" applyProtection="0">
      <alignment vertical="center"/>
    </xf>
    <xf numFmtId="0" fontId="25" fillId="21" borderId="16" applyNumberFormat="0" applyAlignment="0" applyProtection="0">
      <alignment vertical="center"/>
    </xf>
    <xf numFmtId="0" fontId="20" fillId="12" borderId="15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176" fontId="11" fillId="0" borderId="4" xfId="0" applyNumberFormat="1" applyFont="1" applyFill="1" applyBorder="1" applyAlignment="1">
      <alignment horizontal="center" vertical="center"/>
    </xf>
    <xf numFmtId="176" fontId="11" fillId="0" borderId="5" xfId="0" applyNumberFormat="1" applyFont="1" applyFill="1" applyBorder="1" applyAlignment="1">
      <alignment horizontal="center" vertical="center"/>
    </xf>
    <xf numFmtId="176" fontId="11" fillId="0" borderId="6" xfId="0" applyNumberFormat="1" applyFont="1" applyFill="1" applyBorder="1" applyAlignment="1">
      <alignment horizontal="center" vertical="center"/>
    </xf>
    <xf numFmtId="176" fontId="12" fillId="0" borderId="4" xfId="0" applyNumberFormat="1" applyFont="1" applyFill="1" applyBorder="1" applyAlignment="1">
      <alignment horizontal="center" vertical="center"/>
    </xf>
    <xf numFmtId="176" fontId="12" fillId="0" borderId="5" xfId="0" applyNumberFormat="1" applyFont="1" applyFill="1" applyBorder="1" applyAlignment="1">
      <alignment horizontal="center" vertical="center"/>
    </xf>
    <xf numFmtId="176" fontId="12" fillId="0" borderId="6" xfId="0" applyNumberFormat="1" applyFont="1" applyFill="1" applyBorder="1" applyAlignment="1">
      <alignment horizontal="center" vertical="center"/>
    </xf>
    <xf numFmtId="176" fontId="12" fillId="0" borderId="7" xfId="0" applyNumberFormat="1" applyFont="1" applyFill="1" applyBorder="1" applyAlignment="1">
      <alignment horizontal="center" vertical="center"/>
    </xf>
    <xf numFmtId="176" fontId="12" fillId="0" borderId="8" xfId="0" applyNumberFormat="1" applyFont="1" applyFill="1" applyBorder="1" applyAlignment="1">
      <alignment horizontal="center" vertical="center"/>
    </xf>
    <xf numFmtId="176" fontId="12" fillId="0" borderId="9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9" fontId="13" fillId="0" borderId="0" xfId="11" applyFont="1" applyFill="1" applyBorder="1" applyAlignment="1">
      <alignment horizontal="right" vertical="center"/>
    </xf>
    <xf numFmtId="0" fontId="12" fillId="4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4" fontId="2" fillId="0" borderId="12" xfId="0" applyNumberFormat="1" applyFont="1" applyFill="1" applyBorder="1" applyAlignment="1">
      <alignment horizontal="center" vertical="center"/>
    </xf>
    <xf numFmtId="178" fontId="2" fillId="0" borderId="12" xfId="0" applyNumberFormat="1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4" fontId="2" fillId="2" borderId="12" xfId="0" applyNumberFormat="1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9" fontId="4" fillId="0" borderId="0" xfId="1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3" tint="0.6"/>
        </patternFill>
      </fill>
    </dxf>
    <dxf>
      <font>
        <color theme="0"/>
      </font>
    </dxf>
    <dxf>
      <font>
        <strike val="1"/>
        <color rgb="FFC00000"/>
      </font>
    </dxf>
  </dxfs>
  <tableStyles count="0" defaultTableStyle="TableStyleMedium2" defaultPivotStyle="PivotStyleLight16"/>
  <colors>
    <mruColors>
      <color rgb="0090E4D0"/>
      <color rgb="00AEDD80"/>
      <color rgb="00269D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"完成率"</c:f>
              <c:strCache>
                <c:ptCount val="1"/>
                <c:pt idx="0">
                  <c:v>完成率</c:v>
                </c:pt>
              </c:strCache>
            </c:strRef>
          </c:tx>
          <c:spPr>
            <a:solidFill>
              <a:srgbClr val="269D80"/>
            </a:solidFill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269D80"/>
              </a:solid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Sheet1!$T$6:$T$7</c:f>
              <c:strCache>
                <c:ptCount val="2"/>
                <c:pt idx="0">
                  <c:v>总计划</c:v>
                </c:pt>
                <c:pt idx="1">
                  <c:v>已完成计划</c:v>
                </c:pt>
              </c:strCache>
            </c:strRef>
          </c:cat>
          <c:val>
            <c:numRef>
              <c:f>Sheet1!$U$6:$U$7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510540</xdr:colOff>
      <xdr:row>12</xdr:row>
      <xdr:rowOff>76835</xdr:rowOff>
    </xdr:from>
    <xdr:to>
      <xdr:col>7</xdr:col>
      <xdr:colOff>358775</xdr:colOff>
      <xdr:row>18</xdr:row>
      <xdr:rowOff>127000</xdr:rowOff>
    </xdr:to>
    <xdr:graphicFrame>
      <xdr:nvGraphicFramePr>
        <xdr:cNvPr id="9" name="图表 8"/>
        <xdr:cNvGraphicFramePr/>
      </xdr:nvGraphicFramePr>
      <xdr:xfrm>
        <a:off x="2586990" y="4598035"/>
        <a:ext cx="3239135" cy="2107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"/>
  <sheetViews>
    <sheetView showGridLines="0" tabSelected="1" workbookViewId="0">
      <selection activeCell="R24" sqref="R24"/>
    </sheetView>
  </sheetViews>
  <sheetFormatPr defaultColWidth="9" defaultRowHeight="26" customHeight="1"/>
  <cols>
    <col min="1" max="1" width="5" style="4" customWidth="1"/>
    <col min="2" max="8" width="11.125" style="4" customWidth="1"/>
    <col min="9" max="9" width="2.75" style="4" customWidth="1"/>
    <col min="10" max="10" width="13.75" style="5" customWidth="1"/>
    <col min="11" max="11" width="17" style="5" customWidth="1"/>
    <col min="12" max="12" width="14.875" style="5" customWidth="1"/>
    <col min="13" max="13" width="15.5" style="5" customWidth="1"/>
    <col min="14" max="14" width="13.625" style="2" customWidth="1"/>
    <col min="15" max="15" width="15.25" style="6" customWidth="1"/>
    <col min="16" max="16" width="18.25" style="2" customWidth="1"/>
    <col min="17" max="17" width="15.125" style="2" customWidth="1"/>
    <col min="18" max="18" width="16.125" style="2" customWidth="1"/>
    <col min="19" max="19" width="9" style="2"/>
    <col min="20" max="21" width="11.375" style="4" customWidth="1"/>
    <col min="22" max="23" width="9" style="7"/>
    <col min="24" max="16384" width="9" style="1"/>
  </cols>
  <sheetData>
    <row r="1" s="1" customFormat="1" ht="45" customHeight="1" spans="1:23">
      <c r="A1" s="4"/>
      <c r="B1" s="4"/>
      <c r="C1" s="4"/>
      <c r="D1" s="4"/>
      <c r="E1" s="4"/>
      <c r="F1" s="4"/>
      <c r="G1" s="4"/>
      <c r="H1" s="4"/>
      <c r="I1" s="4"/>
      <c r="J1" s="5"/>
      <c r="K1" s="5"/>
      <c r="L1" s="5"/>
      <c r="M1" s="5"/>
      <c r="N1" s="2"/>
      <c r="O1" s="6"/>
      <c r="P1" s="2"/>
      <c r="Q1" s="2"/>
      <c r="R1" s="2"/>
      <c r="S1" s="2"/>
      <c r="T1" s="4"/>
      <c r="U1" s="4"/>
      <c r="V1" s="7"/>
      <c r="W1" s="7"/>
    </row>
    <row r="2" s="1" customFormat="1" ht="31" customHeight="1" spans="1:23">
      <c r="A2" s="4"/>
      <c r="B2" s="5"/>
      <c r="G2" s="5"/>
      <c r="H2" s="5"/>
      <c r="I2" s="4"/>
      <c r="O2" s="6"/>
      <c r="S2" s="2"/>
      <c r="T2" s="4"/>
      <c r="U2" s="4"/>
      <c r="V2" s="7"/>
      <c r="W2" s="7"/>
    </row>
    <row r="3" s="1" customFormat="1" ht="35" customHeight="1" spans="1:23">
      <c r="A3" s="4"/>
      <c r="B3" s="8">
        <v>2020</v>
      </c>
      <c r="C3" s="9" t="s">
        <v>0</v>
      </c>
      <c r="D3" s="8">
        <v>3</v>
      </c>
      <c r="E3" s="9" t="s">
        <v>1</v>
      </c>
      <c r="F3" s="10"/>
      <c r="G3" s="11"/>
      <c r="H3" s="11"/>
      <c r="I3" s="4"/>
      <c r="S3" s="2"/>
      <c r="T3" s="4"/>
      <c r="U3" s="4"/>
      <c r="V3" s="7"/>
      <c r="W3" s="7"/>
    </row>
    <row r="4" s="1" customFormat="1" ht="18" customHeight="1" spans="1:23">
      <c r="A4" s="4"/>
      <c r="B4" s="12"/>
      <c r="C4" s="13"/>
      <c r="D4" s="12"/>
      <c r="E4" s="13"/>
      <c r="F4" s="10"/>
      <c r="G4" s="11"/>
      <c r="H4" s="11"/>
      <c r="I4" s="4"/>
      <c r="S4" s="2"/>
      <c r="T4" s="4"/>
      <c r="U4" s="4"/>
      <c r="V4" s="7"/>
      <c r="W4" s="7"/>
    </row>
    <row r="5" s="1" customFormat="1" ht="38" customHeight="1" spans="1:23">
      <c r="A5" s="4"/>
      <c r="B5" s="14" t="s">
        <v>2</v>
      </c>
      <c r="C5" s="15" t="s">
        <v>3</v>
      </c>
      <c r="D5" s="15" t="s">
        <v>4</v>
      </c>
      <c r="E5" s="15" t="s">
        <v>5</v>
      </c>
      <c r="F5" s="15" t="s">
        <v>6</v>
      </c>
      <c r="G5" s="15" t="s">
        <v>7</v>
      </c>
      <c r="H5" s="16" t="s">
        <v>8</v>
      </c>
      <c r="I5" s="4"/>
      <c r="J5" s="34" t="s">
        <v>9</v>
      </c>
      <c r="K5" s="35" t="s">
        <v>10</v>
      </c>
      <c r="L5" s="35" t="s">
        <v>11</v>
      </c>
      <c r="M5" s="35" t="s">
        <v>12</v>
      </c>
      <c r="N5" s="35"/>
      <c r="O5" s="35" t="s">
        <v>13</v>
      </c>
      <c r="P5" s="35" t="s">
        <v>14</v>
      </c>
      <c r="Q5" s="35" t="s">
        <v>15</v>
      </c>
      <c r="R5" s="42" t="s">
        <v>16</v>
      </c>
      <c r="S5" s="2"/>
      <c r="T5" s="4"/>
      <c r="U5" s="4"/>
      <c r="V5" s="7"/>
      <c r="W5" s="7"/>
    </row>
    <row r="6" s="1" customFormat="1" ht="27" customHeight="1" spans="1:23">
      <c r="A6" s="4"/>
      <c r="B6" s="17">
        <f>DATE($D$19,$E$19,1)-WEEKDAY(DATE(D19,E19,1),2)</f>
        <v>43884</v>
      </c>
      <c r="C6" s="18">
        <f t="shared" ref="C6:H6" si="0">B6+1</f>
        <v>43885</v>
      </c>
      <c r="D6" s="18">
        <f t="shared" si="0"/>
        <v>43886</v>
      </c>
      <c r="E6" s="18">
        <f t="shared" si="0"/>
        <v>43887</v>
      </c>
      <c r="F6" s="18">
        <f t="shared" si="0"/>
        <v>43888</v>
      </c>
      <c r="G6" s="18">
        <f t="shared" si="0"/>
        <v>43889</v>
      </c>
      <c r="H6" s="19">
        <f t="shared" si="0"/>
        <v>43890</v>
      </c>
      <c r="I6" s="4"/>
      <c r="J6" s="36">
        <v>1</v>
      </c>
      <c r="K6" s="37">
        <v>43900</v>
      </c>
      <c r="L6" s="38" t="s">
        <v>17</v>
      </c>
      <c r="M6" s="36" t="s">
        <v>18</v>
      </c>
      <c r="N6" s="36"/>
      <c r="O6" s="39" t="s">
        <v>19</v>
      </c>
      <c r="P6" s="36" t="s">
        <v>20</v>
      </c>
      <c r="Q6" s="36" t="s">
        <v>21</v>
      </c>
      <c r="R6" s="36"/>
      <c r="S6" s="2"/>
      <c r="T6" s="43" t="s">
        <v>22</v>
      </c>
      <c r="U6" s="43">
        <f>C13</f>
        <v>4</v>
      </c>
      <c r="V6" s="7"/>
      <c r="W6" s="7"/>
    </row>
    <row r="7" s="1" customFormat="1" ht="27" customHeight="1" spans="1:23">
      <c r="A7" s="4"/>
      <c r="B7" s="20">
        <f t="shared" ref="B7:B11" si="1">H6+1</f>
        <v>43891</v>
      </c>
      <c r="C7" s="21">
        <f t="shared" ref="C7:H7" si="2">B7+1</f>
        <v>43892</v>
      </c>
      <c r="D7" s="21">
        <f t="shared" si="2"/>
        <v>43893</v>
      </c>
      <c r="E7" s="21">
        <f t="shared" si="2"/>
        <v>43894</v>
      </c>
      <c r="F7" s="21">
        <f t="shared" si="2"/>
        <v>43895</v>
      </c>
      <c r="G7" s="21">
        <f t="shared" si="2"/>
        <v>43896</v>
      </c>
      <c r="H7" s="22">
        <f t="shared" si="2"/>
        <v>43897</v>
      </c>
      <c r="I7" s="4"/>
      <c r="J7" s="36">
        <v>2</v>
      </c>
      <c r="K7" s="37">
        <v>43902</v>
      </c>
      <c r="L7" s="37" t="s">
        <v>23</v>
      </c>
      <c r="M7" s="36" t="s">
        <v>24</v>
      </c>
      <c r="N7" s="36"/>
      <c r="O7" s="39" t="s">
        <v>25</v>
      </c>
      <c r="P7" s="36" t="s">
        <v>26</v>
      </c>
      <c r="Q7" s="36" t="s">
        <v>27</v>
      </c>
      <c r="R7" s="36"/>
      <c r="S7" s="2"/>
      <c r="T7" s="43" t="s">
        <v>28</v>
      </c>
      <c r="U7" s="43">
        <f>C15</f>
        <v>1</v>
      </c>
      <c r="V7" s="7"/>
      <c r="W7" s="7"/>
    </row>
    <row r="8" s="1" customFormat="1" ht="27" customHeight="1" spans="1:23">
      <c r="A8" s="4"/>
      <c r="B8" s="20">
        <f t="shared" si="1"/>
        <v>43898</v>
      </c>
      <c r="C8" s="21">
        <f t="shared" ref="C8:H8" si="3">B8+1</f>
        <v>43899</v>
      </c>
      <c r="D8" s="21">
        <f t="shared" si="3"/>
        <v>43900</v>
      </c>
      <c r="E8" s="21">
        <f t="shared" si="3"/>
        <v>43901</v>
      </c>
      <c r="F8" s="21">
        <f t="shared" si="3"/>
        <v>43902</v>
      </c>
      <c r="G8" s="21">
        <f t="shared" si="3"/>
        <v>43903</v>
      </c>
      <c r="H8" s="22">
        <f t="shared" si="3"/>
        <v>43904</v>
      </c>
      <c r="I8" s="4"/>
      <c r="J8" s="36">
        <v>3</v>
      </c>
      <c r="K8" s="37">
        <v>43906</v>
      </c>
      <c r="L8" s="38" t="s">
        <v>29</v>
      </c>
      <c r="M8" s="36" t="s">
        <v>30</v>
      </c>
      <c r="N8" s="36"/>
      <c r="O8" s="39" t="s">
        <v>19</v>
      </c>
      <c r="P8" s="36" t="s">
        <v>31</v>
      </c>
      <c r="Q8" s="36" t="s">
        <v>32</v>
      </c>
      <c r="R8" s="36"/>
      <c r="S8" s="2"/>
      <c r="T8" s="43" t="s">
        <v>33</v>
      </c>
      <c r="U8" s="44">
        <f>U7/U6</f>
        <v>0.25</v>
      </c>
      <c r="V8" s="7"/>
      <c r="W8" s="7"/>
    </row>
    <row r="9" s="1" customFormat="1" ht="27" customHeight="1" spans="1:23">
      <c r="A9" s="4"/>
      <c r="B9" s="20">
        <f t="shared" si="1"/>
        <v>43905</v>
      </c>
      <c r="C9" s="21">
        <f t="shared" ref="C9:H9" si="4">B9+1</f>
        <v>43906</v>
      </c>
      <c r="D9" s="21">
        <f t="shared" si="4"/>
        <v>43907</v>
      </c>
      <c r="E9" s="21">
        <f t="shared" si="4"/>
        <v>43908</v>
      </c>
      <c r="F9" s="21">
        <f t="shared" si="4"/>
        <v>43909</v>
      </c>
      <c r="G9" s="21">
        <f t="shared" si="4"/>
        <v>43910</v>
      </c>
      <c r="H9" s="22">
        <f t="shared" si="4"/>
        <v>43911</v>
      </c>
      <c r="I9" s="4"/>
      <c r="J9" s="36">
        <v>4</v>
      </c>
      <c r="K9" s="37">
        <v>43915</v>
      </c>
      <c r="L9" s="37" t="s">
        <v>23</v>
      </c>
      <c r="M9" s="36" t="s">
        <v>34</v>
      </c>
      <c r="N9" s="36"/>
      <c r="O9" s="39" t="s">
        <v>19</v>
      </c>
      <c r="P9" s="36" t="s">
        <v>35</v>
      </c>
      <c r="Q9" s="36" t="s">
        <v>27</v>
      </c>
      <c r="R9" s="36"/>
      <c r="S9" s="2"/>
      <c r="T9" s="4"/>
      <c r="U9" s="4"/>
      <c r="V9" s="7"/>
      <c r="W9" s="7"/>
    </row>
    <row r="10" s="1" customFormat="1" ht="27" customHeight="1" spans="1:23">
      <c r="A10" s="4"/>
      <c r="B10" s="20">
        <f t="shared" si="1"/>
        <v>43912</v>
      </c>
      <c r="C10" s="21">
        <f t="shared" ref="C10:H10" si="5">B10+1</f>
        <v>43913</v>
      </c>
      <c r="D10" s="21">
        <f t="shared" si="5"/>
        <v>43914</v>
      </c>
      <c r="E10" s="21">
        <f t="shared" si="5"/>
        <v>43915</v>
      </c>
      <c r="F10" s="21">
        <f t="shared" si="5"/>
        <v>43916</v>
      </c>
      <c r="G10" s="21">
        <f t="shared" si="5"/>
        <v>43917</v>
      </c>
      <c r="H10" s="22">
        <f t="shared" si="5"/>
        <v>43918</v>
      </c>
      <c r="I10" s="4"/>
      <c r="J10" s="36"/>
      <c r="K10" s="37"/>
      <c r="L10" s="37"/>
      <c r="M10" s="36"/>
      <c r="N10" s="36"/>
      <c r="O10" s="39"/>
      <c r="P10" s="36"/>
      <c r="Q10" s="36"/>
      <c r="R10" s="36"/>
      <c r="S10" s="2"/>
      <c r="T10" s="4"/>
      <c r="U10" s="4"/>
      <c r="V10" s="7"/>
      <c r="W10" s="7"/>
    </row>
    <row r="11" s="1" customFormat="1" ht="27" customHeight="1" spans="1:23">
      <c r="A11" s="4"/>
      <c r="B11" s="23">
        <f t="shared" si="1"/>
        <v>43919</v>
      </c>
      <c r="C11" s="24">
        <f t="shared" ref="C11:H11" si="6">B11+1</f>
        <v>43920</v>
      </c>
      <c r="D11" s="24">
        <f t="shared" si="6"/>
        <v>43921</v>
      </c>
      <c r="E11" s="24">
        <f t="shared" si="6"/>
        <v>43922</v>
      </c>
      <c r="F11" s="24">
        <f t="shared" si="6"/>
        <v>43923</v>
      </c>
      <c r="G11" s="24">
        <f t="shared" si="6"/>
        <v>43924</v>
      </c>
      <c r="H11" s="25">
        <f t="shared" si="6"/>
        <v>43925</v>
      </c>
      <c r="I11" s="4"/>
      <c r="J11" s="36"/>
      <c r="K11" s="37"/>
      <c r="L11" s="37"/>
      <c r="M11" s="36"/>
      <c r="N11" s="36"/>
      <c r="O11" s="39"/>
      <c r="P11" s="36"/>
      <c r="Q11" s="36"/>
      <c r="R11" s="36"/>
      <c r="S11" s="2"/>
      <c r="T11" s="4"/>
      <c r="U11" s="4"/>
      <c r="V11" s="7"/>
      <c r="W11" s="7"/>
    </row>
    <row r="12" s="2" customFormat="1" ht="27" customHeight="1" spans="1:21">
      <c r="A12" s="5"/>
      <c r="B12" s="26"/>
      <c r="C12" s="26"/>
      <c r="D12" s="26"/>
      <c r="E12" s="26"/>
      <c r="F12" s="26"/>
      <c r="G12" s="26"/>
      <c r="H12" s="26"/>
      <c r="I12" s="5"/>
      <c r="J12" s="36"/>
      <c r="K12" s="37"/>
      <c r="L12" s="37"/>
      <c r="M12" s="36"/>
      <c r="N12" s="36"/>
      <c r="O12" s="36"/>
      <c r="P12" s="36"/>
      <c r="Q12" s="36"/>
      <c r="R12" s="36"/>
      <c r="T12" s="5"/>
      <c r="U12" s="5"/>
    </row>
    <row r="13" s="2" customFormat="1" ht="27" customHeight="1" spans="1:21">
      <c r="A13" s="5"/>
      <c r="B13" s="27" t="s">
        <v>22</v>
      </c>
      <c r="C13" s="28">
        <f>COUNTA(K6:K2000)</f>
        <v>4</v>
      </c>
      <c r="D13" s="26"/>
      <c r="E13" s="26"/>
      <c r="F13" s="26"/>
      <c r="G13" s="26"/>
      <c r="H13" s="26"/>
      <c r="I13" s="5"/>
      <c r="J13" s="36"/>
      <c r="K13" s="37"/>
      <c r="L13" s="37"/>
      <c r="M13" s="36"/>
      <c r="N13" s="36"/>
      <c r="O13" s="36"/>
      <c r="P13" s="36"/>
      <c r="Q13" s="36"/>
      <c r="R13" s="36"/>
      <c r="T13" s="5"/>
      <c r="U13" s="5"/>
    </row>
    <row r="14" s="2" customFormat="1" ht="27" customHeight="1" spans="1:21">
      <c r="A14" s="5"/>
      <c r="B14" s="26"/>
      <c r="C14" s="26"/>
      <c r="D14" s="26"/>
      <c r="E14" s="26"/>
      <c r="F14" s="26"/>
      <c r="G14" s="26"/>
      <c r="H14" s="26"/>
      <c r="I14" s="5"/>
      <c r="J14" s="36"/>
      <c r="K14" s="37"/>
      <c r="L14" s="37"/>
      <c r="M14" s="36"/>
      <c r="N14" s="36"/>
      <c r="O14" s="36"/>
      <c r="P14" s="36"/>
      <c r="Q14" s="36"/>
      <c r="R14" s="36"/>
      <c r="T14" s="5"/>
      <c r="U14" s="5"/>
    </row>
    <row r="15" s="2" customFormat="1" ht="27" customHeight="1" spans="1:21">
      <c r="A15" s="5"/>
      <c r="B15" s="27" t="s">
        <v>28</v>
      </c>
      <c r="C15" s="29">
        <f>COUNTIF($Q$6:$Q$2000,"是")</f>
        <v>1</v>
      </c>
      <c r="D15" s="26"/>
      <c r="E15" s="26"/>
      <c r="F15" s="30">
        <f>C15/C13</f>
        <v>0.25</v>
      </c>
      <c r="G15" s="26"/>
      <c r="H15" s="26"/>
      <c r="I15" s="5"/>
      <c r="J15" s="36"/>
      <c r="K15" s="37"/>
      <c r="L15" s="37"/>
      <c r="M15" s="36"/>
      <c r="N15" s="36"/>
      <c r="O15" s="36"/>
      <c r="P15" s="36"/>
      <c r="Q15" s="36"/>
      <c r="R15" s="36"/>
      <c r="T15" s="5"/>
      <c r="U15" s="5"/>
    </row>
    <row r="16" s="2" customFormat="1" ht="27" customHeight="1" spans="1:21">
      <c r="A16" s="5"/>
      <c r="B16" s="26"/>
      <c r="C16" s="26"/>
      <c r="D16" s="26"/>
      <c r="E16" s="26"/>
      <c r="F16" s="30"/>
      <c r="G16" s="26"/>
      <c r="H16" s="26"/>
      <c r="I16" s="5"/>
      <c r="J16" s="36"/>
      <c r="K16" s="37"/>
      <c r="L16" s="37"/>
      <c r="M16" s="36"/>
      <c r="N16" s="36"/>
      <c r="O16" s="36"/>
      <c r="P16" s="36"/>
      <c r="Q16" s="36"/>
      <c r="R16" s="36"/>
      <c r="T16" s="5"/>
      <c r="U16" s="5"/>
    </row>
    <row r="17" s="2" customFormat="1" ht="27" customHeight="1" spans="1:21">
      <c r="A17" s="5"/>
      <c r="B17" s="27" t="s">
        <v>36</v>
      </c>
      <c r="C17" s="31">
        <f>COUNTIF($Q$6:$Q$2000,"否")</f>
        <v>2</v>
      </c>
      <c r="D17" s="26"/>
      <c r="E17" s="26"/>
      <c r="F17" s="26"/>
      <c r="G17" s="26"/>
      <c r="H17" s="26"/>
      <c r="I17" s="5"/>
      <c r="J17" s="36"/>
      <c r="K17" s="37"/>
      <c r="L17" s="37"/>
      <c r="M17" s="36"/>
      <c r="N17" s="36"/>
      <c r="O17" s="36"/>
      <c r="P17" s="36"/>
      <c r="Q17" s="36"/>
      <c r="R17" s="36"/>
      <c r="T17" s="5"/>
      <c r="U17" s="5"/>
    </row>
    <row r="18" s="2" customFormat="1" ht="27" customHeight="1" spans="1:21">
      <c r="A18" s="5"/>
      <c r="B18" s="26"/>
      <c r="C18" s="26"/>
      <c r="D18" s="26"/>
      <c r="E18" s="26"/>
      <c r="F18" s="26"/>
      <c r="G18" s="26"/>
      <c r="H18" s="26"/>
      <c r="I18" s="5"/>
      <c r="J18" s="36"/>
      <c r="K18" s="37"/>
      <c r="L18" s="37"/>
      <c r="M18" s="36"/>
      <c r="N18" s="36"/>
      <c r="O18" s="36"/>
      <c r="P18" s="36"/>
      <c r="Q18" s="36"/>
      <c r="R18" s="36"/>
      <c r="T18" s="5"/>
      <c r="U18" s="5"/>
    </row>
    <row r="19" s="3" customFormat="1" ht="27" customHeight="1" spans="1:21">
      <c r="A19" s="32"/>
      <c r="B19" s="27" t="s">
        <v>37</v>
      </c>
      <c r="C19" s="31">
        <f>COUNTIF($Q$6:$Q$2000,"取消")</f>
        <v>1</v>
      </c>
      <c r="D19" s="33">
        <f>B3</f>
        <v>2020</v>
      </c>
      <c r="E19" s="33">
        <f>D3</f>
        <v>3</v>
      </c>
      <c r="F19" s="32"/>
      <c r="G19" s="32"/>
      <c r="H19" s="32"/>
      <c r="I19" s="32"/>
      <c r="J19" s="40"/>
      <c r="K19" s="41"/>
      <c r="L19" s="41"/>
      <c r="M19" s="40"/>
      <c r="N19" s="40"/>
      <c r="O19" s="40"/>
      <c r="P19" s="40"/>
      <c r="Q19" s="40"/>
      <c r="R19" s="40"/>
      <c r="T19" s="32"/>
      <c r="U19" s="32"/>
    </row>
    <row r="20" s="2" customFormat="1" customHeight="1" spans="1:2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T20" s="5"/>
      <c r="U20" s="5"/>
    </row>
    <row r="21" s="2" customFormat="1" customHeight="1" spans="1: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T21" s="5"/>
      <c r="U21" s="5"/>
    </row>
    <row r="22" s="2" customFormat="1" customHeight="1" spans="1:21">
      <c r="A22" s="5"/>
      <c r="I22" s="5"/>
      <c r="J22" s="5"/>
      <c r="K22" s="5"/>
      <c r="L22" s="5"/>
      <c r="M22" s="5"/>
      <c r="T22" s="5"/>
      <c r="U22" s="5"/>
    </row>
    <row r="23" s="2" customFormat="1" customHeight="1" spans="1:21">
      <c r="A23" s="5"/>
      <c r="I23" s="5"/>
      <c r="J23" s="5"/>
      <c r="K23" s="5"/>
      <c r="L23" s="5"/>
      <c r="M23" s="5"/>
      <c r="T23" s="5"/>
      <c r="U23" s="5"/>
    </row>
    <row r="24" s="2" customFormat="1" customHeight="1" spans="1:21">
      <c r="A24" s="5"/>
      <c r="I24" s="5"/>
      <c r="J24" s="5"/>
      <c r="K24" s="5"/>
      <c r="L24" s="5"/>
      <c r="M24" s="5"/>
      <c r="T24" s="5"/>
      <c r="U24" s="5"/>
    </row>
    <row r="25" s="2" customFormat="1" customHeight="1" spans="1:21">
      <c r="A25" s="5"/>
      <c r="I25" s="5"/>
      <c r="J25" s="5"/>
      <c r="K25" s="5"/>
      <c r="L25" s="5"/>
      <c r="M25" s="5"/>
      <c r="T25" s="5"/>
      <c r="U25" s="5"/>
    </row>
    <row r="26" s="2" customFormat="1" customHeight="1" spans="1:21">
      <c r="A26" s="5"/>
      <c r="I26" s="5"/>
      <c r="J26" s="5"/>
      <c r="K26" s="5"/>
      <c r="L26" s="5"/>
      <c r="M26" s="5"/>
      <c r="T26" s="5"/>
      <c r="U26" s="5"/>
    </row>
    <row r="27" s="2" customFormat="1" customHeight="1" spans="1:21">
      <c r="A27" s="5"/>
      <c r="I27" s="5"/>
      <c r="J27" s="5"/>
      <c r="K27" s="5"/>
      <c r="L27" s="5"/>
      <c r="M27" s="5"/>
      <c r="T27" s="5"/>
      <c r="U27" s="5"/>
    </row>
    <row r="28" s="2" customFormat="1" customHeight="1" spans="1:21">
      <c r="A28" s="5"/>
      <c r="I28" s="5"/>
      <c r="J28" s="5"/>
      <c r="K28" s="5"/>
      <c r="L28" s="5"/>
      <c r="M28" s="5"/>
      <c r="T28" s="5"/>
      <c r="U28" s="5"/>
    </row>
    <row r="29" s="2" customFormat="1" customHeight="1" spans="1:21">
      <c r="A29" s="5"/>
      <c r="I29" s="5"/>
      <c r="J29" s="5"/>
      <c r="K29" s="5"/>
      <c r="L29" s="5"/>
      <c r="M29" s="5"/>
      <c r="T29" s="5"/>
      <c r="U29" s="5"/>
    </row>
    <row r="30" s="1" customFormat="1" customHeight="1" spans="1:23">
      <c r="A30" s="4"/>
      <c r="I30" s="4"/>
      <c r="J30" s="5"/>
      <c r="K30" s="5"/>
      <c r="L30" s="5"/>
      <c r="M30" s="5"/>
      <c r="N30" s="2"/>
      <c r="O30" s="6"/>
      <c r="P30" s="2"/>
      <c r="Q30" s="2"/>
      <c r="R30" s="2"/>
      <c r="S30" s="2"/>
      <c r="T30" s="4"/>
      <c r="U30" s="4"/>
      <c r="V30" s="7"/>
      <c r="W30" s="7"/>
    </row>
    <row r="31" s="1" customFormat="1" customHeight="1" spans="1:23">
      <c r="A31" s="4"/>
      <c r="I31" s="4"/>
      <c r="J31" s="5"/>
      <c r="K31" s="5"/>
      <c r="L31" s="5"/>
      <c r="M31" s="5"/>
      <c r="N31" s="2"/>
      <c r="O31" s="6"/>
      <c r="P31" s="2"/>
      <c r="Q31" s="2"/>
      <c r="R31" s="2"/>
      <c r="S31" s="2"/>
      <c r="T31" s="4"/>
      <c r="U31" s="4"/>
      <c r="V31" s="7"/>
      <c r="W31" s="7"/>
    </row>
    <row r="32" s="1" customFormat="1" customHeight="1" spans="1:23">
      <c r="A32" s="4"/>
      <c r="I32" s="4"/>
      <c r="J32" s="5"/>
      <c r="K32" s="5"/>
      <c r="L32" s="5"/>
      <c r="M32" s="5"/>
      <c r="N32" s="2"/>
      <c r="O32" s="6"/>
      <c r="P32" s="2"/>
      <c r="Q32" s="2"/>
      <c r="R32" s="2"/>
      <c r="S32" s="2"/>
      <c r="T32" s="4"/>
      <c r="U32" s="4"/>
      <c r="V32" s="7"/>
      <c r="W32" s="7"/>
    </row>
    <row r="33" s="1" customFormat="1" customHeight="1" spans="1:23">
      <c r="A33" s="4"/>
      <c r="I33" s="4"/>
      <c r="J33" s="5"/>
      <c r="K33" s="5"/>
      <c r="L33" s="5"/>
      <c r="M33" s="5"/>
      <c r="N33" s="2"/>
      <c r="O33" s="6"/>
      <c r="P33" s="2"/>
      <c r="Q33" s="2"/>
      <c r="R33" s="2"/>
      <c r="S33" s="2"/>
      <c r="T33" s="4"/>
      <c r="U33" s="4"/>
      <c r="V33" s="7"/>
      <c r="W33" s="7"/>
    </row>
    <row r="34" s="1" customFormat="1" customHeight="1" spans="1:23">
      <c r="A34" s="4"/>
      <c r="B34" s="4"/>
      <c r="C34" s="4"/>
      <c r="D34" s="4"/>
      <c r="E34" s="4"/>
      <c r="F34" s="4"/>
      <c r="G34" s="4"/>
      <c r="H34" s="4"/>
      <c r="I34" s="4"/>
      <c r="J34" s="5"/>
      <c r="K34" s="5"/>
      <c r="L34" s="5"/>
      <c r="M34" s="5"/>
      <c r="N34" s="2"/>
      <c r="O34" s="6"/>
      <c r="P34" s="2"/>
      <c r="Q34" s="2"/>
      <c r="R34" s="2"/>
      <c r="S34" s="2"/>
      <c r="T34" s="4"/>
      <c r="U34" s="4"/>
      <c r="V34" s="7"/>
      <c r="W34" s="7"/>
    </row>
  </sheetData>
  <mergeCells count="17">
    <mergeCell ref="G3:H3"/>
    <mergeCell ref="M5:N5"/>
    <mergeCell ref="M6:N6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F15:F16"/>
  </mergeCells>
  <conditionalFormatting sqref="B1:H1 G2:H1048576 D2:E1048576 F2:F14 F17:F1048576 B2:C12 B14:C14 B16:C16 B18:C18 B20:C1048576">
    <cfRule type="expression" dxfId="0" priority="2">
      <formula>$B$6=TODAY()</formula>
    </cfRule>
  </conditionalFormatting>
  <conditionalFormatting sqref="B6:H11">
    <cfRule type="expression" dxfId="1" priority="3">
      <formula>MONTH(B6)&lt;&gt;$E$19</formula>
    </cfRule>
  </conditionalFormatting>
  <conditionalFormatting sqref="J6:R2000">
    <cfRule type="expression" dxfId="2" priority="1">
      <formula>$Q6="是"</formula>
    </cfRule>
  </conditionalFormatting>
  <dataValidations count="1">
    <dataValidation type="list" allowBlank="1" showInputMessage="1" showErrorMessage="1" sqref="Q17 Q6:Q16 Q18:Q1048576">
      <formula1>"是,否,取消"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2020-03-05T11:30:00Z</dcterms:created>
  <dcterms:modified xsi:type="dcterms:W3CDTF">2021-02-27T08:15:56Z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