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/>
  </bookViews>
  <sheets>
    <sheet name="主页" sheetId="3" r:id="rId1"/>
    <sheet name="1" sheetId="5" r:id="rId2"/>
    <sheet name="2" sheetId="6" r:id="rId3"/>
    <sheet name="3" sheetId="7" r:id="rId4"/>
    <sheet name="4" sheetId="8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4" r:id="rId11"/>
    <sheet name="11" sheetId="15" r:id="rId12"/>
    <sheet name="12" sheetId="16" r:id="rId13"/>
    <sheet name="1月" sheetId="18" r:id="rId14"/>
    <sheet name="2月" sheetId="19" r:id="rId15"/>
    <sheet name="3月 " sheetId="20" r:id="rId16"/>
    <sheet name="4月 " sheetId="21" r:id="rId17"/>
    <sheet name="5月 " sheetId="22" r:id="rId18"/>
    <sheet name="6月" sheetId="23" r:id="rId19"/>
    <sheet name="7月" sheetId="24" r:id="rId20"/>
    <sheet name="8月" sheetId="25" r:id="rId21"/>
    <sheet name="9月" sheetId="26" r:id="rId22"/>
    <sheet name="10月" sheetId="27" r:id="rId23"/>
    <sheet name="11月" sheetId="28" r:id="rId24"/>
    <sheet name="12月" sheetId="29" r:id="rId25"/>
    <sheet name="员工档案" sheetId="30" r:id="rId26"/>
    <sheet name="离职登记" sheetId="31" r:id="rId27"/>
    <sheet name="入职登记" sheetId="32" r:id="rId28"/>
    <sheet name="招聘计划" sheetId="33" r:id="rId29"/>
    <sheet name="面试登记" sheetId="34" r:id="rId30"/>
    <sheet name="借支明细" sheetId="35" r:id="rId31"/>
    <sheet name="出纳汇总" sheetId="36" r:id="rId32"/>
    <sheet name="资金出纳" sheetId="37" r:id="rId33"/>
    <sheet name="施工晴雨" sheetId="38" r:id="rId34"/>
    <sheet name="使用说明" sheetId="39" r:id="rId35"/>
  </sheets>
  <calcPr calcId="144525"/>
</workbook>
</file>

<file path=xl/sharedStrings.xml><?xml version="1.0" encoding="utf-8"?>
<sst xmlns="http://schemas.openxmlformats.org/spreadsheetml/2006/main" count="203">
  <si>
    <t>202X</t>
  </si>
  <si>
    <t>年</t>
  </si>
  <si>
    <t>月</t>
  </si>
  <si>
    <t>考勤表</t>
  </si>
  <si>
    <t>出勤√                                           旷工×                                          请假□                                          迟到Ο                                          其他∆</t>
  </si>
  <si>
    <t>姓名</t>
  </si>
  <si>
    <t>日期</t>
  </si>
  <si>
    <t>考勤记录</t>
  </si>
  <si>
    <t>备注</t>
  </si>
  <si>
    <t>星期</t>
  </si>
  <si>
    <t>五</t>
  </si>
  <si>
    <t>六</t>
  </si>
  <si>
    <t>日</t>
  </si>
  <si>
    <t>一</t>
  </si>
  <si>
    <t>二</t>
  </si>
  <si>
    <t>三</t>
  </si>
  <si>
    <t>四</t>
  </si>
  <si>
    <t>出勤</t>
  </si>
  <si>
    <t>旷工</t>
  </si>
  <si>
    <t>请假</t>
  </si>
  <si>
    <t>迟到</t>
  </si>
  <si>
    <t>其他</t>
  </si>
  <si>
    <t>段飞</t>
  </si>
  <si>
    <t>上午</t>
  </si>
  <si>
    <t>√</t>
  </si>
  <si>
    <t>∆</t>
  </si>
  <si>
    <t>Ο</t>
  </si>
  <si>
    <t>□</t>
  </si>
  <si>
    <t>×</t>
  </si>
  <si>
    <t>下午</t>
  </si>
  <si>
    <t>稻壳</t>
  </si>
  <si>
    <t>小白</t>
  </si>
  <si>
    <t>小黑</t>
  </si>
  <si>
    <t>小黄</t>
  </si>
  <si>
    <t>小龙</t>
  </si>
  <si>
    <t>小鱼</t>
  </si>
  <si>
    <t>小牛</t>
  </si>
  <si>
    <t>小马</t>
  </si>
  <si>
    <t>马腾</t>
  </si>
  <si>
    <t>腾马</t>
  </si>
  <si>
    <t>202X年1月</t>
  </si>
  <si>
    <t>序号</t>
  </si>
  <si>
    <t>工号</t>
  </si>
  <si>
    <t>出勤天数</t>
  </si>
  <si>
    <t>领取日期</t>
  </si>
  <si>
    <t>应领工资</t>
  </si>
  <si>
    <t>因扣工资</t>
  </si>
  <si>
    <t>实发工资</t>
  </si>
  <si>
    <t>审核人</t>
  </si>
  <si>
    <t>基本工资</t>
  </si>
  <si>
    <t>其他补贴</t>
  </si>
  <si>
    <t>合计金额</t>
  </si>
  <si>
    <t>违章扣款</t>
  </si>
  <si>
    <t>其他扣款</t>
  </si>
  <si>
    <t>20XX/1/8</t>
  </si>
  <si>
    <t>小飞</t>
  </si>
  <si>
    <t>202X年2月</t>
  </si>
  <si>
    <t>202X年3月</t>
  </si>
  <si>
    <t>202X年4月</t>
  </si>
  <si>
    <t>202X年5月</t>
  </si>
  <si>
    <t>202X年6月</t>
  </si>
  <si>
    <t>202X年7月</t>
  </si>
  <si>
    <t>202X年8月</t>
  </si>
  <si>
    <t>202X年9月</t>
  </si>
  <si>
    <t>202X年10月</t>
  </si>
  <si>
    <t>202X年11月</t>
  </si>
  <si>
    <t>202X年12月</t>
  </si>
  <si>
    <t>员 工 档 案</t>
  </si>
  <si>
    <t>快速查找器</t>
  </si>
  <si>
    <t>性别</t>
  </si>
  <si>
    <t>部门</t>
  </si>
  <si>
    <t>职位</t>
  </si>
  <si>
    <t>联系电话</t>
  </si>
  <si>
    <t>微信号</t>
  </si>
  <si>
    <t>籍贯</t>
  </si>
  <si>
    <t>现住址</t>
  </si>
  <si>
    <t>紧急联系人</t>
  </si>
  <si>
    <t>紧急人电话</t>
  </si>
  <si>
    <t>输入名字自动查询</t>
  </si>
  <si>
    <t>N660</t>
  </si>
  <si>
    <t>男</t>
  </si>
  <si>
    <t>管理部</t>
  </si>
  <si>
    <t>监理员</t>
  </si>
  <si>
    <t>北京</t>
  </si>
  <si>
    <t>福建省福州市88号</t>
  </si>
  <si>
    <t>小段</t>
  </si>
  <si>
    <t>帅</t>
  </si>
  <si>
    <t>N661</t>
  </si>
  <si>
    <t>女</t>
  </si>
  <si>
    <t>施工部</t>
  </si>
  <si>
    <t>混泥土员</t>
  </si>
  <si>
    <t>上海</t>
  </si>
  <si>
    <t>北京市XXXXXX6号</t>
  </si>
  <si>
    <t>飞飞</t>
  </si>
  <si>
    <t>离职登记表</t>
  </si>
  <si>
    <t>离职时间</t>
  </si>
  <si>
    <t>离职原因</t>
  </si>
  <si>
    <t>审批人</t>
  </si>
  <si>
    <t>20XX/1/20</t>
  </si>
  <si>
    <t>个人原因，回家结婚</t>
  </si>
  <si>
    <t>入职登记表</t>
  </si>
  <si>
    <t>入职时间</t>
  </si>
  <si>
    <t>入职部门</t>
  </si>
  <si>
    <t>学历</t>
  </si>
  <si>
    <t>专业</t>
  </si>
  <si>
    <t>招聘来源</t>
  </si>
  <si>
    <t>20XX/1/1</t>
  </si>
  <si>
    <t>销售部</t>
  </si>
  <si>
    <t>销售经理</t>
  </si>
  <si>
    <t>本科</t>
  </si>
  <si>
    <t>市场营销</t>
  </si>
  <si>
    <t>同城网</t>
  </si>
  <si>
    <t>招聘计划表</t>
  </si>
  <si>
    <t>需补充人员</t>
  </si>
  <si>
    <t>岗位编码</t>
  </si>
  <si>
    <t>人数</t>
  </si>
  <si>
    <t>工作经验</t>
  </si>
  <si>
    <t>最高年龄</t>
  </si>
  <si>
    <t>所需学历</t>
  </si>
  <si>
    <t>招聘方式</t>
  </si>
  <si>
    <t>完成度</t>
  </si>
  <si>
    <t>类别</t>
  </si>
  <si>
    <t>管    理</t>
  </si>
  <si>
    <t>两年</t>
  </si>
  <si>
    <t>本科及以上</t>
  </si>
  <si>
    <t>社会招聘</t>
  </si>
  <si>
    <t>已招到</t>
  </si>
  <si>
    <t>售后部</t>
  </si>
  <si>
    <t>财务部</t>
  </si>
  <si>
    <t>其他部</t>
  </si>
  <si>
    <t>学校招聘</t>
  </si>
  <si>
    <t>技    术</t>
  </si>
  <si>
    <t>生产部</t>
  </si>
  <si>
    <t>验收部</t>
  </si>
  <si>
    <t>员    工</t>
  </si>
  <si>
    <t>行政部</t>
  </si>
  <si>
    <t>运营部</t>
  </si>
  <si>
    <t>其    他</t>
  </si>
  <si>
    <t>保洁部</t>
  </si>
  <si>
    <t>一年</t>
  </si>
  <si>
    <t>安全部</t>
  </si>
  <si>
    <t>.....</t>
  </si>
  <si>
    <t>应招聘总人数：</t>
  </si>
  <si>
    <t>面试登记表</t>
  </si>
  <si>
    <t>年龄</t>
  </si>
  <si>
    <t>面试部门</t>
  </si>
  <si>
    <t>面试岗位</t>
  </si>
  <si>
    <t>面试时间</t>
  </si>
  <si>
    <t>面试进程</t>
  </si>
  <si>
    <t>面试结果</t>
  </si>
  <si>
    <t>上岗时间</t>
  </si>
  <si>
    <t>部门交接人</t>
  </si>
  <si>
    <t>大专</t>
  </si>
  <si>
    <t>无</t>
  </si>
  <si>
    <t>销售</t>
  </si>
  <si>
    <t>销售专员</t>
  </si>
  <si>
    <t>20XX/1/10</t>
  </si>
  <si>
    <t>已面试</t>
  </si>
  <si>
    <t>通过</t>
  </si>
  <si>
    <t>借支明细</t>
  </si>
  <si>
    <t>金额</t>
  </si>
  <si>
    <t>202X/X/X</t>
  </si>
  <si>
    <t>DK001</t>
  </si>
  <si>
    <t>小可</t>
  </si>
  <si>
    <t>出纳汇总</t>
  </si>
  <si>
    <t>月份</t>
  </si>
  <si>
    <t>收入</t>
  </si>
  <si>
    <t>支出</t>
  </si>
  <si>
    <t>结余</t>
  </si>
  <si>
    <t>工程款</t>
  </si>
  <si>
    <t>其它款</t>
  </si>
  <si>
    <t>工资款</t>
  </si>
  <si>
    <t>借支款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</si>
  <si>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</si>
  <si>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</si>
  <si>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</si>
  <si>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</si>
  <si>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</si>
  <si>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</si>
  <si>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</si>
  <si>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</si>
  <si>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</si>
  <si>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</si>
  <si>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</si>
  <si>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</si>
  <si>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总结余</t>
  </si>
  <si>
    <t>资金出纳</t>
  </si>
  <si>
    <t>项目名称</t>
  </si>
  <si>
    <t>20XX/X/X</t>
  </si>
  <si>
    <t>21XX/X/X</t>
  </si>
  <si>
    <t>员工借支</t>
  </si>
  <si>
    <t>施 工 晴 雨 表</t>
  </si>
  <si>
    <t>名称：XXXXXXXX                                                        单位：XXX科技建设有限公司                                                         日期：20XX/X/X</t>
  </si>
  <si>
    <t>记录人</t>
  </si>
  <si>
    <t>☀</t>
  </si>
  <si>
    <t>☁</t>
  </si>
  <si>
    <t>☂</t>
  </si>
  <si>
    <t>❆</t>
  </si>
  <si>
    <t>ϟ</t>
  </si>
  <si>
    <t>小稻</t>
  </si>
  <si>
    <t>F</t>
  </si>
  <si>
    <t>说明</t>
  </si>
  <si>
    <r>
      <rPr>
        <sz val="12"/>
        <color theme="7"/>
        <rFont val="宋体"/>
        <charset val="134"/>
      </rPr>
      <t>☀</t>
    </r>
    <r>
      <rPr>
        <sz val="10"/>
        <color theme="1"/>
        <rFont val="宋体"/>
        <charset val="134"/>
      </rPr>
      <t xml:space="preserve"> </t>
    </r>
    <r>
      <rPr>
        <sz val="10"/>
        <color theme="1"/>
        <rFont val="微软雅黑"/>
        <charset val="134"/>
      </rPr>
      <t xml:space="preserve">代表晴天       </t>
    </r>
    <r>
      <rPr>
        <sz val="12"/>
        <color theme="1" tint="0.5"/>
        <rFont val="宋体"/>
        <charset val="134"/>
      </rPr>
      <t>☁</t>
    </r>
    <r>
      <rPr>
        <sz val="10"/>
        <color theme="1" tint="0.5"/>
        <rFont val="宋体"/>
        <charset val="134"/>
      </rPr>
      <t xml:space="preserve"> </t>
    </r>
    <r>
      <rPr>
        <sz val="10"/>
        <color theme="1"/>
        <rFont val="微软雅黑"/>
        <charset val="134"/>
      </rPr>
      <t xml:space="preserve">代表多云       </t>
    </r>
    <r>
      <rPr>
        <sz val="12"/>
        <color theme="4"/>
        <rFont val="宋体"/>
        <charset val="134"/>
      </rPr>
      <t>☂</t>
    </r>
    <r>
      <rPr>
        <sz val="10"/>
        <color theme="1"/>
        <rFont val="宋体"/>
        <charset val="134"/>
      </rPr>
      <t xml:space="preserve"> </t>
    </r>
    <r>
      <rPr>
        <sz val="10"/>
        <color theme="1"/>
        <rFont val="微软雅黑"/>
        <charset val="134"/>
      </rPr>
      <t xml:space="preserve">代表下雨      </t>
    </r>
    <r>
      <rPr>
        <sz val="14"/>
        <color theme="1"/>
        <rFont val="微软雅黑"/>
        <charset val="134"/>
      </rPr>
      <t xml:space="preserve"> </t>
    </r>
    <r>
      <rPr>
        <sz val="14"/>
        <color theme="5"/>
        <rFont val="宋体"/>
        <charset val="134"/>
      </rPr>
      <t>❆</t>
    </r>
    <r>
      <rPr>
        <sz val="10"/>
        <color theme="5"/>
        <rFont val="宋体"/>
        <charset val="134"/>
      </rPr>
      <t xml:space="preserve"> </t>
    </r>
    <r>
      <rPr>
        <sz val="10"/>
        <color theme="1"/>
        <rFont val="微软雅黑"/>
        <charset val="134"/>
      </rPr>
      <t xml:space="preserve">代表下雪      </t>
    </r>
    <r>
      <rPr>
        <sz val="14"/>
        <color rgb="FF7030A0"/>
        <rFont val="微软雅黑"/>
        <charset val="134"/>
      </rPr>
      <t xml:space="preserve"> </t>
    </r>
    <r>
      <rPr>
        <sz val="12"/>
        <color rgb="FF7030A0"/>
        <rFont val="微软雅黑"/>
        <charset val="134"/>
      </rPr>
      <t>ϟ</t>
    </r>
    <r>
      <rPr>
        <sz val="14"/>
        <color theme="1"/>
        <rFont val="宋体"/>
        <charset val="134"/>
      </rPr>
      <t xml:space="preserve"> </t>
    </r>
    <r>
      <rPr>
        <sz val="10"/>
        <color theme="1"/>
        <rFont val="微软雅黑"/>
        <charset val="134"/>
      </rPr>
      <t>代表闪电</t>
    </r>
    <r>
      <rPr>
        <sz val="10"/>
        <color theme="1"/>
        <rFont val="宋体"/>
        <charset val="134"/>
      </rPr>
      <t xml:space="preserve">    </t>
    </r>
    <r>
      <rPr>
        <sz val="10"/>
        <color theme="1"/>
        <rFont val="微软雅黑"/>
        <charset val="134"/>
      </rPr>
      <t xml:space="preserve">  </t>
    </r>
    <r>
      <rPr>
        <sz val="12"/>
        <color rgb="FFFF0000"/>
        <rFont val="微软雅黑"/>
        <charset val="134"/>
      </rPr>
      <t>F</t>
    </r>
    <r>
      <rPr>
        <sz val="10"/>
        <color theme="1"/>
        <rFont val="微软雅黑"/>
        <charset val="134"/>
      </rPr>
      <t xml:space="preserve"> 代表大风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</si>
</sst>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5" formatCode="&quot;￥&quot;#,##0;&quot;￥&quot;\-#,##0"/>
    <numFmt numFmtId="43" formatCode="_ * #,##0.00_ ;_ * \-#,##0.00_ ;_ * &quot;-&quot;??_ ;_ @_ "/>
    <numFmt numFmtId="176" formatCode="aaa"/>
    <numFmt numFmtId="177" formatCode="d"/>
    <numFmt numFmtId="44" formatCode="_ &quot;￥&quot;* #,##0.00_ ;_ &quot;￥&quot;* \-#,##0.00_ ;_ &quot;￥&quot;* &quot;-&quot;??_ ;_ @_ "/>
    <numFmt numFmtId="41" formatCode="_ * #,##0_ ;_ * \-#,##0_ ;_ * &quot;-&quot;_ ;_ @_ "/>
  </numFmts>
  <fonts count="55">
    <font>
      <sz val="11"/>
      <color theme="1"/>
      <name val="宋体"/>
      <charset val="134"/>
      <scheme val="minor"/>
    </font>
    <font>
      <b/>
      <sz val="19"/>
      <color theme="0"/>
      <name val="微软雅黑"/>
      <charset val="134"/>
    </font>
    <font>
      <b/>
      <sz val="20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sz val="17"/>
      <color theme="1"/>
      <name val="微软雅黑 Light"/>
      <charset val="134"/>
    </font>
    <font>
      <sz val="12"/>
      <color theme="7"/>
      <name val="宋体"/>
      <charset val="134"/>
    </font>
    <font>
      <sz val="10"/>
      <color theme="1"/>
      <name val="微软雅黑 Light"/>
      <charset val="134"/>
    </font>
    <font>
      <sz val="11"/>
      <color theme="1"/>
      <name val="微软雅黑 Light"/>
      <charset val="134"/>
    </font>
    <font>
      <sz val="17"/>
      <color rgb="FFEFEA36"/>
      <name val="微软雅黑 Light"/>
      <charset val="134"/>
    </font>
    <font>
      <b/>
      <sz val="11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sz val="10"/>
      <color rgb="FF21201C"/>
      <name val="微软雅黑"/>
      <charset val="134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b/>
      <sz val="18"/>
      <color theme="0" tint="-0.05"/>
      <name val="微软雅黑"/>
      <charset val="134"/>
    </font>
    <font>
      <b/>
      <sz val="14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21201C"/>
      <name val="微软雅黑"/>
      <charset val="134"/>
    </font>
    <font>
      <b/>
      <sz val="17"/>
      <color rgb="FFEFEA36"/>
      <name val="微软雅黑"/>
      <charset val="134"/>
    </font>
    <font>
      <sz val="18"/>
      <color theme="1"/>
      <name val="宋体"/>
      <charset val="134"/>
      <scheme val="minor"/>
    </font>
    <font>
      <b/>
      <sz val="20"/>
      <color theme="1"/>
      <name val="微软雅黑"/>
      <charset val="134"/>
    </font>
    <font>
      <b/>
      <sz val="11"/>
      <color theme="0"/>
      <name val="微软雅黑"/>
      <charset val="134"/>
    </font>
    <font>
      <b/>
      <sz val="21"/>
      <color theme="0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</font>
    <font>
      <sz val="12"/>
      <color theme="1" tint="0.5"/>
      <name val="宋体"/>
      <charset val="134"/>
    </font>
    <font>
      <sz val="10"/>
      <color theme="1" tint="0.5"/>
      <name val="宋体"/>
      <charset val="134"/>
    </font>
    <font>
      <sz val="12"/>
      <color theme="4"/>
      <name val="宋体"/>
      <charset val="134"/>
    </font>
    <font>
      <sz val="14"/>
      <color theme="1"/>
      <name val="微软雅黑"/>
      <charset val="134"/>
    </font>
    <font>
      <sz val="14"/>
      <color theme="5"/>
      <name val="宋体"/>
      <charset val="134"/>
    </font>
    <font>
      <sz val="10"/>
      <color theme="5"/>
      <name val="宋体"/>
      <charset val="134"/>
    </font>
    <font>
      <sz val="14"/>
      <color rgb="FF7030A0"/>
      <name val="微软雅黑"/>
      <charset val="134"/>
    </font>
    <font>
      <sz val="12"/>
      <color rgb="FF7030A0"/>
      <name val="微软雅黑"/>
      <charset val="134"/>
    </font>
    <font>
      <sz val="14"/>
      <color theme="1"/>
      <name val="宋体"/>
      <charset val="134"/>
    </font>
    <font>
      <sz val="12"/>
      <color rgb="FFFF000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21201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theme="4" tint="0.79998168889431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4"/>
        <bgColor theme="4" tint="0.799981688894314"/>
      </patternFill>
    </fill>
    <fill>
      <patternFill patternType="solid">
        <fgColor theme="0" tint="-0.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EA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79">
    <border>
      <left/>
      <right/>
      <top/>
      <bottom/>
      <diagonal/>
    </border>
    <border>
      <left style="thick">
        <color rgb="FF21201C"/>
      </left>
      <right style="thin">
        <color theme="0" tint="-0.15"/>
      </right>
      <top style="thick">
        <color rgb="FF21201C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ck">
        <color rgb="FF21201C"/>
      </top>
      <bottom style="thin">
        <color theme="0" tint="-0.15"/>
      </bottom>
      <diagonal/>
    </border>
    <border>
      <left style="thick">
        <color rgb="FF21201C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ck">
        <color rgb="FF21201C"/>
      </left>
      <right style="thin">
        <color theme="0" tint="-0.15"/>
      </right>
      <top style="thin">
        <color theme="0" tint="-0.15"/>
      </top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/>
      <diagonal/>
    </border>
    <border>
      <left style="thick">
        <color rgb="FF21201C"/>
      </left>
      <right/>
      <top/>
      <bottom/>
      <diagonal/>
    </border>
    <border>
      <left style="thick">
        <color rgb="FF21201C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ck">
        <color rgb="FF21201C"/>
      </left>
      <right style="thin">
        <color theme="0" tint="-0.15"/>
      </right>
      <top style="thin">
        <color theme="0" tint="-0.15"/>
      </top>
      <bottom style="thick">
        <color rgb="FF21201C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ck">
        <color rgb="FF21201C"/>
      </bottom>
      <diagonal/>
    </border>
    <border>
      <left style="thin">
        <color theme="0" tint="-0.15"/>
      </left>
      <right style="thick">
        <color rgb="FF21201C"/>
      </right>
      <top style="thick">
        <color rgb="FF21201C"/>
      </top>
      <bottom style="thin">
        <color theme="0" tint="-0.15"/>
      </bottom>
      <diagonal/>
    </border>
    <border>
      <left style="thin">
        <color theme="0" tint="-0.15"/>
      </left>
      <right style="thick">
        <color rgb="FF21201C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ck">
        <color rgb="FF21201C"/>
      </right>
      <top style="thin">
        <color theme="0" tint="-0.15"/>
      </top>
      <bottom/>
      <diagonal/>
    </border>
    <border>
      <left/>
      <right style="thick">
        <color rgb="FF21201C"/>
      </right>
      <top/>
      <bottom/>
      <diagonal/>
    </border>
    <border>
      <left style="thin">
        <color theme="0" tint="-0.15"/>
      </left>
      <right style="thick">
        <color rgb="FF21201C"/>
      </right>
      <top/>
      <bottom style="thin">
        <color theme="0" tint="-0.15"/>
      </bottom>
      <diagonal/>
    </border>
    <border>
      <left style="thin">
        <color theme="0" tint="-0.15"/>
      </left>
      <right style="thick">
        <color rgb="FF21201C"/>
      </right>
      <top style="thin">
        <color theme="0" tint="-0.15"/>
      </top>
      <bottom style="thick">
        <color rgb="FF21201C"/>
      </bottom>
      <diagonal/>
    </border>
    <border>
      <left style="thick">
        <color rgb="FF21201C"/>
      </left>
      <right/>
      <top style="thick">
        <color rgb="FF21201C"/>
      </top>
      <bottom/>
      <diagonal/>
    </border>
    <border>
      <left/>
      <right/>
      <top style="thick">
        <color rgb="FF21201C"/>
      </top>
      <bottom/>
      <diagonal/>
    </border>
    <border>
      <left style="thick">
        <color rgb="FF21201C"/>
      </left>
      <right/>
      <top/>
      <bottom style="thick">
        <color rgb="FF21201C"/>
      </bottom>
      <diagonal/>
    </border>
    <border>
      <left/>
      <right/>
      <top/>
      <bottom style="thick">
        <color rgb="FF21201C"/>
      </bottom>
      <diagonal/>
    </border>
    <border>
      <left style="thick">
        <color rgb="FF21201C"/>
      </left>
      <right style="thin">
        <color theme="0" tint="-0.15"/>
      </right>
      <top/>
      <bottom style="thick">
        <color rgb="FF21201C"/>
      </bottom>
      <diagonal/>
    </border>
    <border>
      <left style="thin">
        <color theme="0" tint="-0.15"/>
      </left>
      <right style="thin">
        <color theme="0" tint="-0.15"/>
      </right>
      <top/>
      <bottom style="thick">
        <color rgb="FF21201C"/>
      </bottom>
      <diagonal/>
    </border>
    <border>
      <left/>
      <right style="thick">
        <color rgb="FF21201C"/>
      </right>
      <top style="thick">
        <color rgb="FF21201C"/>
      </top>
      <bottom/>
      <diagonal/>
    </border>
    <border>
      <left/>
      <right style="thick">
        <color rgb="FF21201C"/>
      </right>
      <top/>
      <bottom style="thick">
        <color rgb="FF21201C"/>
      </bottom>
      <diagonal/>
    </border>
    <border>
      <left style="thick">
        <color rgb="FF21201C"/>
      </left>
      <right style="thin">
        <color theme="0" tint="-0.25"/>
      </right>
      <top style="thick">
        <color rgb="FF21201C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ck">
        <color rgb="FF21201C"/>
      </top>
      <bottom style="thin">
        <color theme="0" tint="-0.25"/>
      </bottom>
      <diagonal/>
    </border>
    <border>
      <left style="thick">
        <color rgb="FF21201C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ck">
        <color rgb="FF21201C"/>
      </left>
      <right style="thin">
        <color theme="0" tint="-0.25"/>
      </right>
      <top style="thin">
        <color theme="0" tint="-0.25"/>
      </top>
      <bottom style="thick">
        <color rgb="FF21201C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ck">
        <color rgb="FF21201C"/>
      </bottom>
      <diagonal/>
    </border>
    <border>
      <left style="thin">
        <color theme="0" tint="-0.25"/>
      </left>
      <right style="thick">
        <color rgb="FF21201C"/>
      </right>
      <top style="thick">
        <color rgb="FF21201C"/>
      </top>
      <bottom style="thin">
        <color theme="0" tint="-0.25"/>
      </bottom>
      <diagonal/>
    </border>
    <border>
      <left style="thin">
        <color theme="0" tint="-0.25"/>
      </left>
      <right style="thick">
        <color rgb="FF21201C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ck">
        <color rgb="FF21201C"/>
      </right>
      <top style="thin">
        <color theme="0" tint="-0.25"/>
      </top>
      <bottom style="thick">
        <color rgb="FF21201C"/>
      </bottom>
      <diagonal/>
    </border>
    <border>
      <left style="thick">
        <color rgb="FF21201C"/>
      </left>
      <right style="thin">
        <color theme="0" tint="-0.15"/>
      </right>
      <top style="thick">
        <color rgb="FF21201C"/>
      </top>
      <bottom/>
      <diagonal/>
    </border>
    <border>
      <left style="thin">
        <color theme="0" tint="-0.15"/>
      </left>
      <right style="thin">
        <color theme="0" tint="-0.15"/>
      </right>
      <top style="thick">
        <color rgb="FF21201C"/>
      </top>
      <bottom/>
      <diagonal/>
    </border>
    <border>
      <left style="thin">
        <color theme="0" tint="-0.15"/>
      </left>
      <right style="thick">
        <color rgb="FF21201C"/>
      </right>
      <top style="thick">
        <color rgb="FF21201C"/>
      </top>
      <bottom/>
      <diagonal/>
    </border>
    <border>
      <left style="thin">
        <color rgb="FF21201C"/>
      </left>
      <right/>
      <top style="thin">
        <color rgb="FF21201C"/>
      </top>
      <bottom/>
      <diagonal/>
    </border>
    <border>
      <left/>
      <right/>
      <top style="thin">
        <color rgb="FF21201C"/>
      </top>
      <bottom/>
      <diagonal/>
    </border>
    <border>
      <left style="thin">
        <color rgb="FF21201C"/>
      </left>
      <right/>
      <top/>
      <bottom/>
      <diagonal/>
    </border>
    <border>
      <left style="thin">
        <color rgb="FF21201C"/>
      </left>
      <right/>
      <top/>
      <bottom style="thin">
        <color rgb="FF21201C"/>
      </bottom>
      <diagonal/>
    </border>
    <border>
      <left/>
      <right/>
      <top/>
      <bottom style="thin">
        <color rgb="FF21201C"/>
      </bottom>
      <diagonal/>
    </border>
    <border>
      <left/>
      <right style="thin">
        <color rgb="FF21201C"/>
      </right>
      <top style="thin">
        <color rgb="FF21201C"/>
      </top>
      <bottom/>
      <diagonal/>
    </border>
    <border>
      <left style="thin">
        <color rgb="FF225E7A"/>
      </left>
      <right/>
      <top style="thin">
        <color rgb="FF225E7A"/>
      </top>
      <bottom/>
      <diagonal/>
    </border>
    <border>
      <left/>
      <right style="thin">
        <color rgb="FF21201C"/>
      </right>
      <top/>
      <bottom/>
      <diagonal/>
    </border>
    <border>
      <left style="thin">
        <color rgb="FF225E7A"/>
      </left>
      <right/>
      <top/>
      <bottom/>
      <diagonal/>
    </border>
    <border>
      <left/>
      <right style="thin">
        <color rgb="FF21201C"/>
      </right>
      <top/>
      <bottom style="thin">
        <color rgb="FF21201C"/>
      </bottom>
      <diagonal/>
    </border>
    <border>
      <left style="thin">
        <color rgb="FF225E7A"/>
      </left>
      <right/>
      <top/>
      <bottom style="thin">
        <color rgb="FF225E7A"/>
      </bottom>
      <diagonal/>
    </border>
    <border>
      <left/>
      <right style="thin">
        <color rgb="FF225E7A"/>
      </right>
      <top style="thin">
        <color rgb="FF225E7A"/>
      </top>
      <bottom/>
      <diagonal/>
    </border>
    <border>
      <left/>
      <right style="thin">
        <color rgb="FF225E7A"/>
      </right>
      <top/>
      <bottom/>
      <diagonal/>
    </border>
    <border>
      <left/>
      <right style="thin">
        <color rgb="FF225E7A"/>
      </right>
      <top/>
      <bottom style="thin">
        <color rgb="FF225E7A"/>
      </bottom>
      <diagonal/>
    </border>
    <border>
      <left style="thin">
        <color theme="0" tint="-0.15"/>
      </left>
      <right style="thick">
        <color rgb="FF21201C"/>
      </right>
      <top/>
      <bottom style="thick">
        <color rgb="FF21201C"/>
      </bottom>
      <diagonal/>
    </border>
    <border>
      <left style="thick">
        <color rgb="FF21201C"/>
      </left>
      <right style="thin">
        <color theme="0"/>
      </right>
      <top style="thin">
        <color theme="0" tint="-0.05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05"/>
      </top>
      <bottom style="thin">
        <color theme="0"/>
      </bottom>
      <diagonal/>
    </border>
    <border>
      <left style="thick">
        <color rgb="FF21201C"/>
      </left>
      <right style="thin">
        <color theme="0"/>
      </right>
      <top style="thin">
        <color theme="0"/>
      </top>
      <bottom style="thin">
        <color theme="0" tint="-0.0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05"/>
      </bottom>
      <diagonal/>
    </border>
    <border>
      <left style="thick">
        <color rgb="FF21201C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/>
      </left>
      <right style="thick">
        <color rgb="FF21201C"/>
      </right>
      <top style="thin">
        <color theme="0" tint="-0.05"/>
      </top>
      <bottom style="thin">
        <color theme="0"/>
      </bottom>
      <diagonal/>
    </border>
    <border>
      <left style="thin">
        <color theme="0"/>
      </left>
      <right style="thick">
        <color rgb="FF21201C"/>
      </right>
      <top style="thin">
        <color theme="0"/>
      </top>
      <bottom style="thin">
        <color theme="0" tint="-0.05"/>
      </bottom>
      <diagonal/>
    </border>
    <border>
      <left style="thin">
        <color theme="0" tint="-0.05"/>
      </left>
      <right style="thick">
        <color rgb="FF21201C"/>
      </right>
      <top style="thin">
        <color theme="0" tint="-0.05"/>
      </top>
      <bottom style="thin">
        <color theme="0" tint="-0.05"/>
      </bottom>
      <diagonal/>
    </border>
    <border>
      <left style="thick">
        <color rgb="FF21201C"/>
      </left>
      <right style="thin">
        <color theme="0" tint="-0.05"/>
      </right>
      <top style="thin">
        <color theme="0" tint="-0.05"/>
      </top>
      <bottom style="thick">
        <color rgb="FF21201C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ck">
        <color rgb="FF21201C"/>
      </bottom>
      <diagonal/>
    </border>
    <border>
      <left style="thin">
        <color theme="0" tint="-0.05"/>
      </left>
      <right style="thick">
        <color rgb="FF21201C"/>
      </right>
      <top style="thin">
        <color theme="0" tint="-0.05"/>
      </top>
      <bottom style="thick">
        <color rgb="FF21201C"/>
      </bottom>
      <diagonal/>
    </border>
    <border>
      <left style="thick">
        <color rgb="FF21201C"/>
      </left>
      <right style="thin">
        <color theme="0" tint="-0.05"/>
      </right>
      <top style="thin">
        <color theme="0"/>
      </top>
      <bottom/>
      <diagonal/>
    </border>
    <border>
      <left style="thin">
        <color theme="0" tint="-0.05"/>
      </left>
      <right style="thin">
        <color theme="0" tint="-0.05"/>
      </right>
      <top style="thin">
        <color theme="0"/>
      </top>
      <bottom/>
      <diagonal/>
    </border>
    <border>
      <left style="thick">
        <color rgb="FF21201C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05"/>
      </left>
      <right style="thick">
        <color rgb="FF21201C"/>
      </right>
      <top style="thin">
        <color theme="0"/>
      </top>
      <bottom/>
      <diagonal/>
    </border>
    <border>
      <left style="thin">
        <color theme="0" tint="-0.25"/>
      </left>
      <right style="thick">
        <color rgb="FF21201C"/>
      </right>
      <top/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23" borderId="7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0" borderId="71" applyNumberFormat="0" applyFon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72" applyNumberFormat="0" applyFill="0" applyAlignment="0" applyProtection="0">
      <alignment vertical="center"/>
    </xf>
    <xf numFmtId="0" fontId="26" fillId="0" borderId="7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7" fillId="0" borderId="77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9" fillId="26" borderId="76" applyNumberFormat="0" applyAlignment="0" applyProtection="0">
      <alignment vertical="center"/>
    </xf>
    <xf numFmtId="0" fontId="34" fillId="26" borderId="74" applyNumberFormat="0" applyAlignment="0" applyProtection="0">
      <alignment vertical="center"/>
    </xf>
    <xf numFmtId="0" fontId="29" fillId="17" borderId="73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6" fillId="0" borderId="75" applyNumberFormat="0" applyFill="0" applyAlignment="0" applyProtection="0">
      <alignment vertical="center"/>
    </xf>
    <xf numFmtId="0" fontId="43" fillId="0" borderId="78" applyNumberFormat="0" applyFill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4" borderId="7" xfId="0" applyNumberFormat="1" applyFont="1" applyFill="1" applyBorder="1" applyAlignment="1" applyProtection="1">
      <alignment horizontal="center" vertic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0" fontId="3" fillId="5" borderId="7" xfId="0" applyNumberFormat="1" applyFont="1" applyFill="1" applyBorder="1" applyAlignment="1" applyProtection="1">
      <alignment horizontal="center" vertical="center"/>
    </xf>
    <xf numFmtId="0" fontId="3" fillId="5" borderId="0" xfId="0" applyNumberFormat="1" applyFont="1" applyFill="1" applyBorder="1" applyAlignment="1" applyProtection="1">
      <alignment horizontal="center" vertical="center"/>
    </xf>
    <xf numFmtId="0" fontId="3" fillId="6" borderId="8" xfId="0" applyNumberFormat="1" applyFont="1" applyFill="1" applyBorder="1" applyAlignment="1" applyProtection="1">
      <alignment horizontal="center" vertical="center"/>
    </xf>
    <xf numFmtId="0" fontId="3" fillId="6" borderId="9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4" borderId="3" xfId="0" applyNumberFormat="1" applyFont="1" applyFill="1" applyBorder="1" applyAlignment="1" applyProtection="1">
      <alignment horizontal="center" vertical="center"/>
    </xf>
    <xf numFmtId="0" fontId="3" fillId="4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5" fillId="4" borderId="4" xfId="0" applyNumberFormat="1" applyFont="1" applyFill="1" applyBorder="1" applyAlignment="1" applyProtection="1">
      <alignment horizontal="center" vertical="center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3" fillId="7" borderId="3" xfId="0" applyNumberFormat="1" applyFont="1" applyFill="1" applyBorder="1" applyAlignment="1" applyProtection="1">
      <alignment horizontal="center" vertical="center"/>
    </xf>
    <xf numFmtId="0" fontId="6" fillId="7" borderId="4" xfId="0" applyNumberFormat="1" applyFont="1" applyFill="1" applyBorder="1" applyAlignment="1" applyProtection="1">
      <alignment horizontal="center" vertical="center"/>
    </xf>
    <xf numFmtId="0" fontId="3" fillId="7" borderId="4" xfId="0" applyNumberFormat="1" applyFont="1" applyFill="1" applyBorder="1" applyAlignment="1" applyProtection="1">
      <alignment horizontal="center" vertical="center"/>
    </xf>
    <xf numFmtId="0" fontId="3" fillId="5" borderId="10" xfId="0" applyNumberFormat="1" applyFont="1" applyFill="1" applyBorder="1" applyAlignment="1" applyProtection="1">
      <alignment horizontal="center" vertical="center"/>
    </xf>
    <xf numFmtId="0" fontId="3" fillId="5" borderId="11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8" fillId="4" borderId="4" xfId="0" applyNumberFormat="1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4" borderId="15" xfId="0" applyNumberFormat="1" applyFont="1" applyFill="1" applyBorder="1" applyAlignment="1" applyProtection="1">
      <alignment horizontal="center" vertical="center"/>
    </xf>
    <xf numFmtId="0" fontId="3" fillId="5" borderId="15" xfId="0" applyNumberFormat="1" applyFont="1" applyFill="1" applyBorder="1" applyAlignment="1" applyProtection="1">
      <alignment horizontal="center" vertical="center"/>
    </xf>
    <xf numFmtId="0" fontId="3" fillId="6" borderId="16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0" fontId="8" fillId="4" borderId="13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/>
    </xf>
    <xf numFmtId="0" fontId="5" fillId="4" borderId="13" xfId="0" applyNumberFormat="1" applyFont="1" applyFill="1" applyBorder="1" applyAlignment="1" applyProtection="1">
      <alignment horizontal="center" vertical="center"/>
    </xf>
    <xf numFmtId="0" fontId="5" fillId="0" borderId="13" xfId="0" applyNumberFormat="1" applyFont="1" applyFill="1" applyBorder="1" applyAlignment="1" applyProtection="1">
      <alignment horizontal="center" vertical="center"/>
    </xf>
    <xf numFmtId="0" fontId="9" fillId="4" borderId="13" xfId="0" applyNumberFormat="1" applyFont="1" applyFill="1" applyBorder="1" applyAlignment="1" applyProtection="1">
      <alignment horizontal="center" vertical="center"/>
    </xf>
    <xf numFmtId="0" fontId="3" fillId="7" borderId="13" xfId="0" applyNumberFormat="1" applyFont="1" applyFill="1" applyBorder="1" applyAlignment="1" applyProtection="1">
      <alignment horizontal="center" vertical="center"/>
    </xf>
    <xf numFmtId="0" fontId="3" fillId="5" borderId="17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2" fillId="4" borderId="2" xfId="0" applyNumberFormat="1" applyFont="1" applyFill="1" applyBorder="1" applyAlignment="1" applyProtection="1">
      <alignment horizontal="center" vertical="center"/>
    </xf>
    <xf numFmtId="0" fontId="12" fillId="4" borderId="12" xfId="0" applyNumberFormat="1" applyFont="1" applyFill="1" applyBorder="1" applyAlignment="1" applyProtection="1">
      <alignment horizontal="center" vertical="center"/>
    </xf>
    <xf numFmtId="0" fontId="12" fillId="4" borderId="5" xfId="0" applyNumberFormat="1" applyFont="1" applyFill="1" applyBorder="1" applyAlignment="1" applyProtection="1">
      <alignment horizontal="center" vertical="center"/>
    </xf>
    <xf numFmtId="0" fontId="12" fillId="4" borderId="6" xfId="0" applyNumberFormat="1" applyFont="1" applyFill="1" applyBorder="1" applyAlignment="1" applyProtection="1">
      <alignment horizontal="center" vertical="center"/>
    </xf>
    <xf numFmtId="0" fontId="12" fillId="4" borderId="14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/>
    </xf>
    <xf numFmtId="0" fontId="3" fillId="3" borderId="9" xfId="0" applyNumberFormat="1" applyFont="1" applyFill="1" applyBorder="1" applyAlignment="1" applyProtection="1">
      <alignment horizontal="center" vertical="center"/>
    </xf>
    <xf numFmtId="5" fontId="3" fillId="3" borderId="9" xfId="0" applyNumberFormat="1" applyFont="1" applyFill="1" applyBorder="1" applyAlignment="1" applyProtection="1">
      <alignment horizontal="center" vertical="center"/>
    </xf>
    <xf numFmtId="0" fontId="3" fillId="3" borderId="16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5" fontId="3" fillId="3" borderId="4" xfId="0" applyNumberFormat="1" applyFont="1" applyFill="1" applyBorder="1" applyAlignment="1" applyProtection="1">
      <alignment horizontal="center" vertical="center"/>
    </xf>
    <xf numFmtId="0" fontId="3" fillId="3" borderId="13" xfId="0" applyNumberFormat="1" applyFont="1" applyFill="1" applyBorder="1" applyAlignment="1" applyProtection="1">
      <alignment horizontal="center" vertical="center"/>
    </xf>
    <xf numFmtId="0" fontId="0" fillId="0" borderId="7" xfId="0" applyBorder="1">
      <alignment vertical="center"/>
    </xf>
    <xf numFmtId="0" fontId="3" fillId="3" borderId="22" xfId="0" applyNumberFormat="1" applyFont="1" applyFill="1" applyBorder="1" applyAlignment="1" applyProtection="1">
      <alignment horizontal="center" vertical="center"/>
    </xf>
    <xf numFmtId="0" fontId="3" fillId="3" borderId="23" xfId="0" applyNumberFormat="1" applyFont="1" applyFill="1" applyBorder="1" applyAlignment="1" applyProtection="1">
      <alignment horizontal="center" vertical="center"/>
    </xf>
    <xf numFmtId="0" fontId="3" fillId="3" borderId="11" xfId="0" applyNumberFormat="1" applyFont="1" applyFill="1" applyBorder="1" applyAlignment="1" applyProtection="1">
      <alignment horizontal="center" vertical="center"/>
    </xf>
    <xf numFmtId="5" fontId="3" fillId="3" borderId="11" xfId="0" applyNumberFormat="1" applyFont="1" applyFill="1" applyBorder="1" applyAlignment="1" applyProtection="1">
      <alignment horizontal="center" vertical="center"/>
    </xf>
    <xf numFmtId="0" fontId="3" fillId="3" borderId="17" xfId="0" applyNumberFormat="1" applyFont="1" applyFill="1" applyBorder="1" applyAlignment="1" applyProtection="1">
      <alignment horizontal="center" vertical="center"/>
    </xf>
    <xf numFmtId="0" fontId="12" fillId="4" borderId="3" xfId="0" applyNumberFormat="1" applyFont="1" applyFill="1" applyBorder="1" applyAlignment="1" applyProtection="1">
      <alignment horizontal="center" vertical="center"/>
    </xf>
    <xf numFmtId="0" fontId="12" fillId="4" borderId="4" xfId="0" applyNumberFormat="1" applyFont="1" applyFill="1" applyBorder="1" applyAlignment="1" applyProtection="1">
      <alignment horizontal="center" vertical="center"/>
    </xf>
    <xf numFmtId="0" fontId="3" fillId="7" borderId="10" xfId="0" applyNumberFormat="1" applyFont="1" applyFill="1" applyBorder="1" applyAlignment="1" applyProtection="1">
      <alignment horizontal="center" vertical="center"/>
    </xf>
    <xf numFmtId="0" fontId="3" fillId="7" borderId="11" xfId="0" applyNumberFormat="1" applyFont="1" applyFill="1" applyBorder="1" applyAlignment="1" applyProtection="1">
      <alignment horizontal="center" vertical="center"/>
    </xf>
    <xf numFmtId="0" fontId="12" fillId="4" borderId="13" xfId="0" applyNumberFormat="1" applyFont="1" applyFill="1" applyBorder="1" applyAlignment="1" applyProtection="1">
      <alignment horizontal="center" vertical="center"/>
    </xf>
    <xf numFmtId="5" fontId="3" fillId="7" borderId="11" xfId="0" applyNumberFormat="1" applyFont="1" applyFill="1" applyBorder="1" applyAlignment="1" applyProtection="1">
      <alignment horizontal="center" vertical="center"/>
    </xf>
    <xf numFmtId="5" fontId="3" fillId="7" borderId="17" xfId="0" applyNumberFormat="1" applyFont="1" applyFill="1" applyBorder="1" applyAlignment="1" applyProtection="1">
      <alignment horizontal="center" vertical="center"/>
    </xf>
    <xf numFmtId="0" fontId="13" fillId="3" borderId="4" xfId="0" applyNumberFormat="1" applyFont="1" applyFill="1" applyBorder="1" applyAlignment="1" applyProtection="1">
      <alignment horizontal="center" vertical="center"/>
    </xf>
    <xf numFmtId="5" fontId="13" fillId="3" borderId="4" xfId="0" applyNumberFormat="1" applyFont="1" applyFill="1" applyBorder="1" applyAlignment="1" applyProtection="1">
      <alignment horizontal="center" vertical="center"/>
    </xf>
    <xf numFmtId="0" fontId="13" fillId="3" borderId="13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3" borderId="10" xfId="0" applyNumberFormat="1" applyFont="1" applyFill="1" applyBorder="1" applyAlignment="1" applyProtection="1">
      <alignment horizontal="center" vertical="center"/>
    </xf>
    <xf numFmtId="0" fontId="13" fillId="3" borderId="11" xfId="0" applyNumberFormat="1" applyFont="1" applyFill="1" applyBorder="1" applyAlignment="1" applyProtection="1">
      <alignment horizontal="center" vertical="center"/>
    </xf>
    <xf numFmtId="5" fontId="13" fillId="3" borderId="11" xfId="0" applyNumberFormat="1" applyFont="1" applyFill="1" applyBorder="1" applyAlignment="1" applyProtection="1">
      <alignment horizontal="center" vertical="center"/>
    </xf>
    <xf numFmtId="0" fontId="13" fillId="3" borderId="17" xfId="0" applyNumberFormat="1" applyFont="1" applyFill="1" applyBorder="1" applyAlignment="1" applyProtection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2" fillId="4" borderId="35" xfId="0" applyNumberFormat="1" applyFont="1" applyFill="1" applyBorder="1" applyAlignment="1" applyProtection="1">
      <alignment horizontal="center" vertical="center"/>
    </xf>
    <xf numFmtId="0" fontId="12" fillId="4" borderId="36" xfId="0" applyNumberFormat="1" applyFont="1" applyFill="1" applyBorder="1" applyAlignment="1" applyProtection="1">
      <alignment horizontal="center" vertical="center"/>
    </xf>
    <xf numFmtId="0" fontId="12" fillId="4" borderId="37" xfId="0" applyNumberFormat="1" applyFont="1" applyFill="1" applyBorder="1" applyAlignment="1" applyProtection="1">
      <alignment horizontal="center" vertical="center"/>
    </xf>
    <xf numFmtId="0" fontId="12" fillId="7" borderId="1" xfId="0" applyNumberFormat="1" applyFont="1" applyFill="1" applyBorder="1" applyAlignment="1" applyProtection="1">
      <alignment horizontal="center" vertical="center"/>
    </xf>
    <xf numFmtId="0" fontId="12" fillId="7" borderId="2" xfId="0" applyNumberFormat="1" applyFont="1" applyFill="1" applyBorder="1" applyAlignment="1" applyProtection="1">
      <alignment horizontal="center" vertical="center"/>
    </xf>
    <xf numFmtId="0" fontId="12" fillId="7" borderId="12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0" fontId="3" fillId="0" borderId="17" xfId="0" applyNumberFormat="1" applyFont="1" applyFill="1" applyBorder="1" applyAlignment="1" applyProtection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5" fillId="2" borderId="43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5" fillId="2" borderId="45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3" fillId="0" borderId="0" xfId="0" applyFo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16" fillId="2" borderId="49" xfId="0" applyFont="1" applyFill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/>
    </xf>
    <xf numFmtId="0" fontId="18" fillId="7" borderId="12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19" fillId="8" borderId="18" xfId="0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7" fillId="9" borderId="53" xfId="0" applyFont="1" applyFill="1" applyBorder="1" applyAlignment="1">
      <alignment horizontal="center" vertical="center"/>
    </xf>
    <xf numFmtId="0" fontId="7" fillId="9" borderId="54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7" fillId="9" borderId="56" xfId="0" applyFont="1" applyFill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7" borderId="57" xfId="0" applyFont="1" applyFill="1" applyBorder="1" applyAlignment="1">
      <alignment horizontal="center" vertical="center"/>
    </xf>
    <xf numFmtId="0" fontId="7" fillId="7" borderId="58" xfId="0" applyFont="1" applyFill="1" applyBorder="1" applyAlignment="1">
      <alignment horizontal="center" vertical="center"/>
    </xf>
    <xf numFmtId="0" fontId="19" fillId="8" borderId="24" xfId="0" applyFont="1" applyFill="1" applyBorder="1" applyAlignment="1">
      <alignment horizontal="center" vertical="center"/>
    </xf>
    <xf numFmtId="0" fontId="19" fillId="8" borderId="15" xfId="0" applyFont="1" applyFill="1" applyBorder="1" applyAlignment="1">
      <alignment horizontal="center" vertical="center"/>
    </xf>
    <xf numFmtId="0" fontId="7" fillId="9" borderId="59" xfId="0" applyFont="1" applyFill="1" applyBorder="1" applyAlignment="1">
      <alignment horizontal="center" vertical="center"/>
    </xf>
    <xf numFmtId="0" fontId="7" fillId="9" borderId="60" xfId="0" applyFont="1" applyFill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7" borderId="61" xfId="0" applyFont="1" applyFill="1" applyBorder="1" applyAlignment="1">
      <alignment horizontal="center" vertical="center"/>
    </xf>
    <xf numFmtId="0" fontId="7" fillId="7" borderId="62" xfId="0" applyFont="1" applyFill="1" applyBorder="1" applyAlignment="1">
      <alignment horizontal="center" vertical="center"/>
    </xf>
    <xf numFmtId="0" fontId="7" fillId="7" borderId="63" xfId="0" applyFont="1" applyFill="1" applyBorder="1" applyAlignment="1">
      <alignment horizontal="center" vertical="center"/>
    </xf>
    <xf numFmtId="0" fontId="7" fillId="7" borderId="64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13" fillId="9" borderId="65" xfId="0" applyFont="1" applyFill="1" applyBorder="1" applyAlignment="1">
      <alignment horizontal="center" vertical="center"/>
    </xf>
    <xf numFmtId="0" fontId="13" fillId="9" borderId="66" xfId="0" applyFont="1" applyFill="1" applyBorder="1" applyAlignment="1">
      <alignment horizontal="center" vertical="center"/>
    </xf>
    <xf numFmtId="0" fontId="3" fillId="7" borderId="67" xfId="0" applyFont="1" applyFill="1" applyBorder="1" applyAlignment="1">
      <alignment horizontal="center" vertical="center"/>
    </xf>
    <xf numFmtId="0" fontId="3" fillId="7" borderId="68" xfId="0" applyFont="1" applyFill="1" applyBorder="1" applyAlignment="1">
      <alignment horizontal="center" vertical="center"/>
    </xf>
    <xf numFmtId="177" fontId="3" fillId="7" borderId="68" xfId="0" applyNumberFormat="1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176" fontId="3" fillId="7" borderId="29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14" fontId="0" fillId="0" borderId="0" xfId="0" applyNumberFormat="1" applyFont="1" applyFill="1">
      <alignment vertical="center"/>
    </xf>
    <xf numFmtId="0" fontId="22" fillId="2" borderId="24" xfId="0" applyFont="1" applyFill="1" applyBorder="1" applyAlignment="1">
      <alignment horizontal="center" vertical="center"/>
    </xf>
    <xf numFmtId="0" fontId="13" fillId="9" borderId="69" xfId="0" applyFont="1" applyFill="1" applyBorder="1" applyAlignment="1">
      <alignment horizontal="center" vertical="center"/>
    </xf>
    <xf numFmtId="0" fontId="3" fillId="7" borderId="70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7"/>
      </font>
    </dxf>
    <dxf>
      <font>
        <color theme="1" tint="0.5"/>
      </font>
    </dxf>
    <dxf>
      <font>
        <color theme="8"/>
      </font>
    </dxf>
    <dxf>
      <font>
        <color theme="5"/>
      </font>
    </dxf>
    <dxf>
      <font>
        <b val="1"/>
        <i val="0"/>
        <color rgb="FFFF0000"/>
      </font>
    </dxf>
    <dxf>
      <font>
        <b val="1"/>
        <i val="1"/>
        <color rgb="FF7030A0"/>
      </font>
    </dxf>
  </dxfs>
  <tableStyles count="0" defaultTableStyle="TableStyleMedium2" defaultPivotStyle="PivotStyleLight16"/>
  <colors>
    <mruColors>
      <color rgb="0021201C"/>
      <color rgb="00EFEA3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8'!A1"/><Relationship Id="rId8" Type="http://schemas.openxmlformats.org/officeDocument/2006/relationships/hyperlink" Target="#'9'!A1"/><Relationship Id="rId7" Type="http://schemas.openxmlformats.org/officeDocument/2006/relationships/hyperlink" Target="#'4'!A1"/><Relationship Id="rId6" Type="http://schemas.openxmlformats.org/officeDocument/2006/relationships/hyperlink" Target="#'5'!A1"/><Relationship Id="rId5" Type="http://schemas.openxmlformats.org/officeDocument/2006/relationships/hyperlink" Target="#'6'!A1"/><Relationship Id="rId4" Type="http://schemas.openxmlformats.org/officeDocument/2006/relationships/hyperlink" Target="#'1'!A1"/><Relationship Id="rId35" Type="http://schemas.openxmlformats.org/officeDocument/2006/relationships/hyperlink" Target="#&#20986;&#32435;&#27719;&#24635;!A1"/><Relationship Id="rId34" Type="http://schemas.openxmlformats.org/officeDocument/2006/relationships/hyperlink" Target="#&#26045;&#24037;&#26228;&#38632;!A1"/><Relationship Id="rId33" Type="http://schemas.openxmlformats.org/officeDocument/2006/relationships/hyperlink" Target="#&#36164;&#37329;&#20986;&#32435;!A1"/><Relationship Id="rId32" Type="http://schemas.openxmlformats.org/officeDocument/2006/relationships/hyperlink" Target="#&#20351;&#29992;&#35828;&#26126;!A1"/><Relationship Id="rId31" Type="http://schemas.openxmlformats.org/officeDocument/2006/relationships/hyperlink" Target="#&#20511;&#25903;&#26126;&#32454;!A1"/><Relationship Id="rId30" Type="http://schemas.openxmlformats.org/officeDocument/2006/relationships/hyperlink" Target="#&#31163;&#32844;&#30331;&#35760;!A1"/><Relationship Id="rId3" Type="http://schemas.openxmlformats.org/officeDocument/2006/relationships/hyperlink" Target="#'2'!A1"/><Relationship Id="rId29" Type="http://schemas.openxmlformats.org/officeDocument/2006/relationships/hyperlink" Target="#&#25307;&#32856;&#35745;&#21010;!A1"/><Relationship Id="rId28" Type="http://schemas.openxmlformats.org/officeDocument/2006/relationships/hyperlink" Target="#&#20837;&#32844;&#30331;&#35760;!A1"/><Relationship Id="rId27" Type="http://schemas.openxmlformats.org/officeDocument/2006/relationships/hyperlink" Target="#&#38754;&#35797;&#30331;&#35760;!A1"/><Relationship Id="rId26" Type="http://schemas.openxmlformats.org/officeDocument/2006/relationships/hyperlink" Target="#&#21592;&#24037;&#26723;&#26696;!A1"/><Relationship Id="rId25" Type="http://schemas.openxmlformats.org/officeDocument/2006/relationships/hyperlink" Target="#'10&#26376;'!A1"/><Relationship Id="rId24" Type="http://schemas.openxmlformats.org/officeDocument/2006/relationships/hyperlink" Target="#'11&#26376;'!A1"/><Relationship Id="rId23" Type="http://schemas.openxmlformats.org/officeDocument/2006/relationships/hyperlink" Target="#'12&#26376;'!A1"/><Relationship Id="rId22" Type="http://schemas.openxmlformats.org/officeDocument/2006/relationships/hyperlink" Target="#'7&#26376;'!A1"/><Relationship Id="rId21" Type="http://schemas.openxmlformats.org/officeDocument/2006/relationships/hyperlink" Target="#'8&#26376;'!A1"/><Relationship Id="rId20" Type="http://schemas.openxmlformats.org/officeDocument/2006/relationships/hyperlink" Target="#'9&#26376;'!A1"/><Relationship Id="rId2" Type="http://schemas.openxmlformats.org/officeDocument/2006/relationships/hyperlink" Target="#'3'!A1"/><Relationship Id="rId19" Type="http://schemas.openxmlformats.org/officeDocument/2006/relationships/hyperlink" Target="#'4&#26376; '!A1"/><Relationship Id="rId18" Type="http://schemas.openxmlformats.org/officeDocument/2006/relationships/hyperlink" Target="#'5&#26376; '!A1"/><Relationship Id="rId17" Type="http://schemas.openxmlformats.org/officeDocument/2006/relationships/hyperlink" Target="#'6&#26376;'!A1"/><Relationship Id="rId16" Type="http://schemas.openxmlformats.org/officeDocument/2006/relationships/hyperlink" Target="#'1&#26376;'!A1"/><Relationship Id="rId15" Type="http://schemas.openxmlformats.org/officeDocument/2006/relationships/hyperlink" Target="#'2&#26376;'!A1"/><Relationship Id="rId14" Type="http://schemas.openxmlformats.org/officeDocument/2006/relationships/hyperlink" Target="#'3&#26376; '!A1"/><Relationship Id="rId13" Type="http://schemas.openxmlformats.org/officeDocument/2006/relationships/hyperlink" Target="#'10'!A1"/><Relationship Id="rId12" Type="http://schemas.openxmlformats.org/officeDocument/2006/relationships/hyperlink" Target="#'11'!A1"/><Relationship Id="rId11" Type="http://schemas.openxmlformats.org/officeDocument/2006/relationships/hyperlink" Target="#'12'!A1"/><Relationship Id="rId10" Type="http://schemas.openxmlformats.org/officeDocument/2006/relationships/hyperlink" Target="#'7'!A1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hyperlink" Target="#&#20027;&#39029;!A1"/><Relationship Id="rId1" Type="http://schemas.openxmlformats.org/officeDocument/2006/relationships/hyperlink" Target="http://x-demo.taobao.com/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0027;&#3902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598170</xdr:colOff>
      <xdr:row>3</xdr:row>
      <xdr:rowOff>36195</xdr:rowOff>
    </xdr:from>
    <xdr:to>
      <xdr:col>16</xdr:col>
      <xdr:colOff>357505</xdr:colOff>
      <xdr:row>43</xdr:row>
      <xdr:rowOff>40640</xdr:rowOff>
    </xdr:to>
    <xdr:grpSp>
      <xdr:nvGrpSpPr>
        <xdr:cNvPr id="2" name="组合 1"/>
        <xdr:cNvGrpSpPr/>
      </xdr:nvGrpSpPr>
      <xdr:grpSpPr>
        <a:xfrm rot="0">
          <a:off x="2931795" y="588645"/>
          <a:ext cx="10046335" cy="6862445"/>
          <a:chOff x="2129" y="1652"/>
          <a:chExt cx="15532" cy="10706"/>
        </a:xfrm>
      </xdr:grpSpPr>
      <xdr:sp>
        <xdr:nvSpPr>
          <xdr:cNvPr id="5" name="稻壳段飞"/>
          <xdr:cNvSpPr/>
        </xdr:nvSpPr>
        <xdr:spPr>
          <a:xfrm>
            <a:off x="2129" y="1652"/>
            <a:ext cx="15533" cy="10706"/>
          </a:xfrm>
          <a:prstGeom prst="rect">
            <a:avLst/>
          </a:prstGeom>
          <a:solidFill>
            <a:srgbClr val="21201C"/>
          </a:solidFill>
          <a:ln w="889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3" name="稻壳段飞"/>
          <xdr:cNvSpPr/>
        </xdr:nvSpPr>
        <xdr:spPr>
          <a:xfrm>
            <a:off x="2129" y="4338"/>
            <a:ext cx="15533" cy="8000"/>
          </a:xfrm>
          <a:prstGeom prst="rect">
            <a:avLst/>
          </a:prstGeom>
          <a:solidFill>
            <a:srgbClr val="EFEA36"/>
          </a:solidFill>
          <a:ln w="88900">
            <a:solidFill>
              <a:srgbClr val="21201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156210</xdr:colOff>
      <xdr:row>5</xdr:row>
      <xdr:rowOff>13970</xdr:rowOff>
    </xdr:from>
    <xdr:to>
      <xdr:col>14</xdr:col>
      <xdr:colOff>666750</xdr:colOff>
      <xdr:row>11</xdr:row>
      <xdr:rowOff>30480</xdr:rowOff>
    </xdr:to>
    <xdr:grpSp>
      <xdr:nvGrpSpPr>
        <xdr:cNvPr id="8" name="组合 7"/>
        <xdr:cNvGrpSpPr/>
      </xdr:nvGrpSpPr>
      <xdr:grpSpPr>
        <a:xfrm rot="0">
          <a:off x="3861435" y="909320"/>
          <a:ext cx="8054340" cy="1045210"/>
          <a:chOff x="5806" y="1430"/>
          <a:chExt cx="12689" cy="1646"/>
        </a:xfrm>
      </xdr:grpSpPr>
      <xdr:sp>
        <xdr:nvSpPr>
          <xdr:cNvPr id="4" name="稻壳段飞"/>
          <xdr:cNvSpPr txBox="1"/>
        </xdr:nvSpPr>
        <xdr:spPr>
          <a:xfrm>
            <a:off x="5806" y="1510"/>
            <a:ext cx="10959" cy="1557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ctr"/>
            <a:r>
              <a:rPr lang="zh-CN" altLang="en-US" sz="6100">
                <a:solidFill>
                  <a:srgbClr val="EFEA36"/>
                </a:solidFill>
                <a:latin typeface="阿里巴巴普惠体 H" panose="00020600040101010101" charset="-122"/>
                <a:ea typeface="阿里巴巴普惠体 H" panose="00020600040101010101" charset="-122"/>
              </a:rPr>
              <a:t>工地施工管理系统</a:t>
            </a:r>
            <a:endParaRPr lang="zh-CN" altLang="en-US" sz="6100">
              <a:solidFill>
                <a:srgbClr val="EFEA36"/>
              </a:solidFill>
              <a:latin typeface="阿里巴巴普惠体 H" panose="00020600040101010101" charset="-122"/>
              <a:ea typeface="阿里巴巴普惠体 H" panose="00020600040101010101" charset="-122"/>
            </a:endParaRPr>
          </a:p>
        </xdr:txBody>
      </xdr:sp>
      <xdr:pic>
        <xdr:nvPicPr>
          <xdr:cNvPr id="7" name="图片 6" descr="352"/>
          <xdr:cNvPicPr>
            <a:picLocks noChangeAspect="1"/>
          </xdr:cNvPicPr>
        </xdr:nvPicPr>
        <xdr:blipFill>
          <a:blip r:embed="rId1"/>
          <a:srcRect l="29671" t="18003" r="28551" b="23018"/>
          <a:stretch>
            <a:fillRect/>
          </a:stretch>
        </xdr:blipFill>
        <xdr:spPr>
          <a:xfrm>
            <a:off x="16847" y="1430"/>
            <a:ext cx="1649" cy="1647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  <a:reflection blurRad="6350" stA="52000" endA="300" endPos="35000" dir="5400000" sy="-100000" algn="bl" rotWithShape="0"/>
          </a:effectLst>
        </xdr:spPr>
      </xdr:pic>
    </xdr:grpSp>
    <xdr:clientData/>
  </xdr:twoCellAnchor>
  <xdr:twoCellAnchor>
    <xdr:from>
      <xdr:col>8</xdr:col>
      <xdr:colOff>343535</xdr:colOff>
      <xdr:row>16</xdr:row>
      <xdr:rowOff>100965</xdr:rowOff>
    </xdr:from>
    <xdr:to>
      <xdr:col>9</xdr:col>
      <xdr:colOff>528320</xdr:colOff>
      <xdr:row>18</xdr:row>
      <xdr:rowOff>159385</xdr:rowOff>
    </xdr:to>
    <xdr:sp>
      <xdr:nvSpPr>
        <xdr:cNvPr id="12" name="稻壳段飞设计">
          <a:hlinkClick xmlns:r="http://schemas.openxmlformats.org/officeDocument/2006/relationships" r:id="rId2"/>
        </xdr:cNvPr>
        <xdr:cNvSpPr/>
      </xdr:nvSpPr>
      <xdr:spPr>
        <a:xfrm>
          <a:off x="7477760" y="288226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三月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381000</xdr:colOff>
      <xdr:row>16</xdr:row>
      <xdr:rowOff>100965</xdr:rowOff>
    </xdr:from>
    <xdr:to>
      <xdr:col>7</xdr:col>
      <xdr:colOff>565785</xdr:colOff>
      <xdr:row>18</xdr:row>
      <xdr:rowOff>159385</xdr:rowOff>
    </xdr:to>
    <xdr:sp>
      <xdr:nvSpPr>
        <xdr:cNvPr id="132" name="稻壳段飞设计">
          <a:hlinkClick xmlns:r="http://schemas.openxmlformats.org/officeDocument/2006/relationships" r:id="rId3"/>
        </xdr:cNvPr>
        <xdr:cNvSpPr/>
      </xdr:nvSpPr>
      <xdr:spPr>
        <a:xfrm>
          <a:off x="6143625" y="288226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二月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4</xdr:col>
      <xdr:colOff>416560</xdr:colOff>
      <xdr:row>16</xdr:row>
      <xdr:rowOff>100965</xdr:rowOff>
    </xdr:from>
    <xdr:to>
      <xdr:col>5</xdr:col>
      <xdr:colOff>603885</xdr:colOff>
      <xdr:row>18</xdr:row>
      <xdr:rowOff>161925</xdr:rowOff>
    </xdr:to>
    <xdr:sp>
      <xdr:nvSpPr>
        <xdr:cNvPr id="133" name="稻壳段飞设计">
          <a:hlinkClick xmlns:r="http://schemas.openxmlformats.org/officeDocument/2006/relationships" r:id="rId4"/>
        </xdr:cNvPr>
        <xdr:cNvSpPr/>
      </xdr:nvSpPr>
      <xdr:spPr>
        <a:xfrm>
          <a:off x="4807585" y="2882265"/>
          <a:ext cx="873125" cy="40386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一月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14</xdr:col>
      <xdr:colOff>239395</xdr:colOff>
      <xdr:row>16</xdr:row>
      <xdr:rowOff>100965</xdr:rowOff>
    </xdr:from>
    <xdr:to>
      <xdr:col>15</xdr:col>
      <xdr:colOff>424180</xdr:colOff>
      <xdr:row>18</xdr:row>
      <xdr:rowOff>159385</xdr:rowOff>
    </xdr:to>
    <xdr:sp>
      <xdr:nvSpPr>
        <xdr:cNvPr id="134" name="稻壳段飞设计">
          <a:hlinkClick xmlns:r="http://schemas.openxmlformats.org/officeDocument/2006/relationships" r:id="rId5"/>
        </xdr:cNvPr>
        <xdr:cNvSpPr/>
      </xdr:nvSpPr>
      <xdr:spPr>
        <a:xfrm>
          <a:off x="11488420" y="288226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六月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12</xdr:col>
      <xdr:colOff>272415</xdr:colOff>
      <xdr:row>16</xdr:row>
      <xdr:rowOff>100965</xdr:rowOff>
    </xdr:from>
    <xdr:to>
      <xdr:col>13</xdr:col>
      <xdr:colOff>462280</xdr:colOff>
      <xdr:row>18</xdr:row>
      <xdr:rowOff>159385</xdr:rowOff>
    </xdr:to>
    <xdr:sp>
      <xdr:nvSpPr>
        <xdr:cNvPr id="135" name="稻壳段飞设计">
          <a:hlinkClick xmlns:r="http://schemas.openxmlformats.org/officeDocument/2006/relationships" r:id="rId6"/>
        </xdr:cNvPr>
        <xdr:cNvSpPr/>
      </xdr:nvSpPr>
      <xdr:spPr>
        <a:xfrm>
          <a:off x="10149840" y="2882265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五月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10</xdr:col>
      <xdr:colOff>305435</xdr:colOff>
      <xdr:row>16</xdr:row>
      <xdr:rowOff>100965</xdr:rowOff>
    </xdr:from>
    <xdr:to>
      <xdr:col>11</xdr:col>
      <xdr:colOff>495300</xdr:colOff>
      <xdr:row>18</xdr:row>
      <xdr:rowOff>159385</xdr:rowOff>
    </xdr:to>
    <xdr:sp>
      <xdr:nvSpPr>
        <xdr:cNvPr id="136" name="稻壳段飞设计">
          <a:hlinkClick xmlns:r="http://schemas.openxmlformats.org/officeDocument/2006/relationships" r:id="rId7"/>
        </xdr:cNvPr>
        <xdr:cNvSpPr/>
      </xdr:nvSpPr>
      <xdr:spPr>
        <a:xfrm>
          <a:off x="8811260" y="2882265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四月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8</xdr:col>
      <xdr:colOff>340995</xdr:colOff>
      <xdr:row>19</xdr:row>
      <xdr:rowOff>150495</xdr:rowOff>
    </xdr:from>
    <xdr:to>
      <xdr:col>9</xdr:col>
      <xdr:colOff>525780</xdr:colOff>
      <xdr:row>22</xdr:row>
      <xdr:rowOff>37465</xdr:rowOff>
    </xdr:to>
    <xdr:sp>
      <xdr:nvSpPr>
        <xdr:cNvPr id="137" name="稻壳段飞设计">
          <a:hlinkClick xmlns:r="http://schemas.openxmlformats.org/officeDocument/2006/relationships" r:id="rId8"/>
        </xdr:cNvPr>
        <xdr:cNvSpPr/>
      </xdr:nvSpPr>
      <xdr:spPr>
        <a:xfrm>
          <a:off x="7475220" y="344614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九月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378460</xdr:colOff>
      <xdr:row>19</xdr:row>
      <xdr:rowOff>150495</xdr:rowOff>
    </xdr:from>
    <xdr:to>
      <xdr:col>7</xdr:col>
      <xdr:colOff>563245</xdr:colOff>
      <xdr:row>22</xdr:row>
      <xdr:rowOff>37465</xdr:rowOff>
    </xdr:to>
    <xdr:sp>
      <xdr:nvSpPr>
        <xdr:cNvPr id="138" name="稻壳段飞设计">
          <a:hlinkClick xmlns:r="http://schemas.openxmlformats.org/officeDocument/2006/relationships" r:id="rId9"/>
        </xdr:cNvPr>
        <xdr:cNvSpPr/>
      </xdr:nvSpPr>
      <xdr:spPr>
        <a:xfrm>
          <a:off x="6141085" y="344614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八月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4</xdr:col>
      <xdr:colOff>415925</xdr:colOff>
      <xdr:row>19</xdr:row>
      <xdr:rowOff>150495</xdr:rowOff>
    </xdr:from>
    <xdr:to>
      <xdr:col>5</xdr:col>
      <xdr:colOff>603250</xdr:colOff>
      <xdr:row>22</xdr:row>
      <xdr:rowOff>40005</xdr:rowOff>
    </xdr:to>
    <xdr:sp>
      <xdr:nvSpPr>
        <xdr:cNvPr id="139" name="稻壳段飞设计">
          <a:hlinkClick xmlns:r="http://schemas.openxmlformats.org/officeDocument/2006/relationships" r:id="rId10"/>
        </xdr:cNvPr>
        <xdr:cNvSpPr/>
      </xdr:nvSpPr>
      <xdr:spPr>
        <a:xfrm>
          <a:off x="4806950" y="3446145"/>
          <a:ext cx="873125" cy="40386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七月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14</xdr:col>
      <xdr:colOff>236220</xdr:colOff>
      <xdr:row>19</xdr:row>
      <xdr:rowOff>150495</xdr:rowOff>
    </xdr:from>
    <xdr:to>
      <xdr:col>15</xdr:col>
      <xdr:colOff>421005</xdr:colOff>
      <xdr:row>22</xdr:row>
      <xdr:rowOff>37465</xdr:rowOff>
    </xdr:to>
    <xdr:sp>
      <xdr:nvSpPr>
        <xdr:cNvPr id="140" name="稻壳段飞设计">
          <a:hlinkClick xmlns:r="http://schemas.openxmlformats.org/officeDocument/2006/relationships" r:id="rId11"/>
        </xdr:cNvPr>
        <xdr:cNvSpPr/>
      </xdr:nvSpPr>
      <xdr:spPr>
        <a:xfrm>
          <a:off x="11485245" y="344614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十二月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12</xdr:col>
      <xdr:colOff>269240</xdr:colOff>
      <xdr:row>19</xdr:row>
      <xdr:rowOff>150495</xdr:rowOff>
    </xdr:from>
    <xdr:to>
      <xdr:col>13</xdr:col>
      <xdr:colOff>459105</xdr:colOff>
      <xdr:row>22</xdr:row>
      <xdr:rowOff>37465</xdr:rowOff>
    </xdr:to>
    <xdr:sp>
      <xdr:nvSpPr>
        <xdr:cNvPr id="141" name="稻壳段飞设计">
          <a:hlinkClick xmlns:r="http://schemas.openxmlformats.org/officeDocument/2006/relationships" r:id="rId12"/>
        </xdr:cNvPr>
        <xdr:cNvSpPr/>
      </xdr:nvSpPr>
      <xdr:spPr>
        <a:xfrm>
          <a:off x="10146665" y="3446145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十一月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10</xdr:col>
      <xdr:colOff>302260</xdr:colOff>
      <xdr:row>19</xdr:row>
      <xdr:rowOff>150495</xdr:rowOff>
    </xdr:from>
    <xdr:to>
      <xdr:col>11</xdr:col>
      <xdr:colOff>492125</xdr:colOff>
      <xdr:row>22</xdr:row>
      <xdr:rowOff>37465</xdr:rowOff>
    </xdr:to>
    <xdr:sp>
      <xdr:nvSpPr>
        <xdr:cNvPr id="142" name="稻壳段飞设计">
          <a:hlinkClick xmlns:r="http://schemas.openxmlformats.org/officeDocument/2006/relationships" r:id="rId13"/>
        </xdr:cNvPr>
        <xdr:cNvSpPr/>
      </xdr:nvSpPr>
      <xdr:spPr>
        <a:xfrm>
          <a:off x="8808085" y="3446145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十月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2</xdr:col>
      <xdr:colOff>520700</xdr:colOff>
      <xdr:row>16</xdr:row>
      <xdr:rowOff>100330</xdr:rowOff>
    </xdr:from>
    <xdr:to>
      <xdr:col>4</xdr:col>
      <xdr:colOff>83185</xdr:colOff>
      <xdr:row>22</xdr:row>
      <xdr:rowOff>42545</xdr:rowOff>
    </xdr:to>
    <xdr:sp>
      <xdr:nvSpPr>
        <xdr:cNvPr id="144" name="稻壳段飞设计"/>
        <xdr:cNvSpPr/>
      </xdr:nvSpPr>
      <xdr:spPr>
        <a:xfrm>
          <a:off x="3540125" y="2881630"/>
          <a:ext cx="934085" cy="97091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 fontAlgn="auto">
            <a:lnSpc>
              <a:spcPts val="2700"/>
            </a:lnSpc>
          </a:pPr>
          <a:r>
            <a:rPr lang="zh-CN" altLang="en-US" sz="19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考勤</a:t>
          </a:r>
          <a:endParaRPr lang="zh-CN" altLang="en-US" sz="19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  <a:p>
          <a:pPr algn="ctr" fontAlgn="auto">
            <a:lnSpc>
              <a:spcPts val="2700"/>
            </a:lnSpc>
          </a:pPr>
          <a:r>
            <a:rPr lang="zh-CN" altLang="en-US" sz="19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管理</a:t>
          </a:r>
          <a:endParaRPr lang="zh-CN" altLang="en-US" sz="19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8</xdr:col>
      <xdr:colOff>344805</xdr:colOff>
      <xdr:row>25</xdr:row>
      <xdr:rowOff>100330</xdr:rowOff>
    </xdr:from>
    <xdr:to>
      <xdr:col>9</xdr:col>
      <xdr:colOff>529590</xdr:colOff>
      <xdr:row>27</xdr:row>
      <xdr:rowOff>158750</xdr:rowOff>
    </xdr:to>
    <xdr:sp>
      <xdr:nvSpPr>
        <xdr:cNvPr id="35" name="稻壳段飞设计">
          <a:hlinkClick xmlns:r="http://schemas.openxmlformats.org/officeDocument/2006/relationships" r:id="rId14"/>
        </xdr:cNvPr>
        <xdr:cNvSpPr/>
      </xdr:nvSpPr>
      <xdr:spPr>
        <a:xfrm>
          <a:off x="7479030" y="4424680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三月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382270</xdr:colOff>
      <xdr:row>25</xdr:row>
      <xdr:rowOff>100330</xdr:rowOff>
    </xdr:from>
    <xdr:to>
      <xdr:col>7</xdr:col>
      <xdr:colOff>567055</xdr:colOff>
      <xdr:row>27</xdr:row>
      <xdr:rowOff>158750</xdr:rowOff>
    </xdr:to>
    <xdr:sp>
      <xdr:nvSpPr>
        <xdr:cNvPr id="36" name="稻壳段飞设计">
          <a:hlinkClick xmlns:r="http://schemas.openxmlformats.org/officeDocument/2006/relationships" r:id="rId15"/>
        </xdr:cNvPr>
        <xdr:cNvSpPr/>
      </xdr:nvSpPr>
      <xdr:spPr>
        <a:xfrm>
          <a:off x="6144895" y="4424680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二月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4</xdr:col>
      <xdr:colOff>417830</xdr:colOff>
      <xdr:row>25</xdr:row>
      <xdr:rowOff>100330</xdr:rowOff>
    </xdr:from>
    <xdr:to>
      <xdr:col>5</xdr:col>
      <xdr:colOff>605155</xdr:colOff>
      <xdr:row>27</xdr:row>
      <xdr:rowOff>161290</xdr:rowOff>
    </xdr:to>
    <xdr:sp>
      <xdr:nvSpPr>
        <xdr:cNvPr id="37" name="稻壳段飞设计">
          <a:hlinkClick xmlns:r="http://schemas.openxmlformats.org/officeDocument/2006/relationships" r:id="rId16"/>
        </xdr:cNvPr>
        <xdr:cNvSpPr/>
      </xdr:nvSpPr>
      <xdr:spPr>
        <a:xfrm>
          <a:off x="4808855" y="4424680"/>
          <a:ext cx="873125" cy="40386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一月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14</xdr:col>
      <xdr:colOff>240665</xdr:colOff>
      <xdr:row>25</xdr:row>
      <xdr:rowOff>100330</xdr:rowOff>
    </xdr:from>
    <xdr:to>
      <xdr:col>15</xdr:col>
      <xdr:colOff>425450</xdr:colOff>
      <xdr:row>27</xdr:row>
      <xdr:rowOff>158750</xdr:rowOff>
    </xdr:to>
    <xdr:sp>
      <xdr:nvSpPr>
        <xdr:cNvPr id="38" name="稻壳段飞设计">
          <a:hlinkClick xmlns:r="http://schemas.openxmlformats.org/officeDocument/2006/relationships" r:id="rId17"/>
        </xdr:cNvPr>
        <xdr:cNvSpPr/>
      </xdr:nvSpPr>
      <xdr:spPr>
        <a:xfrm>
          <a:off x="11489690" y="4424680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六月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12</xdr:col>
      <xdr:colOff>273685</xdr:colOff>
      <xdr:row>25</xdr:row>
      <xdr:rowOff>100330</xdr:rowOff>
    </xdr:from>
    <xdr:to>
      <xdr:col>13</xdr:col>
      <xdr:colOff>463550</xdr:colOff>
      <xdr:row>27</xdr:row>
      <xdr:rowOff>158750</xdr:rowOff>
    </xdr:to>
    <xdr:sp>
      <xdr:nvSpPr>
        <xdr:cNvPr id="39" name="稻壳段飞设计">
          <a:hlinkClick xmlns:r="http://schemas.openxmlformats.org/officeDocument/2006/relationships" r:id="rId18"/>
        </xdr:cNvPr>
        <xdr:cNvSpPr/>
      </xdr:nvSpPr>
      <xdr:spPr>
        <a:xfrm>
          <a:off x="10151110" y="4424680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五月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10</xdr:col>
      <xdr:colOff>306705</xdr:colOff>
      <xdr:row>25</xdr:row>
      <xdr:rowOff>100330</xdr:rowOff>
    </xdr:from>
    <xdr:to>
      <xdr:col>11</xdr:col>
      <xdr:colOff>496570</xdr:colOff>
      <xdr:row>27</xdr:row>
      <xdr:rowOff>158750</xdr:rowOff>
    </xdr:to>
    <xdr:sp>
      <xdr:nvSpPr>
        <xdr:cNvPr id="40" name="稻壳段飞设计">
          <a:hlinkClick xmlns:r="http://schemas.openxmlformats.org/officeDocument/2006/relationships" r:id="rId19"/>
        </xdr:cNvPr>
        <xdr:cNvSpPr/>
      </xdr:nvSpPr>
      <xdr:spPr>
        <a:xfrm>
          <a:off x="8812530" y="4424680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四月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8</xdr:col>
      <xdr:colOff>342265</xdr:colOff>
      <xdr:row>28</xdr:row>
      <xdr:rowOff>149225</xdr:rowOff>
    </xdr:from>
    <xdr:to>
      <xdr:col>9</xdr:col>
      <xdr:colOff>527050</xdr:colOff>
      <xdr:row>31</xdr:row>
      <xdr:rowOff>36195</xdr:rowOff>
    </xdr:to>
    <xdr:sp>
      <xdr:nvSpPr>
        <xdr:cNvPr id="41" name="稻壳段飞设计">
          <a:hlinkClick xmlns:r="http://schemas.openxmlformats.org/officeDocument/2006/relationships" r:id="rId20"/>
        </xdr:cNvPr>
        <xdr:cNvSpPr/>
      </xdr:nvSpPr>
      <xdr:spPr>
        <a:xfrm>
          <a:off x="7476490" y="498792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九月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379730</xdr:colOff>
      <xdr:row>28</xdr:row>
      <xdr:rowOff>149225</xdr:rowOff>
    </xdr:from>
    <xdr:to>
      <xdr:col>7</xdr:col>
      <xdr:colOff>564515</xdr:colOff>
      <xdr:row>31</xdr:row>
      <xdr:rowOff>36195</xdr:rowOff>
    </xdr:to>
    <xdr:sp>
      <xdr:nvSpPr>
        <xdr:cNvPr id="42" name="稻壳段飞设计">
          <a:hlinkClick xmlns:r="http://schemas.openxmlformats.org/officeDocument/2006/relationships" r:id="rId21"/>
        </xdr:cNvPr>
        <xdr:cNvSpPr/>
      </xdr:nvSpPr>
      <xdr:spPr>
        <a:xfrm>
          <a:off x="6142355" y="498792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八月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4</xdr:col>
      <xdr:colOff>417195</xdr:colOff>
      <xdr:row>28</xdr:row>
      <xdr:rowOff>149225</xdr:rowOff>
    </xdr:from>
    <xdr:to>
      <xdr:col>5</xdr:col>
      <xdr:colOff>604520</xdr:colOff>
      <xdr:row>31</xdr:row>
      <xdr:rowOff>38735</xdr:rowOff>
    </xdr:to>
    <xdr:sp>
      <xdr:nvSpPr>
        <xdr:cNvPr id="43" name="稻壳段飞设计">
          <a:hlinkClick xmlns:r="http://schemas.openxmlformats.org/officeDocument/2006/relationships" r:id="rId22"/>
        </xdr:cNvPr>
        <xdr:cNvSpPr/>
      </xdr:nvSpPr>
      <xdr:spPr>
        <a:xfrm>
          <a:off x="4808220" y="4987925"/>
          <a:ext cx="873125" cy="40386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七月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14</xdr:col>
      <xdr:colOff>237490</xdr:colOff>
      <xdr:row>28</xdr:row>
      <xdr:rowOff>149225</xdr:rowOff>
    </xdr:from>
    <xdr:to>
      <xdr:col>15</xdr:col>
      <xdr:colOff>422275</xdr:colOff>
      <xdr:row>31</xdr:row>
      <xdr:rowOff>36195</xdr:rowOff>
    </xdr:to>
    <xdr:sp>
      <xdr:nvSpPr>
        <xdr:cNvPr id="44" name="稻壳段飞设计">
          <a:hlinkClick xmlns:r="http://schemas.openxmlformats.org/officeDocument/2006/relationships" r:id="rId23"/>
        </xdr:cNvPr>
        <xdr:cNvSpPr/>
      </xdr:nvSpPr>
      <xdr:spPr>
        <a:xfrm>
          <a:off x="11486515" y="4987925"/>
          <a:ext cx="87058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十二月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12</xdr:col>
      <xdr:colOff>270510</xdr:colOff>
      <xdr:row>28</xdr:row>
      <xdr:rowOff>149225</xdr:rowOff>
    </xdr:from>
    <xdr:to>
      <xdr:col>13</xdr:col>
      <xdr:colOff>460375</xdr:colOff>
      <xdr:row>31</xdr:row>
      <xdr:rowOff>36195</xdr:rowOff>
    </xdr:to>
    <xdr:sp>
      <xdr:nvSpPr>
        <xdr:cNvPr id="45" name="稻壳段飞设计">
          <a:hlinkClick xmlns:r="http://schemas.openxmlformats.org/officeDocument/2006/relationships" r:id="rId24"/>
        </xdr:cNvPr>
        <xdr:cNvSpPr/>
      </xdr:nvSpPr>
      <xdr:spPr>
        <a:xfrm>
          <a:off x="10147935" y="4987925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十一月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10</xdr:col>
      <xdr:colOff>303530</xdr:colOff>
      <xdr:row>28</xdr:row>
      <xdr:rowOff>149225</xdr:rowOff>
    </xdr:from>
    <xdr:to>
      <xdr:col>11</xdr:col>
      <xdr:colOff>493395</xdr:colOff>
      <xdr:row>31</xdr:row>
      <xdr:rowOff>36195</xdr:rowOff>
    </xdr:to>
    <xdr:sp>
      <xdr:nvSpPr>
        <xdr:cNvPr id="46" name="稻壳段飞设计">
          <a:hlinkClick xmlns:r="http://schemas.openxmlformats.org/officeDocument/2006/relationships" r:id="rId25"/>
        </xdr:cNvPr>
        <xdr:cNvSpPr/>
      </xdr:nvSpPr>
      <xdr:spPr>
        <a:xfrm>
          <a:off x="8809355" y="4987925"/>
          <a:ext cx="875665" cy="40132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十月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2</xdr:col>
      <xdr:colOff>520700</xdr:colOff>
      <xdr:row>25</xdr:row>
      <xdr:rowOff>99695</xdr:rowOff>
    </xdr:from>
    <xdr:to>
      <xdr:col>4</xdr:col>
      <xdr:colOff>83185</xdr:colOff>
      <xdr:row>31</xdr:row>
      <xdr:rowOff>41910</xdr:rowOff>
    </xdr:to>
    <xdr:sp>
      <xdr:nvSpPr>
        <xdr:cNvPr id="47" name="稻壳段飞设计"/>
        <xdr:cNvSpPr/>
      </xdr:nvSpPr>
      <xdr:spPr>
        <a:xfrm>
          <a:off x="3540125" y="4424045"/>
          <a:ext cx="934085" cy="97091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700"/>
            </a:lnSpc>
          </a:pPr>
          <a:r>
            <a:rPr lang="zh-CN" altLang="en-US" sz="19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工资</a:t>
          </a:r>
          <a:endParaRPr lang="zh-CN" altLang="en-US" sz="19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  <a:p>
          <a:pPr algn="ctr" fontAlgn="auto">
            <a:lnSpc>
              <a:spcPts val="2700"/>
            </a:lnSpc>
          </a:pPr>
          <a:r>
            <a:rPr lang="zh-CN" altLang="en-US" sz="19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管理</a:t>
          </a:r>
          <a:endParaRPr lang="zh-CN" altLang="en-US" sz="19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4</xdr:col>
      <xdr:colOff>417195</xdr:colOff>
      <xdr:row>34</xdr:row>
      <xdr:rowOff>86360</xdr:rowOff>
    </xdr:from>
    <xdr:to>
      <xdr:col>6</xdr:col>
      <xdr:colOff>200660</xdr:colOff>
      <xdr:row>36</xdr:row>
      <xdr:rowOff>148590</xdr:rowOff>
    </xdr:to>
    <xdr:sp>
      <xdr:nvSpPr>
        <xdr:cNvPr id="50" name="稻壳段飞设计">
          <a:hlinkClick xmlns:r="http://schemas.openxmlformats.org/officeDocument/2006/relationships" r:id="rId26"/>
        </xdr:cNvPr>
        <xdr:cNvSpPr/>
      </xdr:nvSpPr>
      <xdr:spPr>
        <a:xfrm>
          <a:off x="4808220" y="5953760"/>
          <a:ext cx="1155065" cy="40513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员工档案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2</xdr:col>
      <xdr:colOff>520700</xdr:colOff>
      <xdr:row>34</xdr:row>
      <xdr:rowOff>87630</xdr:rowOff>
    </xdr:from>
    <xdr:to>
      <xdr:col>4</xdr:col>
      <xdr:colOff>83185</xdr:colOff>
      <xdr:row>40</xdr:row>
      <xdr:rowOff>29845</xdr:rowOff>
    </xdr:to>
    <xdr:sp>
      <xdr:nvSpPr>
        <xdr:cNvPr id="60" name="稻壳段飞设计"/>
        <xdr:cNvSpPr/>
      </xdr:nvSpPr>
      <xdr:spPr>
        <a:xfrm>
          <a:off x="3540125" y="5955030"/>
          <a:ext cx="934085" cy="97091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700"/>
            </a:lnSpc>
          </a:pPr>
          <a:r>
            <a:rPr lang="zh-CN" altLang="en-US" sz="19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其它</a:t>
          </a:r>
          <a:endParaRPr lang="zh-CN" altLang="en-US" sz="19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  <a:p>
          <a:pPr algn="ctr" fontAlgn="auto">
            <a:lnSpc>
              <a:spcPts val="2700"/>
            </a:lnSpc>
          </a:pPr>
          <a:r>
            <a:rPr lang="zh-CN" altLang="en-US" sz="19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管理</a:t>
          </a:r>
          <a:endParaRPr lang="zh-CN" altLang="en-US" sz="19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13</xdr:col>
      <xdr:colOff>638810</xdr:colOff>
      <xdr:row>34</xdr:row>
      <xdr:rowOff>85090</xdr:rowOff>
    </xdr:from>
    <xdr:to>
      <xdr:col>15</xdr:col>
      <xdr:colOff>422275</xdr:colOff>
      <xdr:row>36</xdr:row>
      <xdr:rowOff>147955</xdr:rowOff>
    </xdr:to>
    <xdr:sp>
      <xdr:nvSpPr>
        <xdr:cNvPr id="61" name="稻壳段飞设计">
          <a:hlinkClick xmlns:r="http://schemas.openxmlformats.org/officeDocument/2006/relationships" r:id="rId27"/>
        </xdr:cNvPr>
        <xdr:cNvSpPr/>
      </xdr:nvSpPr>
      <xdr:spPr>
        <a:xfrm>
          <a:off x="11202035" y="5952490"/>
          <a:ext cx="1155065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面试登记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642620</xdr:colOff>
      <xdr:row>34</xdr:row>
      <xdr:rowOff>84455</xdr:rowOff>
    </xdr:from>
    <xdr:to>
      <xdr:col>8</xdr:col>
      <xdr:colOff>426085</xdr:colOff>
      <xdr:row>36</xdr:row>
      <xdr:rowOff>147320</xdr:rowOff>
    </xdr:to>
    <xdr:sp>
      <xdr:nvSpPr>
        <xdr:cNvPr id="62" name="稻壳段飞设计">
          <a:hlinkClick xmlns:r="http://schemas.openxmlformats.org/officeDocument/2006/relationships" r:id="rId28"/>
        </xdr:cNvPr>
        <xdr:cNvSpPr/>
      </xdr:nvSpPr>
      <xdr:spPr>
        <a:xfrm>
          <a:off x="6405245" y="5951855"/>
          <a:ext cx="1155065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入职登记</a:t>
          </a:r>
          <a:endParaRPr lang="en-US" altLang="zh-CN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11</xdr:col>
      <xdr:colOff>412750</xdr:colOff>
      <xdr:row>34</xdr:row>
      <xdr:rowOff>94615</xdr:rowOff>
    </xdr:from>
    <xdr:to>
      <xdr:col>13</xdr:col>
      <xdr:colOff>196850</xdr:colOff>
      <xdr:row>36</xdr:row>
      <xdr:rowOff>157480</xdr:rowOff>
    </xdr:to>
    <xdr:sp>
      <xdr:nvSpPr>
        <xdr:cNvPr id="65" name="稻壳段飞设计">
          <a:hlinkClick xmlns:r="http://schemas.openxmlformats.org/officeDocument/2006/relationships" r:id="rId29"/>
        </xdr:cNvPr>
        <xdr:cNvSpPr/>
      </xdr:nvSpPr>
      <xdr:spPr>
        <a:xfrm>
          <a:off x="9604375" y="5962015"/>
          <a:ext cx="1155700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招聘计划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9</xdr:col>
      <xdr:colOff>184150</xdr:colOff>
      <xdr:row>34</xdr:row>
      <xdr:rowOff>93980</xdr:rowOff>
    </xdr:from>
    <xdr:to>
      <xdr:col>10</xdr:col>
      <xdr:colOff>654685</xdr:colOff>
      <xdr:row>36</xdr:row>
      <xdr:rowOff>156845</xdr:rowOff>
    </xdr:to>
    <xdr:sp>
      <xdr:nvSpPr>
        <xdr:cNvPr id="66" name="稻壳段飞设计">
          <a:hlinkClick xmlns:r="http://schemas.openxmlformats.org/officeDocument/2006/relationships" r:id="rId30"/>
        </xdr:cNvPr>
        <xdr:cNvSpPr/>
      </xdr:nvSpPr>
      <xdr:spPr>
        <a:xfrm>
          <a:off x="8004175" y="5961380"/>
          <a:ext cx="1156335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离职登记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4</xdr:col>
      <xdr:colOff>417195</xdr:colOff>
      <xdr:row>37</xdr:row>
      <xdr:rowOff>130175</xdr:rowOff>
    </xdr:from>
    <xdr:to>
      <xdr:col>6</xdr:col>
      <xdr:colOff>200660</xdr:colOff>
      <xdr:row>40</xdr:row>
      <xdr:rowOff>20955</xdr:rowOff>
    </xdr:to>
    <xdr:sp>
      <xdr:nvSpPr>
        <xdr:cNvPr id="67" name="稻壳段飞设计">
          <a:hlinkClick xmlns:r="http://schemas.openxmlformats.org/officeDocument/2006/relationships" r:id="rId31"/>
        </xdr:cNvPr>
        <xdr:cNvSpPr/>
      </xdr:nvSpPr>
      <xdr:spPr>
        <a:xfrm>
          <a:off x="4808220" y="6511925"/>
          <a:ext cx="1155065" cy="405130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借支明细</a:t>
          </a:r>
          <a:endParaRPr lang="en-US" altLang="zh-CN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13</xdr:col>
      <xdr:colOff>637540</xdr:colOff>
      <xdr:row>37</xdr:row>
      <xdr:rowOff>128905</xdr:rowOff>
    </xdr:from>
    <xdr:to>
      <xdr:col>15</xdr:col>
      <xdr:colOff>421005</xdr:colOff>
      <xdr:row>40</xdr:row>
      <xdr:rowOff>20320</xdr:rowOff>
    </xdr:to>
    <xdr:sp>
      <xdr:nvSpPr>
        <xdr:cNvPr id="68" name="稻壳段飞设计">
          <a:hlinkClick xmlns:r="http://schemas.openxmlformats.org/officeDocument/2006/relationships" r:id="rId32"/>
        </xdr:cNvPr>
        <xdr:cNvSpPr/>
      </xdr:nvSpPr>
      <xdr:spPr>
        <a:xfrm>
          <a:off x="11200765" y="6510655"/>
          <a:ext cx="1155065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使用说明</a:t>
          </a:r>
          <a:endParaRPr lang="en-US" altLang="zh-CN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6</xdr:col>
      <xdr:colOff>641985</xdr:colOff>
      <xdr:row>37</xdr:row>
      <xdr:rowOff>128270</xdr:rowOff>
    </xdr:from>
    <xdr:to>
      <xdr:col>8</xdr:col>
      <xdr:colOff>425450</xdr:colOff>
      <xdr:row>40</xdr:row>
      <xdr:rowOff>19685</xdr:rowOff>
    </xdr:to>
    <xdr:sp>
      <xdr:nvSpPr>
        <xdr:cNvPr id="69" name="稻壳段飞设计">
          <a:hlinkClick xmlns:r="http://schemas.openxmlformats.org/officeDocument/2006/relationships" r:id="rId33"/>
        </xdr:cNvPr>
        <xdr:cNvSpPr/>
      </xdr:nvSpPr>
      <xdr:spPr>
        <a:xfrm>
          <a:off x="6404610" y="6510020"/>
          <a:ext cx="1155065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资金出纳</a:t>
          </a:r>
          <a:endParaRPr lang="en-US" altLang="zh-CN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11</xdr:col>
      <xdr:colOff>414020</xdr:colOff>
      <xdr:row>37</xdr:row>
      <xdr:rowOff>137795</xdr:rowOff>
    </xdr:from>
    <xdr:to>
      <xdr:col>13</xdr:col>
      <xdr:colOff>198120</xdr:colOff>
      <xdr:row>40</xdr:row>
      <xdr:rowOff>29210</xdr:rowOff>
    </xdr:to>
    <xdr:sp>
      <xdr:nvSpPr>
        <xdr:cNvPr id="70" name="稻壳段飞设计">
          <a:hlinkClick xmlns:r="http://schemas.openxmlformats.org/officeDocument/2006/relationships" r:id="rId34"/>
        </xdr:cNvPr>
        <xdr:cNvSpPr/>
      </xdr:nvSpPr>
      <xdr:spPr>
        <a:xfrm>
          <a:off x="9605645" y="6519545"/>
          <a:ext cx="1155700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施工晴雨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  <xdr:twoCellAnchor>
    <xdr:from>
      <xdr:col>9</xdr:col>
      <xdr:colOff>185420</xdr:colOff>
      <xdr:row>37</xdr:row>
      <xdr:rowOff>137160</xdr:rowOff>
    </xdr:from>
    <xdr:to>
      <xdr:col>10</xdr:col>
      <xdr:colOff>655955</xdr:colOff>
      <xdr:row>40</xdr:row>
      <xdr:rowOff>28575</xdr:rowOff>
    </xdr:to>
    <xdr:sp>
      <xdr:nvSpPr>
        <xdr:cNvPr id="71" name="稻壳段飞设计">
          <a:hlinkClick xmlns:r="http://schemas.openxmlformats.org/officeDocument/2006/relationships" r:id="rId35"/>
        </xdr:cNvPr>
        <xdr:cNvSpPr/>
      </xdr:nvSpPr>
      <xdr:spPr>
        <a:xfrm>
          <a:off x="8005445" y="6518910"/>
          <a:ext cx="1156335" cy="405765"/>
        </a:xfrm>
        <a:prstGeom prst="roundRect">
          <a:avLst/>
        </a:prstGeom>
        <a:solidFill>
          <a:srgbClr val="21201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lnSpc>
              <a:spcPts val="2000"/>
            </a:lnSpc>
          </a:pPr>
          <a:r>
            <a:rPr lang="zh-CN" altLang="en-US" sz="1400">
              <a:solidFill>
                <a:srgbClr val="EFEA36"/>
              </a:solidFill>
              <a:latin typeface="思源黑体 CN Heavy" panose="020B0A00000000000000" charset="-122"/>
              <a:ea typeface="思源黑体 CN Heavy" panose="020B0A00000000000000" charset="-122"/>
            </a:rPr>
            <a:t>出纳汇总</a:t>
          </a:r>
          <a:endParaRPr lang="zh-CN" altLang="en-US" sz="1400">
            <a:solidFill>
              <a:srgbClr val="EFEA36"/>
            </a:solidFill>
            <a:latin typeface="思源黑体 CN Heavy" panose="020B0A00000000000000" charset="-122"/>
            <a:ea typeface="思源黑体 CN Heavy" panose="020B0A00000000000000" charset="-12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369570</xdr:colOff>
      <xdr:row>2</xdr:row>
      <xdr:rowOff>248920</xdr:rowOff>
    </xdr:from>
    <xdr:to>
      <xdr:col>41</xdr:col>
      <xdr:colOff>438150</xdr:colOff>
      <xdr:row>4</xdr:row>
      <xdr:rowOff>226060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00070" y="37592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370205</xdr:colOff>
      <xdr:row>2</xdr:row>
      <xdr:rowOff>193040</xdr:rowOff>
    </xdr:from>
    <xdr:to>
      <xdr:col>41</xdr:col>
      <xdr:colOff>438785</xdr:colOff>
      <xdr:row>4</xdr:row>
      <xdr:rowOff>170180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00705" y="32004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436880</xdr:colOff>
      <xdr:row>2</xdr:row>
      <xdr:rowOff>282575</xdr:rowOff>
    </xdr:from>
    <xdr:to>
      <xdr:col>41</xdr:col>
      <xdr:colOff>505460</xdr:colOff>
      <xdr:row>4</xdr:row>
      <xdr:rowOff>259715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67380" y="409575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415290</xdr:colOff>
      <xdr:row>2</xdr:row>
      <xdr:rowOff>224790</xdr:rowOff>
    </xdr:from>
    <xdr:to>
      <xdr:col>41</xdr:col>
      <xdr:colOff>483870</xdr:colOff>
      <xdr:row>4</xdr:row>
      <xdr:rowOff>201930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45790" y="35179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352425</xdr:colOff>
      <xdr:row>2</xdr:row>
      <xdr:rowOff>44450</xdr:rowOff>
    </xdr:from>
    <xdr:to>
      <xdr:col>18</xdr:col>
      <xdr:colOff>297815</xdr:colOff>
      <xdr:row>5</xdr:row>
      <xdr:rowOff>88900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407775" y="327025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504825</xdr:colOff>
      <xdr:row>2</xdr:row>
      <xdr:rowOff>92075</xdr:rowOff>
    </xdr:from>
    <xdr:to>
      <xdr:col>18</xdr:col>
      <xdr:colOff>450215</xdr:colOff>
      <xdr:row>5</xdr:row>
      <xdr:rowOff>136525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560175" y="374650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250190</xdr:colOff>
      <xdr:row>2</xdr:row>
      <xdr:rowOff>25400</xdr:rowOff>
    </xdr:from>
    <xdr:to>
      <xdr:col>18</xdr:col>
      <xdr:colOff>195580</xdr:colOff>
      <xdr:row>5</xdr:row>
      <xdr:rowOff>69850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05540" y="307975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374015</xdr:colOff>
      <xdr:row>2</xdr:row>
      <xdr:rowOff>34925</xdr:rowOff>
    </xdr:from>
    <xdr:to>
      <xdr:col>18</xdr:col>
      <xdr:colOff>319405</xdr:colOff>
      <xdr:row>5</xdr:row>
      <xdr:rowOff>79375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429365" y="317500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323850</xdr:colOff>
      <xdr:row>2</xdr:row>
      <xdr:rowOff>63500</xdr:rowOff>
    </xdr:from>
    <xdr:to>
      <xdr:col>18</xdr:col>
      <xdr:colOff>269240</xdr:colOff>
      <xdr:row>5</xdr:row>
      <xdr:rowOff>107950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79200" y="346075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314325</xdr:colOff>
      <xdr:row>2</xdr:row>
      <xdr:rowOff>34925</xdr:rowOff>
    </xdr:from>
    <xdr:to>
      <xdr:col>18</xdr:col>
      <xdr:colOff>259715</xdr:colOff>
      <xdr:row>5</xdr:row>
      <xdr:rowOff>79375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69675" y="317500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504190</xdr:colOff>
      <xdr:row>2</xdr:row>
      <xdr:rowOff>187960</xdr:rowOff>
    </xdr:from>
    <xdr:to>
      <xdr:col>41</xdr:col>
      <xdr:colOff>572770</xdr:colOff>
      <xdr:row>4</xdr:row>
      <xdr:rowOff>165100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5934690" y="314960"/>
          <a:ext cx="754380" cy="76454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333375</xdr:colOff>
      <xdr:row>2</xdr:row>
      <xdr:rowOff>63500</xdr:rowOff>
    </xdr:from>
    <xdr:to>
      <xdr:col>18</xdr:col>
      <xdr:colOff>278765</xdr:colOff>
      <xdr:row>5</xdr:row>
      <xdr:rowOff>107950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88725" y="346075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295275</xdr:colOff>
      <xdr:row>2</xdr:row>
      <xdr:rowOff>34925</xdr:rowOff>
    </xdr:from>
    <xdr:to>
      <xdr:col>18</xdr:col>
      <xdr:colOff>240665</xdr:colOff>
      <xdr:row>5</xdr:row>
      <xdr:rowOff>79375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50625" y="317500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361950</xdr:colOff>
      <xdr:row>2</xdr:row>
      <xdr:rowOff>53975</xdr:rowOff>
    </xdr:from>
    <xdr:to>
      <xdr:col>18</xdr:col>
      <xdr:colOff>307340</xdr:colOff>
      <xdr:row>5</xdr:row>
      <xdr:rowOff>98425</xdr:rowOff>
    </xdr:to>
    <xdr:grpSp>
      <xdr:nvGrpSpPr>
        <xdr:cNvPr id="5" name="组合 4">
          <a:hlinkClick xmlns:r="http://schemas.openxmlformats.org/officeDocument/2006/relationships" r:id="rId1"/>
        </xdr:cNvPr>
        <xdr:cNvGrpSpPr/>
      </xdr:nvGrpSpPr>
      <xdr:grpSpPr>
        <a:xfrm>
          <a:off x="11417300" y="336550"/>
          <a:ext cx="631190" cy="641350"/>
          <a:chOff x="24883" y="825"/>
          <a:chExt cx="1184" cy="1185"/>
        </a:xfrm>
      </xdr:grpSpPr>
      <xdr:sp>
        <xdr:nvSpPr>
          <xdr:cNvPr id="6" name="椭圆 5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7" name="上箭头 6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304800</xdr:colOff>
      <xdr:row>2</xdr:row>
      <xdr:rowOff>44450</xdr:rowOff>
    </xdr:from>
    <xdr:to>
      <xdr:col>18</xdr:col>
      <xdr:colOff>250190</xdr:colOff>
      <xdr:row>5</xdr:row>
      <xdr:rowOff>88900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60150" y="327025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323850</xdr:colOff>
      <xdr:row>2</xdr:row>
      <xdr:rowOff>34925</xdr:rowOff>
    </xdr:from>
    <xdr:to>
      <xdr:col>18</xdr:col>
      <xdr:colOff>269240</xdr:colOff>
      <xdr:row>5</xdr:row>
      <xdr:rowOff>79375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79200" y="317500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333375</xdr:colOff>
      <xdr:row>2</xdr:row>
      <xdr:rowOff>73025</xdr:rowOff>
    </xdr:from>
    <xdr:to>
      <xdr:col>18</xdr:col>
      <xdr:colOff>278765</xdr:colOff>
      <xdr:row>5</xdr:row>
      <xdr:rowOff>117475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388725" y="355600"/>
          <a:ext cx="631190" cy="641350"/>
          <a:chOff x="24883" y="825"/>
          <a:chExt cx="1184" cy="1185"/>
        </a:xfrm>
      </xdr:grpSpPr>
      <xdr:sp>
        <xdr:nvSpPr>
          <xdr:cNvPr id="3" name="椭圆 2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881380</xdr:colOff>
      <xdr:row>31</xdr:row>
      <xdr:rowOff>101600</xdr:rowOff>
    </xdr:from>
    <xdr:to>
      <xdr:col>16</xdr:col>
      <xdr:colOff>572770</xdr:colOff>
      <xdr:row>33</xdr:row>
      <xdr:rowOff>219075</xdr:rowOff>
    </xdr:to>
    <xdr:grpSp>
      <xdr:nvGrpSpPr>
        <xdr:cNvPr id="9" name="组合 8">
          <a:hlinkClick xmlns:r="http://schemas.openxmlformats.org/officeDocument/2006/relationships" r:id="rId1"/>
        </xdr:cNvPr>
        <xdr:cNvGrpSpPr/>
      </xdr:nvGrpSpPr>
      <xdr:grpSpPr>
        <a:xfrm>
          <a:off x="14495145" y="7435850"/>
          <a:ext cx="632460" cy="625475"/>
          <a:chOff x="21794" y="10944"/>
          <a:chExt cx="996" cy="962"/>
        </a:xfrm>
      </xdr:grpSpPr>
      <xdr:sp>
        <xdr:nvSpPr>
          <xdr:cNvPr id="7" name="椭圆 6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8" name="上箭头 7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400050</xdr:colOff>
      <xdr:row>2</xdr:row>
      <xdr:rowOff>60960</xdr:rowOff>
    </xdr:from>
    <xdr:to>
      <xdr:col>12</xdr:col>
      <xdr:colOff>260985</xdr:colOff>
      <xdr:row>5</xdr:row>
      <xdr:rowOff>187325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462385" y="343535"/>
          <a:ext cx="546735" cy="542290"/>
          <a:chOff x="21794" y="10944"/>
          <a:chExt cx="996" cy="962"/>
        </a:xfrm>
      </xdr:grpSpPr>
      <xdr:sp>
        <xdr:nvSpPr>
          <xdr:cNvPr id="7" name="椭圆 6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8" name="上箭头 7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371475</xdr:colOff>
      <xdr:row>2</xdr:row>
      <xdr:rowOff>120650</xdr:rowOff>
    </xdr:from>
    <xdr:to>
      <xdr:col>13</xdr:col>
      <xdr:colOff>232410</xdr:colOff>
      <xdr:row>5</xdr:row>
      <xdr:rowOff>247015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148060" y="403225"/>
          <a:ext cx="546735" cy="542290"/>
          <a:chOff x="21794" y="10944"/>
          <a:chExt cx="996" cy="962"/>
        </a:xfrm>
      </xdr:grpSpPr>
      <xdr:sp>
        <xdr:nvSpPr>
          <xdr:cNvPr id="7" name="椭圆 6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8" name="上箭头 7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428625</xdr:colOff>
      <xdr:row>2</xdr:row>
      <xdr:rowOff>44450</xdr:rowOff>
    </xdr:from>
    <xdr:to>
      <xdr:col>14</xdr:col>
      <xdr:colOff>289560</xdr:colOff>
      <xdr:row>5</xdr:row>
      <xdr:rowOff>170815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2148185" y="327025"/>
          <a:ext cx="546735" cy="542290"/>
          <a:chOff x="21794" y="10944"/>
          <a:chExt cx="996" cy="962"/>
        </a:xfrm>
      </xdr:grpSpPr>
      <xdr:sp>
        <xdr:nvSpPr>
          <xdr:cNvPr id="7" name="椭圆 6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8" name="上箭头 7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408305</xdr:colOff>
      <xdr:row>2</xdr:row>
      <xdr:rowOff>215265</xdr:rowOff>
    </xdr:from>
    <xdr:to>
      <xdr:col>41</xdr:col>
      <xdr:colOff>476885</xdr:colOff>
      <xdr:row>4</xdr:row>
      <xdr:rowOff>192405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38805" y="342265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330835</xdr:colOff>
      <xdr:row>1</xdr:row>
      <xdr:rowOff>160655</xdr:rowOff>
    </xdr:from>
    <xdr:to>
      <xdr:col>16</xdr:col>
      <xdr:colOff>212725</xdr:colOff>
      <xdr:row>5</xdr:row>
      <xdr:rowOff>132715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3993495" y="262255"/>
          <a:ext cx="567690" cy="568960"/>
          <a:chOff x="21794" y="10944"/>
          <a:chExt cx="996" cy="962"/>
        </a:xfrm>
      </xdr:grpSpPr>
      <xdr:sp>
        <xdr:nvSpPr>
          <xdr:cNvPr id="7" name="椭圆 6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8" name="上箭头 7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330835</xdr:colOff>
      <xdr:row>1</xdr:row>
      <xdr:rowOff>160655</xdr:rowOff>
    </xdr:from>
    <xdr:to>
      <xdr:col>9</xdr:col>
      <xdr:colOff>212725</xdr:colOff>
      <xdr:row>5</xdr:row>
      <xdr:rowOff>132715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0688320" y="262255"/>
          <a:ext cx="567690" cy="568960"/>
          <a:chOff x="21794" y="10944"/>
          <a:chExt cx="996" cy="962"/>
        </a:xfrm>
      </xdr:grpSpPr>
      <xdr:sp>
        <xdr:nvSpPr>
          <xdr:cNvPr id="3" name="椭圆 2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330835</xdr:colOff>
      <xdr:row>1</xdr:row>
      <xdr:rowOff>160655</xdr:rowOff>
    </xdr:from>
    <xdr:to>
      <xdr:col>12</xdr:col>
      <xdr:colOff>212725</xdr:colOff>
      <xdr:row>5</xdr:row>
      <xdr:rowOff>132715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2355195" y="262255"/>
          <a:ext cx="567690" cy="568960"/>
          <a:chOff x="21794" y="10944"/>
          <a:chExt cx="996" cy="962"/>
        </a:xfrm>
      </xdr:grpSpPr>
      <xdr:sp>
        <xdr:nvSpPr>
          <xdr:cNvPr id="3" name="椭圆 2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330835</xdr:colOff>
      <xdr:row>1</xdr:row>
      <xdr:rowOff>160655</xdr:rowOff>
    </xdr:from>
    <xdr:to>
      <xdr:col>9</xdr:col>
      <xdr:colOff>212725</xdr:colOff>
      <xdr:row>5</xdr:row>
      <xdr:rowOff>132715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0688320" y="262255"/>
          <a:ext cx="567690" cy="568960"/>
          <a:chOff x="21794" y="10944"/>
          <a:chExt cx="996" cy="962"/>
        </a:xfrm>
      </xdr:grpSpPr>
      <xdr:sp>
        <xdr:nvSpPr>
          <xdr:cNvPr id="3" name="椭圆 2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4" name="上箭头 3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36</xdr:col>
      <xdr:colOff>295275</xdr:colOff>
      <xdr:row>2</xdr:row>
      <xdr:rowOff>12700</xdr:rowOff>
    </xdr:from>
    <xdr:to>
      <xdr:col>37</xdr:col>
      <xdr:colOff>177165</xdr:colOff>
      <xdr:row>5</xdr:row>
      <xdr:rowOff>156210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950065" y="295275"/>
          <a:ext cx="567690" cy="549910"/>
          <a:chOff x="21794" y="10944"/>
          <a:chExt cx="996" cy="962"/>
        </a:xfrm>
      </xdr:grpSpPr>
      <xdr:sp>
        <xdr:nvSpPr>
          <xdr:cNvPr id="7" name="椭圆 6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8" name="上箭头 7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523875</xdr:colOff>
      <xdr:row>3</xdr:row>
      <xdr:rowOff>104775</xdr:rowOff>
    </xdr:from>
    <xdr:to>
      <xdr:col>15</xdr:col>
      <xdr:colOff>675005</xdr:colOff>
      <xdr:row>35</xdr:row>
      <xdr:rowOff>133985</xdr:rowOff>
    </xdr:to>
    <xdr:sp>
      <xdr:nvSpPr>
        <xdr:cNvPr id="2" name="稻壳段飞设计"/>
        <xdr:cNvSpPr/>
      </xdr:nvSpPr>
      <xdr:spPr>
        <a:xfrm>
          <a:off x="1895475" y="619125"/>
          <a:ext cx="9066530" cy="5515610"/>
        </a:xfrm>
        <a:prstGeom prst="rect">
          <a:avLst/>
        </a:prstGeom>
        <a:solidFill>
          <a:srgbClr val="21201C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466090</xdr:colOff>
      <xdr:row>15</xdr:row>
      <xdr:rowOff>0</xdr:rowOff>
    </xdr:from>
    <xdr:to>
      <xdr:col>15</xdr:col>
      <xdr:colOff>46355</xdr:colOff>
      <xdr:row>33</xdr:row>
      <xdr:rowOff>38100</xdr:rowOff>
    </xdr:to>
    <xdr:sp>
      <xdr:nvSpPr>
        <xdr:cNvPr id="5" name="稻壳段飞设计"/>
        <xdr:cNvSpPr/>
      </xdr:nvSpPr>
      <xdr:spPr>
        <a:xfrm>
          <a:off x="2523490" y="2571750"/>
          <a:ext cx="7809865" cy="31242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altLang="zh-CN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endParaRPr lang="en-US" altLang="zh-CN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1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、考勤表：填写员工姓名，点击选择对应符号，系统自动计算缺勤；出勤天数。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2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、工资表：填写对应内容，系统自动计算工资。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3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、档案表：填写对应内容，点击保存，内置快速查找器，输入员工姓名，自动查找资料。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4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、入职表：填写对应内容，点击保存，内置快速选择键。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5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、离职表：填写对应内容，点击保存，内置快速选择键。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6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、招聘表：填写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对应内容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，系统自动计算人数。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7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、面试表：填写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对应内容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，点击保存，内置快速选择键。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8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、借支表：填写对应内容，点击保存。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9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、出纳表：填写对应内容，点击保存。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r>
            <a:rPr lang="en-US" altLang="zh-CN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10</a:t>
          </a:r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、汇总表：填写对应内容，系统自动金额数。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ctr"/>
          <a:r>
            <a:rPr lang="zh-CN" altLang="en-US" sz="1000">
              <a:solidFill>
                <a:schemeClr val="tx1"/>
              </a:solidFill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  <a:sym typeface="+mn-ea"/>
            </a:rPr>
            <a:t>提示：系统内部自带计算公式，请不要随便更改！</a:t>
          </a:r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endParaRPr lang="zh-CN" altLang="en-US" sz="1000">
            <a:solidFill>
              <a:schemeClr val="tx1"/>
            </a:solidFill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  <a:sym typeface="+mn-ea"/>
          </a:endParaRPr>
        </a:p>
        <a:p>
          <a:pPr algn="l"/>
          <a:endParaRPr lang="zh-CN" altLang="en-US" sz="1100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  <a:p>
          <a:pPr algn="l"/>
          <a:endParaRPr lang="en-US" altLang="zh-CN" sz="1100">
            <a:solidFill>
              <a:schemeClr val="tx1"/>
            </a:solidFill>
            <a:latin typeface="微软雅黑" panose="020B0503020204020204" charset="-122"/>
            <a:ea typeface="微软雅黑" panose="020B0503020204020204" charset="-122"/>
            <a:cs typeface="微软雅黑" panose="020B0503020204020204" charset="-122"/>
          </a:endParaRPr>
        </a:p>
      </xdr:txBody>
    </xdr:sp>
    <xdr:clientData/>
  </xdr:twoCellAnchor>
  <xdr:twoCellAnchor>
    <xdr:from>
      <xdr:col>8</xdr:col>
      <xdr:colOff>461010</xdr:colOff>
      <xdr:row>15</xdr:row>
      <xdr:rowOff>123825</xdr:rowOff>
    </xdr:from>
    <xdr:to>
      <xdr:col>10</xdr:col>
      <xdr:colOff>51435</xdr:colOff>
      <xdr:row>17</xdr:row>
      <xdr:rowOff>85725</xdr:rowOff>
    </xdr:to>
    <xdr:sp>
      <xdr:nvSpPr>
        <xdr:cNvPr id="3" name="稻壳段飞设计"/>
        <xdr:cNvSpPr txBox="1"/>
      </xdr:nvSpPr>
      <xdr:spPr>
        <a:xfrm>
          <a:off x="5947410" y="2695575"/>
          <a:ext cx="962025" cy="3048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300" b="1">
              <a:latin typeface="微软雅黑" panose="020B0503020204020204" charset="-122"/>
              <a:ea typeface="微软雅黑" panose="020B0503020204020204" charset="-122"/>
            </a:rPr>
            <a:t>使用方法</a:t>
          </a:r>
          <a:endParaRPr lang="zh-CN" altLang="en-US" sz="13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437515</xdr:colOff>
      <xdr:row>5</xdr:row>
      <xdr:rowOff>105410</xdr:rowOff>
    </xdr:from>
    <xdr:to>
      <xdr:col>14</xdr:col>
      <xdr:colOff>75565</xdr:colOff>
      <xdr:row>10</xdr:row>
      <xdr:rowOff>86360</xdr:rowOff>
    </xdr:to>
    <xdr:sp>
      <xdr:nvSpPr>
        <xdr:cNvPr id="4" name="稻壳段飞设计"/>
        <xdr:cNvSpPr txBox="1"/>
      </xdr:nvSpPr>
      <xdr:spPr>
        <a:xfrm>
          <a:off x="3180715" y="962660"/>
          <a:ext cx="6496050" cy="8382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4800" b="1">
              <a:ln>
                <a:noFill/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blurRad="6350" stA="55000" endA="300" endPos="45500" dir="5400000" sy="-100000" algn="bl" rotWithShape="0"/>
              </a:effectLst>
              <a:latin typeface="微软雅黑" panose="020B0503020204020204" charset="-122"/>
              <a:ea typeface="微软雅黑" panose="020B0503020204020204" charset="-122"/>
            </a:rPr>
            <a:t>工地</a:t>
          </a:r>
          <a:r>
            <a:rPr lang="zh-CN" altLang="en-US" sz="4800" b="1">
              <a:ln>
                <a:noFill/>
              </a:ln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blurRad="6350" stA="55000" endA="300" endPos="45500" dir="5400000" sy="-100000" algn="bl" rotWithShape="0"/>
              </a:effectLst>
              <a:latin typeface="微软雅黑" panose="020B0503020204020204" charset="-122"/>
              <a:ea typeface="微软雅黑" panose="020B0503020204020204" charset="-122"/>
            </a:rPr>
            <a:t>系统使用</a:t>
          </a:r>
          <a:r>
            <a:rPr lang="zh-CN" altLang="en-US" sz="4800" b="1">
              <a:ln>
                <a:noFill/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  <a:reflection blurRad="6350" stA="55000" endA="300" endPos="45500" dir="5400000" sy="-100000" algn="bl" rotWithShape="0"/>
              </a:effectLst>
              <a:latin typeface="微软雅黑" panose="020B0503020204020204" charset="-122"/>
              <a:ea typeface="微软雅黑" panose="020B0503020204020204" charset="-122"/>
            </a:rPr>
            <a:t>说明</a:t>
          </a:r>
          <a:endParaRPr lang="zh-CN" altLang="en-US" sz="4800" b="1">
            <a:ln>
              <a:noFill/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  <a:reflection blurRad="6350" stA="55000" endA="300" endPos="45500" dir="5400000" sy="-100000" algn="bl" rotWithShape="0"/>
            </a:effectLst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5</xdr:col>
      <xdr:colOff>218440</xdr:colOff>
      <xdr:row>11</xdr:row>
      <xdr:rowOff>95885</xdr:rowOff>
    </xdr:from>
    <xdr:to>
      <xdr:col>13</xdr:col>
      <xdr:colOff>294640</xdr:colOff>
      <xdr:row>13</xdr:row>
      <xdr:rowOff>67310</xdr:rowOff>
    </xdr:to>
    <xdr:sp>
      <xdr:nvSpPr>
        <xdr:cNvPr id="6" name="稻壳段飞设计">
          <a:hlinkClick xmlns:r="http://schemas.openxmlformats.org/officeDocument/2006/relationships" r:id="rId1"/>
        </xdr:cNvPr>
        <xdr:cNvSpPr txBox="1"/>
      </xdr:nvSpPr>
      <xdr:spPr>
        <a:xfrm>
          <a:off x="3647440" y="1981835"/>
          <a:ext cx="5562600" cy="314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ln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  </a:t>
          </a:r>
          <a:r>
            <a:rPr lang="zh-CN" altLang="en-US" sz="1200">
              <a:ln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作者声明：</a:t>
          </a:r>
          <a:r>
            <a:rPr lang="en-US" sz="1200">
              <a:ln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x-demo.taobao.com</a:t>
          </a:r>
          <a:r>
            <a:rPr lang="zh-CN" altLang="en-US" sz="1200">
              <a:ln>
                <a:solidFill>
                  <a:schemeClr val="bg1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软雅黑 Light" panose="020B0502040204020203" charset="-122"/>
              <a:ea typeface="微软雅黑 Light" panose="020B0502040204020203" charset="-122"/>
              <a:cs typeface="微软雅黑 Light" panose="020B0502040204020203" charset="-122"/>
            </a:rPr>
            <a:t>，盗版必究！</a:t>
          </a:r>
          <a:endParaRPr lang="zh-CN" altLang="en-US" sz="1200">
            <a:ln>
              <a:solidFill>
                <a:schemeClr val="bg1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latin typeface="微软雅黑 Light" panose="020B0502040204020203" charset="-122"/>
            <a:ea typeface="微软雅黑 Light" panose="020B0502040204020203" charset="-122"/>
            <a:cs typeface="微软雅黑 Light" panose="020B0502040204020203" charset="-122"/>
          </a:endParaRPr>
        </a:p>
      </xdr:txBody>
    </xdr:sp>
    <xdr:clientData/>
  </xdr:twoCellAnchor>
  <xdr:twoCellAnchor>
    <xdr:from>
      <xdr:col>16</xdr:col>
      <xdr:colOff>476250</xdr:colOff>
      <xdr:row>31</xdr:row>
      <xdr:rowOff>85725</xdr:rowOff>
    </xdr:from>
    <xdr:to>
      <xdr:col>17</xdr:col>
      <xdr:colOff>358140</xdr:colOff>
      <xdr:row>34</xdr:row>
      <xdr:rowOff>121285</xdr:rowOff>
    </xdr:to>
    <xdr:grpSp>
      <xdr:nvGrpSpPr>
        <xdr:cNvPr id="12" name="稻壳段飞设计">
          <a:hlinkClick xmlns:r="http://schemas.openxmlformats.org/officeDocument/2006/relationships" r:id="rId2"/>
        </xdr:cNvPr>
        <xdr:cNvGrpSpPr/>
      </xdr:nvGrpSpPr>
      <xdr:grpSpPr>
        <a:xfrm>
          <a:off x="11449050" y="5400675"/>
          <a:ext cx="567690" cy="549910"/>
          <a:chOff x="21794" y="10944"/>
          <a:chExt cx="996" cy="962"/>
        </a:xfrm>
      </xdr:grpSpPr>
      <xdr:sp>
        <xdr:nvSpPr>
          <xdr:cNvPr id="13" name="椭圆 12"/>
          <xdr:cNvSpPr/>
        </xdr:nvSpPr>
        <xdr:spPr>
          <a:xfrm>
            <a:off x="21794" y="10944"/>
            <a:ext cx="996" cy="962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14" name="上箭头 13"/>
          <xdr:cNvSpPr/>
        </xdr:nvSpPr>
        <xdr:spPr>
          <a:xfrm>
            <a:off x="22024" y="11139"/>
            <a:ext cx="539" cy="509"/>
          </a:xfrm>
          <a:prstGeom prst="upArrow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392430</xdr:colOff>
      <xdr:row>2</xdr:row>
      <xdr:rowOff>80645</xdr:rowOff>
    </xdr:from>
    <xdr:to>
      <xdr:col>41</xdr:col>
      <xdr:colOff>461010</xdr:colOff>
      <xdr:row>4</xdr:row>
      <xdr:rowOff>57785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22930" y="207645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313055</xdr:colOff>
      <xdr:row>2</xdr:row>
      <xdr:rowOff>158750</xdr:rowOff>
    </xdr:from>
    <xdr:to>
      <xdr:col>41</xdr:col>
      <xdr:colOff>381635</xdr:colOff>
      <xdr:row>4</xdr:row>
      <xdr:rowOff>135890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743555" y="28575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394335</xdr:colOff>
      <xdr:row>2</xdr:row>
      <xdr:rowOff>192405</xdr:rowOff>
    </xdr:from>
    <xdr:to>
      <xdr:col>41</xdr:col>
      <xdr:colOff>462915</xdr:colOff>
      <xdr:row>4</xdr:row>
      <xdr:rowOff>169545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24835" y="319405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407670</xdr:colOff>
      <xdr:row>2</xdr:row>
      <xdr:rowOff>204470</xdr:rowOff>
    </xdr:from>
    <xdr:to>
      <xdr:col>41</xdr:col>
      <xdr:colOff>476250</xdr:colOff>
      <xdr:row>4</xdr:row>
      <xdr:rowOff>181610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38170" y="33147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403225</xdr:colOff>
      <xdr:row>2</xdr:row>
      <xdr:rowOff>193040</xdr:rowOff>
    </xdr:from>
    <xdr:to>
      <xdr:col>41</xdr:col>
      <xdr:colOff>471805</xdr:colOff>
      <xdr:row>4</xdr:row>
      <xdr:rowOff>170180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33725" y="32004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44</xdr:col>
      <xdr:colOff>591820</xdr:colOff>
      <xdr:row>13</xdr:row>
      <xdr:rowOff>99060</xdr:rowOff>
    </xdr:from>
    <xdr:to>
      <xdr:col>46</xdr:col>
      <xdr:colOff>255905</xdr:colOff>
      <xdr:row>15</xdr:row>
      <xdr:rowOff>233045</xdr:rowOff>
    </xdr:to>
    <xdr:sp>
      <xdr:nvSpPr>
        <xdr:cNvPr id="2" name="稻壳段飞"/>
        <xdr:cNvSpPr/>
      </xdr:nvSpPr>
      <xdr:spPr>
        <a:xfrm>
          <a:off x="18765520" y="3356610"/>
          <a:ext cx="1035685" cy="6546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稻壳段飞设计</a:t>
          </a:r>
          <a:endParaRPr lang="zh-CN" altLang="en-US" sz="1100"/>
        </a:p>
      </xdr:txBody>
    </xdr:sp>
    <xdr:clientData/>
  </xdr:twoCellAnchor>
  <xdr:twoCellAnchor>
    <xdr:from>
      <xdr:col>40</xdr:col>
      <xdr:colOff>369570</xdr:colOff>
      <xdr:row>2</xdr:row>
      <xdr:rowOff>204470</xdr:rowOff>
    </xdr:from>
    <xdr:to>
      <xdr:col>41</xdr:col>
      <xdr:colOff>438150</xdr:colOff>
      <xdr:row>4</xdr:row>
      <xdr:rowOff>181610</xdr:rowOff>
    </xdr:to>
    <xdr:grpSp>
      <xdr:nvGrpSpPr>
        <xdr:cNvPr id="3" name="组合 2">
          <a:hlinkClick xmlns:r="http://schemas.openxmlformats.org/officeDocument/2006/relationships" r:id="rId1"/>
        </xdr:cNvPr>
        <xdr:cNvGrpSpPr/>
      </xdr:nvGrpSpPr>
      <xdr:grpSpPr>
        <a:xfrm>
          <a:off x="15800070" y="331470"/>
          <a:ext cx="754380" cy="764540"/>
          <a:chOff x="24883" y="825"/>
          <a:chExt cx="1184" cy="1185"/>
        </a:xfrm>
      </xdr:grpSpPr>
      <xdr:sp>
        <xdr:nvSpPr>
          <xdr:cNvPr id="4" name="椭圆 3"/>
          <xdr:cNvSpPr/>
        </xdr:nvSpPr>
        <xdr:spPr>
          <a:xfrm>
            <a:off x="24883" y="825"/>
            <a:ext cx="1184" cy="1185"/>
          </a:xfrm>
          <a:prstGeom prst="ellipse">
            <a:avLst/>
          </a:prstGeom>
          <a:solidFill>
            <a:srgbClr val="21201C"/>
          </a:solidFill>
          <a:ln w="19050">
            <a:solidFill>
              <a:srgbClr val="21201C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altLang="zh-CN" sz="1100"/>
          </a:p>
        </xdr:txBody>
      </xdr:sp>
      <xdr:sp>
        <xdr:nvSpPr>
          <xdr:cNvPr id="5" name="上箭头 4"/>
          <xdr:cNvSpPr/>
        </xdr:nvSpPr>
        <xdr:spPr>
          <a:xfrm>
            <a:off x="25155" y="1059"/>
            <a:ext cx="641" cy="641"/>
          </a:xfrm>
          <a:prstGeom prst="upArrow">
            <a:avLst/>
          </a:prstGeom>
          <a:solidFill>
            <a:srgbClr val="EFEA3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showGridLines="0" showRowColHeaders="0" tabSelected="1" zoomScale="85" zoomScaleNormal="85" workbookViewId="0">
      <selection activeCell="A1" sqref="A1"/>
    </sheetView>
  </sheetViews>
  <sheetFormatPr defaultColWidth="9" defaultRowHeight="13.5" outlineLevelRow="1"/>
  <cols>
    <col min="1" max="1" width="30.625" customWidth="1"/>
  </cols>
  <sheetData>
    <row r="1" ht="15" customHeight="1"/>
    <row r="2" ht="15" customHeight="1"/>
  </sheetData>
  <sheetProtection password="C67F" sheet="1" objects="1"/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9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15</v>
      </c>
      <c r="E6" s="200" t="s">
        <v>16</v>
      </c>
      <c r="F6" s="200" t="s">
        <v>10</v>
      </c>
      <c r="G6" s="200" t="s">
        <v>11</v>
      </c>
      <c r="H6" s="200" t="s">
        <v>12</v>
      </c>
      <c r="I6" s="200" t="s">
        <v>13</v>
      </c>
      <c r="J6" s="200" t="s">
        <v>14</v>
      </c>
      <c r="K6" s="200" t="s">
        <v>15</v>
      </c>
      <c r="L6" s="200" t="s">
        <v>16</v>
      </c>
      <c r="M6" s="200" t="s">
        <v>10</v>
      </c>
      <c r="N6" s="200" t="s">
        <v>11</v>
      </c>
      <c r="O6" s="200" t="s">
        <v>12</v>
      </c>
      <c r="P6" s="200" t="s">
        <v>13</v>
      </c>
      <c r="Q6" s="200" t="s">
        <v>14</v>
      </c>
      <c r="R6" s="200" t="s">
        <v>15</v>
      </c>
      <c r="S6" s="200" t="s">
        <v>16</v>
      </c>
      <c r="T6" s="200" t="s">
        <v>10</v>
      </c>
      <c r="U6" s="200" t="s">
        <v>11</v>
      </c>
      <c r="V6" s="200" t="s">
        <v>12</v>
      </c>
      <c r="W6" s="200" t="s">
        <v>13</v>
      </c>
      <c r="X6" s="200" t="s">
        <v>14</v>
      </c>
      <c r="Y6" s="200" t="s">
        <v>15</v>
      </c>
      <c r="Z6" s="200" t="s">
        <v>16</v>
      </c>
      <c r="AA6" s="200" t="s">
        <v>10</v>
      </c>
      <c r="AB6" s="200" t="s">
        <v>11</v>
      </c>
      <c r="AC6" s="200" t="s">
        <v>12</v>
      </c>
      <c r="AD6" s="200" t="s">
        <v>13</v>
      </c>
      <c r="AE6" s="200" t="s">
        <v>14</v>
      </c>
      <c r="AF6" s="200" t="s">
        <v>15</v>
      </c>
      <c r="AG6" s="200" t="s">
        <v>16</v>
      </c>
      <c r="AH6" s="200" t="s">
        <v>10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10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10</v>
      </c>
      <c r="E6" s="200" t="s">
        <v>11</v>
      </c>
      <c r="F6" s="200" t="s">
        <v>12</v>
      </c>
      <c r="G6" s="200" t="s">
        <v>13</v>
      </c>
      <c r="H6" s="200" t="s">
        <v>14</v>
      </c>
      <c r="I6" s="200" t="s">
        <v>15</v>
      </c>
      <c r="J6" s="200" t="s">
        <v>16</v>
      </c>
      <c r="K6" s="200" t="s">
        <v>10</v>
      </c>
      <c r="L6" s="200" t="s">
        <v>11</v>
      </c>
      <c r="M6" s="200" t="s">
        <v>12</v>
      </c>
      <c r="N6" s="200" t="s">
        <v>13</v>
      </c>
      <c r="O6" s="200" t="s">
        <v>14</v>
      </c>
      <c r="P6" s="200" t="s">
        <v>15</v>
      </c>
      <c r="Q6" s="200" t="s">
        <v>16</v>
      </c>
      <c r="R6" s="200" t="s">
        <v>10</v>
      </c>
      <c r="S6" s="200" t="s">
        <v>11</v>
      </c>
      <c r="T6" s="200" t="s">
        <v>12</v>
      </c>
      <c r="U6" s="200" t="s">
        <v>13</v>
      </c>
      <c r="V6" s="200" t="s">
        <v>14</v>
      </c>
      <c r="W6" s="200" t="s">
        <v>15</v>
      </c>
      <c r="X6" s="200" t="s">
        <v>16</v>
      </c>
      <c r="Y6" s="200" t="s">
        <v>10</v>
      </c>
      <c r="Z6" s="200" t="s">
        <v>11</v>
      </c>
      <c r="AA6" s="200" t="s">
        <v>12</v>
      </c>
      <c r="AB6" s="200" t="s">
        <v>13</v>
      </c>
      <c r="AC6" s="200" t="s">
        <v>14</v>
      </c>
      <c r="AD6" s="200" t="s">
        <v>15</v>
      </c>
      <c r="AE6" s="200" t="s">
        <v>16</v>
      </c>
      <c r="AF6" s="200" t="s">
        <v>10</v>
      </c>
      <c r="AG6" s="200" t="s">
        <v>11</v>
      </c>
      <c r="AH6" s="200" t="s">
        <v>12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11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13</v>
      </c>
      <c r="E6" s="200" t="s">
        <v>14</v>
      </c>
      <c r="F6" s="200" t="s">
        <v>15</v>
      </c>
      <c r="G6" s="200" t="s">
        <v>16</v>
      </c>
      <c r="H6" s="200" t="s">
        <v>10</v>
      </c>
      <c r="I6" s="200" t="s">
        <v>11</v>
      </c>
      <c r="J6" s="200" t="s">
        <v>12</v>
      </c>
      <c r="K6" s="200" t="s">
        <v>13</v>
      </c>
      <c r="L6" s="200" t="s">
        <v>14</v>
      </c>
      <c r="M6" s="200" t="s">
        <v>15</v>
      </c>
      <c r="N6" s="200" t="s">
        <v>16</v>
      </c>
      <c r="O6" s="200" t="s">
        <v>10</v>
      </c>
      <c r="P6" s="200" t="s">
        <v>11</v>
      </c>
      <c r="Q6" s="200" t="s">
        <v>12</v>
      </c>
      <c r="R6" s="200" t="s">
        <v>13</v>
      </c>
      <c r="S6" s="200" t="s">
        <v>14</v>
      </c>
      <c r="T6" s="200" t="s">
        <v>15</v>
      </c>
      <c r="U6" s="200" t="s">
        <v>16</v>
      </c>
      <c r="V6" s="200" t="s">
        <v>10</v>
      </c>
      <c r="W6" s="200" t="s">
        <v>11</v>
      </c>
      <c r="X6" s="200" t="s">
        <v>12</v>
      </c>
      <c r="Y6" s="200" t="s">
        <v>13</v>
      </c>
      <c r="Z6" s="200" t="s">
        <v>14</v>
      </c>
      <c r="AA6" s="200" t="s">
        <v>15</v>
      </c>
      <c r="AB6" s="200" t="s">
        <v>16</v>
      </c>
      <c r="AC6" s="200" t="s">
        <v>10</v>
      </c>
      <c r="AD6" s="200" t="s">
        <v>11</v>
      </c>
      <c r="AE6" s="200" t="s">
        <v>12</v>
      </c>
      <c r="AF6" s="200" t="s">
        <v>13</v>
      </c>
      <c r="AG6" s="200" t="s">
        <v>14</v>
      </c>
      <c r="AH6" s="200" t="s">
        <v>15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12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15</v>
      </c>
      <c r="E6" s="200" t="s">
        <v>16</v>
      </c>
      <c r="F6" s="200" t="s">
        <v>10</v>
      </c>
      <c r="G6" s="200" t="s">
        <v>11</v>
      </c>
      <c r="H6" s="200" t="s">
        <v>12</v>
      </c>
      <c r="I6" s="200" t="s">
        <v>13</v>
      </c>
      <c r="J6" s="200" t="s">
        <v>14</v>
      </c>
      <c r="K6" s="200" t="s">
        <v>15</v>
      </c>
      <c r="L6" s="200" t="s">
        <v>16</v>
      </c>
      <c r="M6" s="200" t="s">
        <v>10</v>
      </c>
      <c r="N6" s="200" t="s">
        <v>11</v>
      </c>
      <c r="O6" s="200" t="s">
        <v>12</v>
      </c>
      <c r="P6" s="200" t="s">
        <v>13</v>
      </c>
      <c r="Q6" s="200" t="s">
        <v>14</v>
      </c>
      <c r="R6" s="200" t="s">
        <v>15</v>
      </c>
      <c r="S6" s="200" t="s">
        <v>16</v>
      </c>
      <c r="T6" s="200" t="s">
        <v>10</v>
      </c>
      <c r="U6" s="200" t="s">
        <v>11</v>
      </c>
      <c r="V6" s="200" t="s">
        <v>12</v>
      </c>
      <c r="W6" s="200" t="s">
        <v>13</v>
      </c>
      <c r="X6" s="200" t="s">
        <v>14</v>
      </c>
      <c r="Y6" s="200" t="s">
        <v>15</v>
      </c>
      <c r="Z6" s="200" t="s">
        <v>16</v>
      </c>
      <c r="AA6" s="200" t="s">
        <v>10</v>
      </c>
      <c r="AB6" s="200" t="s">
        <v>11</v>
      </c>
      <c r="AC6" s="200" t="s">
        <v>12</v>
      </c>
      <c r="AD6" s="200" t="s">
        <v>13</v>
      </c>
      <c r="AE6" s="200" t="s">
        <v>14</v>
      </c>
      <c r="AF6" s="200" t="s">
        <v>15</v>
      </c>
      <c r="AG6" s="200" t="s">
        <v>16</v>
      </c>
      <c r="AH6" s="200" t="s">
        <v>10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40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 t="s">
        <v>22</v>
      </c>
      <c r="E7" s="174">
        <v>1001</v>
      </c>
      <c r="F7" s="174">
        <v>28</v>
      </c>
      <c r="G7" s="174" t="s">
        <v>54</v>
      </c>
      <c r="H7" s="174">
        <v>100000</v>
      </c>
      <c r="I7" s="174">
        <v>5000</v>
      </c>
      <c r="J7" s="174">
        <f t="shared" ref="J7:J66" si="0">H7+I7</f>
        <v>105000</v>
      </c>
      <c r="K7" s="174">
        <v>200</v>
      </c>
      <c r="L7" s="174">
        <v>50</v>
      </c>
      <c r="M7" s="174">
        <f t="shared" ref="M7:M66" si="1">K7+L7</f>
        <v>250</v>
      </c>
      <c r="N7" s="174">
        <f t="shared" ref="N7:N66" si="2">J7-M7</f>
        <v>104750</v>
      </c>
      <c r="O7" s="174"/>
      <c r="P7" s="181"/>
    </row>
    <row r="8" ht="20" customHeight="1" spans="3:16">
      <c r="C8" s="175">
        <v>2</v>
      </c>
      <c r="D8" s="176" t="s">
        <v>55</v>
      </c>
      <c r="E8" s="176">
        <v>1002</v>
      </c>
      <c r="F8" s="176">
        <v>29</v>
      </c>
      <c r="G8" s="176" t="s">
        <v>54</v>
      </c>
      <c r="H8" s="176">
        <v>500000</v>
      </c>
      <c r="I8" s="176">
        <v>5000</v>
      </c>
      <c r="J8" s="176">
        <f t="shared" si="0"/>
        <v>505000</v>
      </c>
      <c r="K8" s="176">
        <v>100</v>
      </c>
      <c r="L8" s="176">
        <v>50</v>
      </c>
      <c r="M8" s="176">
        <f t="shared" si="1"/>
        <v>150</v>
      </c>
      <c r="N8" s="176">
        <f t="shared" si="2"/>
        <v>504850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56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57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58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59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60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1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10</v>
      </c>
      <c r="E6" s="200" t="s">
        <v>11</v>
      </c>
      <c r="F6" s="200" t="s">
        <v>12</v>
      </c>
      <c r="G6" s="200" t="s">
        <v>13</v>
      </c>
      <c r="H6" s="200" t="s">
        <v>14</v>
      </c>
      <c r="I6" s="200" t="s">
        <v>15</v>
      </c>
      <c r="J6" s="200" t="s">
        <v>16</v>
      </c>
      <c r="K6" s="200" t="s">
        <v>10</v>
      </c>
      <c r="L6" s="200" t="s">
        <v>11</v>
      </c>
      <c r="M6" s="200" t="s">
        <v>12</v>
      </c>
      <c r="N6" s="200" t="s">
        <v>13</v>
      </c>
      <c r="O6" s="200" t="s">
        <v>14</v>
      </c>
      <c r="P6" s="200" t="s">
        <v>15</v>
      </c>
      <c r="Q6" s="200" t="s">
        <v>16</v>
      </c>
      <c r="R6" s="200" t="s">
        <v>10</v>
      </c>
      <c r="S6" s="200" t="s">
        <v>11</v>
      </c>
      <c r="T6" s="200" t="s">
        <v>12</v>
      </c>
      <c r="U6" s="200" t="s">
        <v>13</v>
      </c>
      <c r="V6" s="200" t="s">
        <v>14</v>
      </c>
      <c r="W6" s="200" t="s">
        <v>15</v>
      </c>
      <c r="X6" s="200" t="s">
        <v>16</v>
      </c>
      <c r="Y6" s="200" t="s">
        <v>10</v>
      </c>
      <c r="Z6" s="200" t="s">
        <v>11</v>
      </c>
      <c r="AA6" s="200" t="s">
        <v>12</v>
      </c>
      <c r="AB6" s="200" t="s">
        <v>13</v>
      </c>
      <c r="AC6" s="200" t="s">
        <v>14</v>
      </c>
      <c r="AD6" s="200" t="s">
        <v>15</v>
      </c>
      <c r="AE6" s="200" t="s">
        <v>16</v>
      </c>
      <c r="AF6" s="200" t="s">
        <v>10</v>
      </c>
      <c r="AG6" s="200" t="s">
        <v>11</v>
      </c>
      <c r="AH6" s="200" t="s">
        <v>12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 t="s">
        <v>24</v>
      </c>
      <c r="E7" s="202" t="s">
        <v>24</v>
      </c>
      <c r="F7" s="202" t="s">
        <v>24</v>
      </c>
      <c r="G7" s="202" t="s">
        <v>24</v>
      </c>
      <c r="H7" s="202" t="s">
        <v>24</v>
      </c>
      <c r="I7" s="202" t="s">
        <v>24</v>
      </c>
      <c r="J7" s="202" t="s">
        <v>24</v>
      </c>
      <c r="K7" s="202" t="s">
        <v>24</v>
      </c>
      <c r="L7" s="202" t="s">
        <v>24</v>
      </c>
      <c r="M7" s="202" t="s">
        <v>24</v>
      </c>
      <c r="N7" s="202" t="s">
        <v>24</v>
      </c>
      <c r="O7" s="202" t="s">
        <v>24</v>
      </c>
      <c r="P7" s="202" t="s">
        <v>24</v>
      </c>
      <c r="Q7" s="202" t="s">
        <v>24</v>
      </c>
      <c r="R7" s="202" t="s">
        <v>24</v>
      </c>
      <c r="S7" s="202" t="s">
        <v>24</v>
      </c>
      <c r="T7" s="202" t="s">
        <v>24</v>
      </c>
      <c r="U7" s="202" t="s">
        <v>24</v>
      </c>
      <c r="V7" s="202" t="s">
        <v>24</v>
      </c>
      <c r="W7" s="202" t="s">
        <v>24</v>
      </c>
      <c r="X7" s="202" t="s">
        <v>24</v>
      </c>
      <c r="Y7" s="202" t="s">
        <v>24</v>
      </c>
      <c r="Z7" s="202" t="s">
        <v>24</v>
      </c>
      <c r="AA7" s="202" t="s">
        <v>24</v>
      </c>
      <c r="AB7" s="202" t="s">
        <v>24</v>
      </c>
      <c r="AC7" s="202" t="s">
        <v>25</v>
      </c>
      <c r="AD7" s="202" t="s">
        <v>26</v>
      </c>
      <c r="AE7" s="202" t="s">
        <v>27</v>
      </c>
      <c r="AF7" s="202" t="s">
        <v>28</v>
      </c>
      <c r="AG7" s="202" t="s">
        <v>28</v>
      </c>
      <c r="AH7" s="202" t="s">
        <v>28</v>
      </c>
      <c r="AI7" s="202">
        <f t="shared" ref="AI7:AI48" si="0">COUNTIF(D7:AH7,"√")</f>
        <v>25</v>
      </c>
      <c r="AJ7" s="202">
        <f t="shared" ref="AJ7:AJ48" si="1">COUNTIF(D7:AH7,"×")</f>
        <v>3</v>
      </c>
      <c r="AK7" s="202">
        <f t="shared" ref="AK7:AK48" si="2">COUNTIF(E7:AI7,"□")</f>
        <v>1</v>
      </c>
      <c r="AL7" s="202">
        <f t="shared" ref="AL7:AL48" si="3">COUNTIF(F7:AJ7,"Ο")</f>
        <v>1</v>
      </c>
      <c r="AM7" s="202">
        <f t="shared" ref="AM7:AM48" si="4">COUNTIF(G7:AK7,"∆")</f>
        <v>1</v>
      </c>
      <c r="AN7" s="211"/>
    </row>
    <row r="8" ht="20.5" customHeight="1" spans="2:40">
      <c r="B8" s="201"/>
      <c r="C8" s="202" t="s">
        <v>29</v>
      </c>
      <c r="D8" s="202" t="s">
        <v>24</v>
      </c>
      <c r="E8" s="202" t="s">
        <v>24</v>
      </c>
      <c r="F8" s="202" t="s">
        <v>24</v>
      </c>
      <c r="G8" s="202" t="s">
        <v>24</v>
      </c>
      <c r="H8" s="202" t="s">
        <v>24</v>
      </c>
      <c r="I8" s="202" t="s">
        <v>24</v>
      </c>
      <c r="J8" s="202" t="s">
        <v>24</v>
      </c>
      <c r="K8" s="202" t="s">
        <v>24</v>
      </c>
      <c r="L8" s="202" t="s">
        <v>24</v>
      </c>
      <c r="M8" s="202" t="s">
        <v>24</v>
      </c>
      <c r="N8" s="202" t="s">
        <v>24</v>
      </c>
      <c r="O8" s="202" t="s">
        <v>24</v>
      </c>
      <c r="P8" s="202" t="s">
        <v>24</v>
      </c>
      <c r="Q8" s="202" t="s">
        <v>24</v>
      </c>
      <c r="R8" s="202" t="s">
        <v>25</v>
      </c>
      <c r="S8" s="202" t="s">
        <v>26</v>
      </c>
      <c r="T8" s="202" t="s">
        <v>27</v>
      </c>
      <c r="U8" s="202" t="s">
        <v>28</v>
      </c>
      <c r="V8" s="202" t="s">
        <v>28</v>
      </c>
      <c r="W8" s="202" t="s">
        <v>28</v>
      </c>
      <c r="X8" s="202" t="s">
        <v>24</v>
      </c>
      <c r="Y8" s="202" t="s">
        <v>28</v>
      </c>
      <c r="Z8" s="202" t="s">
        <v>28</v>
      </c>
      <c r="AA8" s="202" t="s">
        <v>26</v>
      </c>
      <c r="AB8" s="202" t="s">
        <v>25</v>
      </c>
      <c r="AC8" s="202" t="s">
        <v>28</v>
      </c>
      <c r="AD8" s="202" t="s">
        <v>25</v>
      </c>
      <c r="AE8" s="202" t="s">
        <v>26</v>
      </c>
      <c r="AF8" s="202" t="s">
        <v>24</v>
      </c>
      <c r="AG8" s="202" t="s">
        <v>28</v>
      </c>
      <c r="AH8" s="202" t="s">
        <v>27</v>
      </c>
      <c r="AI8" s="202">
        <f t="shared" si="0"/>
        <v>16</v>
      </c>
      <c r="AJ8" s="202">
        <f t="shared" si="1"/>
        <v>7</v>
      </c>
      <c r="AK8" s="202">
        <f t="shared" si="2"/>
        <v>2</v>
      </c>
      <c r="AL8" s="202">
        <f t="shared" si="3"/>
        <v>3</v>
      </c>
      <c r="AM8" s="202">
        <f t="shared" si="4"/>
        <v>3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61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62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63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64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65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0.158333333333333" style="1" customWidth="1"/>
    <col min="3" max="3" width="5.875" customWidth="1"/>
    <col min="4" max="15" width="9.625" customWidth="1"/>
    <col min="16" max="16" width="20.625" customWidth="1"/>
    <col min="17" max="17" width="1.625" style="1" customWidth="1"/>
  </cols>
  <sheetData>
    <row r="1" ht="8" customHeight="1"/>
    <row r="2" ht="14.25" spans="3:16">
      <c r="C2" s="165" t="s">
        <v>66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77"/>
    </row>
    <row r="3" spans="3:16">
      <c r="C3" s="167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78"/>
    </row>
    <row r="4" spans="3:16">
      <c r="C4" s="167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78"/>
    </row>
    <row r="5" ht="20" customHeight="1" spans="3:16">
      <c r="C5" s="169" t="s">
        <v>41</v>
      </c>
      <c r="D5" s="170" t="s">
        <v>5</v>
      </c>
      <c r="E5" s="170" t="s">
        <v>42</v>
      </c>
      <c r="F5" s="170" t="s">
        <v>43</v>
      </c>
      <c r="G5" s="170" t="s">
        <v>44</v>
      </c>
      <c r="H5" s="170" t="s">
        <v>45</v>
      </c>
      <c r="I5" s="170"/>
      <c r="J5" s="170"/>
      <c r="K5" s="170" t="s">
        <v>46</v>
      </c>
      <c r="L5" s="170"/>
      <c r="M5" s="170"/>
      <c r="N5" s="170" t="s">
        <v>47</v>
      </c>
      <c r="O5" s="170" t="s">
        <v>48</v>
      </c>
      <c r="P5" s="179" t="s">
        <v>8</v>
      </c>
    </row>
    <row r="6" ht="20" customHeight="1" spans="3:16">
      <c r="C6" s="171"/>
      <c r="D6" s="172"/>
      <c r="E6" s="172"/>
      <c r="F6" s="172"/>
      <c r="G6" s="172"/>
      <c r="H6" s="172" t="s">
        <v>49</v>
      </c>
      <c r="I6" s="172" t="s">
        <v>50</v>
      </c>
      <c r="J6" s="172" t="s">
        <v>51</v>
      </c>
      <c r="K6" s="172" t="s">
        <v>52</v>
      </c>
      <c r="L6" s="172" t="s">
        <v>53</v>
      </c>
      <c r="M6" s="172" t="s">
        <v>51</v>
      </c>
      <c r="N6" s="172"/>
      <c r="O6" s="172"/>
      <c r="P6" s="180"/>
    </row>
    <row r="7" ht="20" customHeight="1" spans="3:16">
      <c r="C7" s="173">
        <v>1</v>
      </c>
      <c r="D7" s="174"/>
      <c r="E7" s="174"/>
      <c r="F7" s="174"/>
      <c r="G7" s="174"/>
      <c r="H7" s="174"/>
      <c r="I7" s="174"/>
      <c r="J7" s="174">
        <f t="shared" ref="J7:J66" si="0">H7+I7</f>
        <v>0</v>
      </c>
      <c r="K7" s="174"/>
      <c r="L7" s="174"/>
      <c r="M7" s="174">
        <f t="shared" ref="M7:M66" si="1">K7+L7</f>
        <v>0</v>
      </c>
      <c r="N7" s="174">
        <f t="shared" ref="N7:N66" si="2">J7-M7</f>
        <v>0</v>
      </c>
      <c r="O7" s="174"/>
      <c r="P7" s="181"/>
    </row>
    <row r="8" ht="20" customHeight="1" spans="3:16">
      <c r="C8" s="175">
        <v>2</v>
      </c>
      <c r="D8" s="176"/>
      <c r="E8" s="176"/>
      <c r="F8" s="176"/>
      <c r="G8" s="176"/>
      <c r="H8" s="176"/>
      <c r="I8" s="176"/>
      <c r="J8" s="176">
        <f t="shared" si="0"/>
        <v>0</v>
      </c>
      <c r="K8" s="176"/>
      <c r="L8" s="176"/>
      <c r="M8" s="176">
        <f t="shared" si="1"/>
        <v>0</v>
      </c>
      <c r="N8" s="176">
        <f t="shared" si="2"/>
        <v>0</v>
      </c>
      <c r="O8" s="176"/>
      <c r="P8" s="182"/>
    </row>
    <row r="9" ht="20" customHeight="1" spans="3:16">
      <c r="C9" s="173">
        <v>3</v>
      </c>
      <c r="D9" s="174"/>
      <c r="E9" s="174"/>
      <c r="F9" s="174"/>
      <c r="G9" s="174"/>
      <c r="H9" s="174"/>
      <c r="I9" s="174"/>
      <c r="J9" s="174">
        <f t="shared" si="0"/>
        <v>0</v>
      </c>
      <c r="K9" s="174"/>
      <c r="L9" s="174"/>
      <c r="M9" s="174">
        <f t="shared" si="1"/>
        <v>0</v>
      </c>
      <c r="N9" s="174">
        <f t="shared" si="2"/>
        <v>0</v>
      </c>
      <c r="O9" s="174"/>
      <c r="P9" s="181"/>
    </row>
    <row r="10" ht="20" customHeight="1" spans="3:16">
      <c r="C10" s="175">
        <v>4</v>
      </c>
      <c r="D10" s="176"/>
      <c r="E10" s="176"/>
      <c r="F10" s="176"/>
      <c r="G10" s="176"/>
      <c r="H10" s="176"/>
      <c r="I10" s="176"/>
      <c r="J10" s="176">
        <f t="shared" si="0"/>
        <v>0</v>
      </c>
      <c r="K10" s="176"/>
      <c r="L10" s="176"/>
      <c r="M10" s="176">
        <f t="shared" si="1"/>
        <v>0</v>
      </c>
      <c r="N10" s="176">
        <f t="shared" si="2"/>
        <v>0</v>
      </c>
      <c r="O10" s="176"/>
      <c r="P10" s="182"/>
    </row>
    <row r="11" ht="20" customHeight="1" spans="3:16">
      <c r="C11" s="173">
        <v>5</v>
      </c>
      <c r="D11" s="174"/>
      <c r="E11" s="174"/>
      <c r="F11" s="174"/>
      <c r="G11" s="174"/>
      <c r="H11" s="174"/>
      <c r="I11" s="174"/>
      <c r="J11" s="174">
        <f t="shared" si="0"/>
        <v>0</v>
      </c>
      <c r="K11" s="174"/>
      <c r="L11" s="174"/>
      <c r="M11" s="174">
        <f t="shared" si="1"/>
        <v>0</v>
      </c>
      <c r="N11" s="174">
        <f t="shared" si="2"/>
        <v>0</v>
      </c>
      <c r="O11" s="174"/>
      <c r="P11" s="181"/>
    </row>
    <row r="12" ht="20" customHeight="1" spans="3:16">
      <c r="C12" s="175">
        <v>6</v>
      </c>
      <c r="D12" s="176"/>
      <c r="E12" s="176"/>
      <c r="F12" s="176"/>
      <c r="G12" s="176"/>
      <c r="H12" s="176"/>
      <c r="I12" s="176"/>
      <c r="J12" s="176">
        <f t="shared" si="0"/>
        <v>0</v>
      </c>
      <c r="K12" s="176"/>
      <c r="L12" s="176"/>
      <c r="M12" s="176">
        <f t="shared" si="1"/>
        <v>0</v>
      </c>
      <c r="N12" s="176">
        <f t="shared" si="2"/>
        <v>0</v>
      </c>
      <c r="O12" s="176"/>
      <c r="P12" s="182"/>
    </row>
    <row r="13" ht="20" customHeight="1" spans="3:16">
      <c r="C13" s="173">
        <v>7</v>
      </c>
      <c r="D13" s="174"/>
      <c r="E13" s="174"/>
      <c r="F13" s="174"/>
      <c r="G13" s="174"/>
      <c r="H13" s="174"/>
      <c r="I13" s="174"/>
      <c r="J13" s="174">
        <f t="shared" si="0"/>
        <v>0</v>
      </c>
      <c r="K13" s="174"/>
      <c r="L13" s="174"/>
      <c r="M13" s="174">
        <f t="shared" si="1"/>
        <v>0</v>
      </c>
      <c r="N13" s="174">
        <f t="shared" si="2"/>
        <v>0</v>
      </c>
      <c r="O13" s="174"/>
      <c r="P13" s="181"/>
    </row>
    <row r="14" ht="20" customHeight="1" spans="3:16">
      <c r="C14" s="175">
        <v>8</v>
      </c>
      <c r="D14" s="176"/>
      <c r="E14" s="176"/>
      <c r="F14" s="176"/>
      <c r="G14" s="176"/>
      <c r="H14" s="176"/>
      <c r="I14" s="176"/>
      <c r="J14" s="176">
        <f t="shared" si="0"/>
        <v>0</v>
      </c>
      <c r="K14" s="176"/>
      <c r="L14" s="176"/>
      <c r="M14" s="176">
        <f t="shared" si="1"/>
        <v>0</v>
      </c>
      <c r="N14" s="176">
        <f t="shared" si="2"/>
        <v>0</v>
      </c>
      <c r="O14" s="176"/>
      <c r="P14" s="182"/>
    </row>
    <row r="15" ht="20" customHeight="1" spans="3:16">
      <c r="C15" s="173">
        <v>9</v>
      </c>
      <c r="D15" s="174"/>
      <c r="E15" s="174"/>
      <c r="F15" s="174"/>
      <c r="G15" s="174"/>
      <c r="H15" s="174"/>
      <c r="I15" s="174"/>
      <c r="J15" s="174">
        <f t="shared" si="0"/>
        <v>0</v>
      </c>
      <c r="K15" s="174"/>
      <c r="L15" s="174"/>
      <c r="M15" s="174">
        <f t="shared" si="1"/>
        <v>0</v>
      </c>
      <c r="N15" s="174">
        <f t="shared" si="2"/>
        <v>0</v>
      </c>
      <c r="O15" s="174"/>
      <c r="P15" s="181"/>
    </row>
    <row r="16" ht="20" customHeight="1" spans="3:16">
      <c r="C16" s="175">
        <v>10</v>
      </c>
      <c r="D16" s="176"/>
      <c r="E16" s="176"/>
      <c r="F16" s="176"/>
      <c r="G16" s="176"/>
      <c r="H16" s="176"/>
      <c r="I16" s="176"/>
      <c r="J16" s="176">
        <f t="shared" si="0"/>
        <v>0</v>
      </c>
      <c r="K16" s="176"/>
      <c r="L16" s="176"/>
      <c r="M16" s="176">
        <f t="shared" si="1"/>
        <v>0</v>
      </c>
      <c r="N16" s="176">
        <f t="shared" si="2"/>
        <v>0</v>
      </c>
      <c r="O16" s="176"/>
      <c r="P16" s="182"/>
    </row>
    <row r="17" ht="20" customHeight="1" spans="3:16">
      <c r="C17" s="173">
        <v>11</v>
      </c>
      <c r="D17" s="174"/>
      <c r="E17" s="174"/>
      <c r="F17" s="174"/>
      <c r="G17" s="174"/>
      <c r="H17" s="174"/>
      <c r="I17" s="174"/>
      <c r="J17" s="174">
        <f t="shared" si="0"/>
        <v>0</v>
      </c>
      <c r="K17" s="174"/>
      <c r="L17" s="174"/>
      <c r="M17" s="174">
        <f t="shared" si="1"/>
        <v>0</v>
      </c>
      <c r="N17" s="174">
        <f t="shared" si="2"/>
        <v>0</v>
      </c>
      <c r="O17" s="174"/>
      <c r="P17" s="181"/>
    </row>
    <row r="18" ht="20" customHeight="1" spans="3:16">
      <c r="C18" s="175">
        <v>12</v>
      </c>
      <c r="D18" s="176"/>
      <c r="E18" s="176"/>
      <c r="F18" s="176"/>
      <c r="G18" s="176"/>
      <c r="H18" s="176"/>
      <c r="I18" s="176"/>
      <c r="J18" s="176">
        <f t="shared" si="0"/>
        <v>0</v>
      </c>
      <c r="K18" s="176"/>
      <c r="L18" s="176"/>
      <c r="M18" s="176">
        <f t="shared" si="1"/>
        <v>0</v>
      </c>
      <c r="N18" s="176">
        <f t="shared" si="2"/>
        <v>0</v>
      </c>
      <c r="O18" s="176"/>
      <c r="P18" s="182"/>
    </row>
    <row r="19" ht="20" customHeight="1" spans="3:16">
      <c r="C19" s="173">
        <v>13</v>
      </c>
      <c r="D19" s="174"/>
      <c r="E19" s="174"/>
      <c r="F19" s="174"/>
      <c r="G19" s="174"/>
      <c r="H19" s="174"/>
      <c r="I19" s="174"/>
      <c r="J19" s="174">
        <f t="shared" si="0"/>
        <v>0</v>
      </c>
      <c r="K19" s="174"/>
      <c r="L19" s="174"/>
      <c r="M19" s="174">
        <f t="shared" si="1"/>
        <v>0</v>
      </c>
      <c r="N19" s="174">
        <f t="shared" si="2"/>
        <v>0</v>
      </c>
      <c r="O19" s="174"/>
      <c r="P19" s="181"/>
    </row>
    <row r="20" ht="20" customHeight="1" spans="3:16">
      <c r="C20" s="175">
        <v>14</v>
      </c>
      <c r="D20" s="176"/>
      <c r="E20" s="176"/>
      <c r="F20" s="176"/>
      <c r="G20" s="176"/>
      <c r="H20" s="176"/>
      <c r="I20" s="176"/>
      <c r="J20" s="176">
        <f t="shared" si="0"/>
        <v>0</v>
      </c>
      <c r="K20" s="176"/>
      <c r="L20" s="176"/>
      <c r="M20" s="176">
        <f t="shared" si="1"/>
        <v>0</v>
      </c>
      <c r="N20" s="176">
        <f t="shared" si="2"/>
        <v>0</v>
      </c>
      <c r="O20" s="176"/>
      <c r="P20" s="182"/>
    </row>
    <row r="21" ht="20" customHeight="1" spans="3:16">
      <c r="C21" s="173">
        <v>15</v>
      </c>
      <c r="D21" s="174"/>
      <c r="E21" s="174"/>
      <c r="F21" s="174"/>
      <c r="G21" s="174"/>
      <c r="H21" s="174"/>
      <c r="I21" s="174"/>
      <c r="J21" s="174">
        <f t="shared" si="0"/>
        <v>0</v>
      </c>
      <c r="K21" s="174"/>
      <c r="L21" s="174"/>
      <c r="M21" s="174">
        <f t="shared" si="1"/>
        <v>0</v>
      </c>
      <c r="N21" s="174">
        <f t="shared" si="2"/>
        <v>0</v>
      </c>
      <c r="O21" s="174"/>
      <c r="P21" s="181"/>
    </row>
    <row r="22" ht="20" customHeight="1" spans="3:16">
      <c r="C22" s="175">
        <v>16</v>
      </c>
      <c r="D22" s="176"/>
      <c r="E22" s="176"/>
      <c r="F22" s="176"/>
      <c r="G22" s="176"/>
      <c r="H22" s="176"/>
      <c r="I22" s="176"/>
      <c r="J22" s="176">
        <f t="shared" si="0"/>
        <v>0</v>
      </c>
      <c r="K22" s="176"/>
      <c r="L22" s="176"/>
      <c r="M22" s="176">
        <f t="shared" si="1"/>
        <v>0</v>
      </c>
      <c r="N22" s="176">
        <f t="shared" si="2"/>
        <v>0</v>
      </c>
      <c r="O22" s="176"/>
      <c r="P22" s="182"/>
    </row>
    <row r="23" ht="20" customHeight="1" spans="3:16">
      <c r="C23" s="173">
        <v>17</v>
      </c>
      <c r="D23" s="174"/>
      <c r="E23" s="174"/>
      <c r="F23" s="174"/>
      <c r="G23" s="174"/>
      <c r="H23" s="174"/>
      <c r="I23" s="174"/>
      <c r="J23" s="174">
        <f t="shared" si="0"/>
        <v>0</v>
      </c>
      <c r="K23" s="174"/>
      <c r="L23" s="174"/>
      <c r="M23" s="174">
        <f t="shared" si="1"/>
        <v>0</v>
      </c>
      <c r="N23" s="174">
        <f t="shared" si="2"/>
        <v>0</v>
      </c>
      <c r="O23" s="174"/>
      <c r="P23" s="181"/>
    </row>
    <row r="24" ht="20" customHeight="1" spans="3:16">
      <c r="C24" s="175">
        <v>18</v>
      </c>
      <c r="D24" s="176"/>
      <c r="E24" s="176"/>
      <c r="F24" s="176"/>
      <c r="G24" s="176"/>
      <c r="H24" s="176"/>
      <c r="I24" s="176"/>
      <c r="J24" s="176">
        <f t="shared" si="0"/>
        <v>0</v>
      </c>
      <c r="K24" s="176"/>
      <c r="L24" s="176"/>
      <c r="M24" s="176">
        <f t="shared" si="1"/>
        <v>0</v>
      </c>
      <c r="N24" s="176">
        <f t="shared" si="2"/>
        <v>0</v>
      </c>
      <c r="O24" s="176"/>
      <c r="P24" s="182"/>
    </row>
    <row r="25" ht="20" customHeight="1" spans="3:16">
      <c r="C25" s="173">
        <v>19</v>
      </c>
      <c r="D25" s="174"/>
      <c r="E25" s="174"/>
      <c r="F25" s="174"/>
      <c r="G25" s="174"/>
      <c r="H25" s="174"/>
      <c r="I25" s="174"/>
      <c r="J25" s="174">
        <f t="shared" si="0"/>
        <v>0</v>
      </c>
      <c r="K25" s="174"/>
      <c r="L25" s="174"/>
      <c r="M25" s="174">
        <f t="shared" si="1"/>
        <v>0</v>
      </c>
      <c r="N25" s="174">
        <f t="shared" si="2"/>
        <v>0</v>
      </c>
      <c r="O25" s="174"/>
      <c r="P25" s="181"/>
    </row>
    <row r="26" ht="20" customHeight="1" spans="3:16">
      <c r="C26" s="175">
        <v>20</v>
      </c>
      <c r="D26" s="176"/>
      <c r="E26" s="176"/>
      <c r="F26" s="176"/>
      <c r="G26" s="176"/>
      <c r="H26" s="176"/>
      <c r="I26" s="176"/>
      <c r="J26" s="176">
        <f t="shared" si="0"/>
        <v>0</v>
      </c>
      <c r="K26" s="176"/>
      <c r="L26" s="176"/>
      <c r="M26" s="176">
        <f t="shared" si="1"/>
        <v>0</v>
      </c>
      <c r="N26" s="176">
        <f t="shared" si="2"/>
        <v>0</v>
      </c>
      <c r="O26" s="176"/>
      <c r="P26" s="182"/>
    </row>
    <row r="27" ht="20" customHeight="1" spans="3:16">
      <c r="C27" s="173">
        <v>21</v>
      </c>
      <c r="D27" s="174"/>
      <c r="E27" s="174"/>
      <c r="F27" s="174"/>
      <c r="G27" s="174"/>
      <c r="H27" s="174"/>
      <c r="I27" s="174"/>
      <c r="J27" s="174">
        <f t="shared" si="0"/>
        <v>0</v>
      </c>
      <c r="K27" s="174"/>
      <c r="L27" s="174"/>
      <c r="M27" s="174">
        <f t="shared" si="1"/>
        <v>0</v>
      </c>
      <c r="N27" s="174">
        <f t="shared" si="2"/>
        <v>0</v>
      </c>
      <c r="O27" s="174"/>
      <c r="P27" s="181"/>
    </row>
    <row r="28" ht="20" customHeight="1" spans="3:16">
      <c r="C28" s="175">
        <v>22</v>
      </c>
      <c r="D28" s="176"/>
      <c r="E28" s="176"/>
      <c r="F28" s="176"/>
      <c r="G28" s="176"/>
      <c r="H28" s="176"/>
      <c r="I28" s="176"/>
      <c r="J28" s="176">
        <f t="shared" si="0"/>
        <v>0</v>
      </c>
      <c r="K28" s="176"/>
      <c r="L28" s="176"/>
      <c r="M28" s="176">
        <f t="shared" si="1"/>
        <v>0</v>
      </c>
      <c r="N28" s="176">
        <f t="shared" si="2"/>
        <v>0</v>
      </c>
      <c r="O28" s="176"/>
      <c r="P28" s="182"/>
    </row>
    <row r="29" ht="20" customHeight="1" spans="3:16">
      <c r="C29" s="173">
        <v>23</v>
      </c>
      <c r="D29" s="174"/>
      <c r="E29" s="174"/>
      <c r="F29" s="174"/>
      <c r="G29" s="174"/>
      <c r="H29" s="174"/>
      <c r="I29" s="174"/>
      <c r="J29" s="174">
        <f t="shared" si="0"/>
        <v>0</v>
      </c>
      <c r="K29" s="174"/>
      <c r="L29" s="174"/>
      <c r="M29" s="174">
        <f t="shared" si="1"/>
        <v>0</v>
      </c>
      <c r="N29" s="174">
        <f t="shared" si="2"/>
        <v>0</v>
      </c>
      <c r="O29" s="174"/>
      <c r="P29" s="181"/>
    </row>
    <row r="30" ht="20" customHeight="1" spans="3:16">
      <c r="C30" s="175">
        <v>24</v>
      </c>
      <c r="D30" s="176"/>
      <c r="E30" s="176"/>
      <c r="F30" s="176"/>
      <c r="G30" s="176"/>
      <c r="H30" s="176"/>
      <c r="I30" s="176"/>
      <c r="J30" s="176">
        <f t="shared" si="0"/>
        <v>0</v>
      </c>
      <c r="K30" s="176"/>
      <c r="L30" s="176"/>
      <c r="M30" s="176">
        <f t="shared" si="1"/>
        <v>0</v>
      </c>
      <c r="N30" s="176">
        <f t="shared" si="2"/>
        <v>0</v>
      </c>
      <c r="O30" s="176"/>
      <c r="P30" s="182"/>
    </row>
    <row r="31" ht="20" customHeight="1" spans="3:16">
      <c r="C31" s="173">
        <v>25</v>
      </c>
      <c r="D31" s="174"/>
      <c r="E31" s="174"/>
      <c r="F31" s="174"/>
      <c r="G31" s="174"/>
      <c r="H31" s="174"/>
      <c r="I31" s="174"/>
      <c r="J31" s="174">
        <f t="shared" si="0"/>
        <v>0</v>
      </c>
      <c r="K31" s="174"/>
      <c r="L31" s="174"/>
      <c r="M31" s="174">
        <f t="shared" si="1"/>
        <v>0</v>
      </c>
      <c r="N31" s="174">
        <f t="shared" si="2"/>
        <v>0</v>
      </c>
      <c r="O31" s="174"/>
      <c r="P31" s="181"/>
    </row>
    <row r="32" ht="20" customHeight="1" spans="3:16">
      <c r="C32" s="175">
        <v>26</v>
      </c>
      <c r="D32" s="176"/>
      <c r="E32" s="176"/>
      <c r="F32" s="176"/>
      <c r="G32" s="176"/>
      <c r="H32" s="176"/>
      <c r="I32" s="176"/>
      <c r="J32" s="176">
        <f t="shared" si="0"/>
        <v>0</v>
      </c>
      <c r="K32" s="176"/>
      <c r="L32" s="176"/>
      <c r="M32" s="176">
        <f t="shared" si="1"/>
        <v>0</v>
      </c>
      <c r="N32" s="176">
        <f t="shared" si="2"/>
        <v>0</v>
      </c>
      <c r="O32" s="176"/>
      <c r="P32" s="182"/>
    </row>
    <row r="33" ht="20" customHeight="1" spans="3:16">
      <c r="C33" s="173">
        <v>27</v>
      </c>
      <c r="D33" s="174"/>
      <c r="E33" s="174"/>
      <c r="F33" s="174"/>
      <c r="G33" s="174"/>
      <c r="H33" s="174"/>
      <c r="I33" s="174"/>
      <c r="J33" s="174">
        <f t="shared" si="0"/>
        <v>0</v>
      </c>
      <c r="K33" s="174"/>
      <c r="L33" s="174"/>
      <c r="M33" s="174">
        <f t="shared" si="1"/>
        <v>0</v>
      </c>
      <c r="N33" s="174">
        <f t="shared" si="2"/>
        <v>0</v>
      </c>
      <c r="O33" s="174"/>
      <c r="P33" s="181"/>
    </row>
    <row r="34" ht="20" customHeight="1" spans="3:16">
      <c r="C34" s="175">
        <v>28</v>
      </c>
      <c r="D34" s="176"/>
      <c r="E34" s="176"/>
      <c r="F34" s="176"/>
      <c r="G34" s="176"/>
      <c r="H34" s="176"/>
      <c r="I34" s="176"/>
      <c r="J34" s="176">
        <f t="shared" si="0"/>
        <v>0</v>
      </c>
      <c r="K34" s="176"/>
      <c r="L34" s="176"/>
      <c r="M34" s="176">
        <f t="shared" si="1"/>
        <v>0</v>
      </c>
      <c r="N34" s="176">
        <f t="shared" si="2"/>
        <v>0</v>
      </c>
      <c r="O34" s="176"/>
      <c r="P34" s="182"/>
    </row>
    <row r="35" ht="20" customHeight="1" spans="3:16">
      <c r="C35" s="173">
        <v>29</v>
      </c>
      <c r="D35" s="174"/>
      <c r="E35" s="174"/>
      <c r="F35" s="174"/>
      <c r="G35" s="174"/>
      <c r="H35" s="174"/>
      <c r="I35" s="174"/>
      <c r="J35" s="174">
        <f t="shared" si="0"/>
        <v>0</v>
      </c>
      <c r="K35" s="174"/>
      <c r="L35" s="174"/>
      <c r="M35" s="174">
        <f t="shared" si="1"/>
        <v>0</v>
      </c>
      <c r="N35" s="174">
        <f t="shared" si="2"/>
        <v>0</v>
      </c>
      <c r="O35" s="174"/>
      <c r="P35" s="181"/>
    </row>
    <row r="36" ht="20" customHeight="1" spans="3:16">
      <c r="C36" s="175">
        <v>30</v>
      </c>
      <c r="D36" s="176"/>
      <c r="E36" s="176"/>
      <c r="F36" s="176"/>
      <c r="G36" s="176"/>
      <c r="H36" s="176"/>
      <c r="I36" s="176"/>
      <c r="J36" s="176">
        <f t="shared" si="0"/>
        <v>0</v>
      </c>
      <c r="K36" s="176"/>
      <c r="L36" s="176"/>
      <c r="M36" s="176">
        <f t="shared" si="1"/>
        <v>0</v>
      </c>
      <c r="N36" s="176">
        <f t="shared" si="2"/>
        <v>0</v>
      </c>
      <c r="O36" s="176"/>
      <c r="P36" s="182"/>
    </row>
    <row r="37" ht="20" customHeight="1" spans="3:16">
      <c r="C37" s="173">
        <v>31</v>
      </c>
      <c r="D37" s="174"/>
      <c r="E37" s="174"/>
      <c r="F37" s="174"/>
      <c r="G37" s="174"/>
      <c r="H37" s="174"/>
      <c r="I37" s="174"/>
      <c r="J37" s="174">
        <f t="shared" si="0"/>
        <v>0</v>
      </c>
      <c r="K37" s="174"/>
      <c r="L37" s="174"/>
      <c r="M37" s="174">
        <f t="shared" si="1"/>
        <v>0</v>
      </c>
      <c r="N37" s="174">
        <f t="shared" si="2"/>
        <v>0</v>
      </c>
      <c r="O37" s="174"/>
      <c r="P37" s="181"/>
    </row>
    <row r="38" ht="20" customHeight="1" spans="3:16">
      <c r="C38" s="175">
        <v>32</v>
      </c>
      <c r="D38" s="176"/>
      <c r="E38" s="176"/>
      <c r="F38" s="176"/>
      <c r="G38" s="176"/>
      <c r="H38" s="176"/>
      <c r="I38" s="176"/>
      <c r="J38" s="176">
        <f t="shared" si="0"/>
        <v>0</v>
      </c>
      <c r="K38" s="176"/>
      <c r="L38" s="176"/>
      <c r="M38" s="176">
        <f t="shared" si="1"/>
        <v>0</v>
      </c>
      <c r="N38" s="176">
        <f t="shared" si="2"/>
        <v>0</v>
      </c>
      <c r="O38" s="176"/>
      <c r="P38" s="182"/>
    </row>
    <row r="39" ht="20" customHeight="1" spans="3:16">
      <c r="C39" s="173">
        <v>33</v>
      </c>
      <c r="D39" s="174"/>
      <c r="E39" s="174"/>
      <c r="F39" s="174"/>
      <c r="G39" s="174"/>
      <c r="H39" s="174"/>
      <c r="I39" s="174"/>
      <c r="J39" s="174">
        <f t="shared" si="0"/>
        <v>0</v>
      </c>
      <c r="K39" s="174"/>
      <c r="L39" s="174"/>
      <c r="M39" s="174">
        <f t="shared" si="1"/>
        <v>0</v>
      </c>
      <c r="N39" s="174">
        <f t="shared" si="2"/>
        <v>0</v>
      </c>
      <c r="O39" s="174"/>
      <c r="P39" s="181"/>
    </row>
    <row r="40" ht="20" customHeight="1" spans="3:16">
      <c r="C40" s="175">
        <v>34</v>
      </c>
      <c r="D40" s="176"/>
      <c r="E40" s="176"/>
      <c r="F40" s="176"/>
      <c r="G40" s="176"/>
      <c r="H40" s="176"/>
      <c r="I40" s="176"/>
      <c r="J40" s="176">
        <f t="shared" si="0"/>
        <v>0</v>
      </c>
      <c r="K40" s="176"/>
      <c r="L40" s="176"/>
      <c r="M40" s="176">
        <f t="shared" si="1"/>
        <v>0</v>
      </c>
      <c r="N40" s="176">
        <f t="shared" si="2"/>
        <v>0</v>
      </c>
      <c r="O40" s="176"/>
      <c r="P40" s="182"/>
    </row>
    <row r="41" ht="20" customHeight="1" spans="3:16">
      <c r="C41" s="173">
        <v>35</v>
      </c>
      <c r="D41" s="174"/>
      <c r="E41" s="174"/>
      <c r="F41" s="174"/>
      <c r="G41" s="174"/>
      <c r="H41" s="174"/>
      <c r="I41" s="174"/>
      <c r="J41" s="174">
        <f t="shared" si="0"/>
        <v>0</v>
      </c>
      <c r="K41" s="174"/>
      <c r="L41" s="174"/>
      <c r="M41" s="174">
        <f t="shared" si="1"/>
        <v>0</v>
      </c>
      <c r="N41" s="174">
        <f t="shared" si="2"/>
        <v>0</v>
      </c>
      <c r="O41" s="174"/>
      <c r="P41" s="181"/>
    </row>
    <row r="42" ht="20" customHeight="1" spans="3:16">
      <c r="C42" s="175">
        <v>36</v>
      </c>
      <c r="D42" s="176"/>
      <c r="E42" s="176"/>
      <c r="F42" s="176"/>
      <c r="G42" s="176"/>
      <c r="H42" s="176"/>
      <c r="I42" s="176"/>
      <c r="J42" s="176">
        <f t="shared" si="0"/>
        <v>0</v>
      </c>
      <c r="K42" s="176"/>
      <c r="L42" s="176"/>
      <c r="M42" s="176">
        <f t="shared" si="1"/>
        <v>0</v>
      </c>
      <c r="N42" s="176">
        <f t="shared" si="2"/>
        <v>0</v>
      </c>
      <c r="O42" s="176"/>
      <c r="P42" s="182"/>
    </row>
    <row r="43" ht="20" customHeight="1" spans="3:16">
      <c r="C43" s="173">
        <v>37</v>
      </c>
      <c r="D43" s="174"/>
      <c r="E43" s="174"/>
      <c r="F43" s="174"/>
      <c r="G43" s="174"/>
      <c r="H43" s="174"/>
      <c r="I43" s="174"/>
      <c r="J43" s="174">
        <f t="shared" si="0"/>
        <v>0</v>
      </c>
      <c r="K43" s="174"/>
      <c r="L43" s="174"/>
      <c r="M43" s="174">
        <f t="shared" si="1"/>
        <v>0</v>
      </c>
      <c r="N43" s="174">
        <f t="shared" si="2"/>
        <v>0</v>
      </c>
      <c r="O43" s="174"/>
      <c r="P43" s="181"/>
    </row>
    <row r="44" ht="20" customHeight="1" spans="3:16">
      <c r="C44" s="175">
        <v>38</v>
      </c>
      <c r="D44" s="176"/>
      <c r="E44" s="176"/>
      <c r="F44" s="176"/>
      <c r="G44" s="176"/>
      <c r="H44" s="176"/>
      <c r="I44" s="176"/>
      <c r="J44" s="176">
        <f t="shared" si="0"/>
        <v>0</v>
      </c>
      <c r="K44" s="176"/>
      <c r="L44" s="176"/>
      <c r="M44" s="176">
        <f t="shared" si="1"/>
        <v>0</v>
      </c>
      <c r="N44" s="176">
        <f t="shared" si="2"/>
        <v>0</v>
      </c>
      <c r="O44" s="176"/>
      <c r="P44" s="182"/>
    </row>
    <row r="45" ht="20" customHeight="1" spans="3:16">
      <c r="C45" s="173">
        <v>39</v>
      </c>
      <c r="D45" s="174"/>
      <c r="E45" s="174"/>
      <c r="F45" s="174"/>
      <c r="G45" s="174"/>
      <c r="H45" s="174"/>
      <c r="I45" s="174"/>
      <c r="J45" s="174">
        <f t="shared" si="0"/>
        <v>0</v>
      </c>
      <c r="K45" s="174"/>
      <c r="L45" s="174"/>
      <c r="M45" s="174">
        <f t="shared" si="1"/>
        <v>0</v>
      </c>
      <c r="N45" s="174">
        <f t="shared" si="2"/>
        <v>0</v>
      </c>
      <c r="O45" s="174"/>
      <c r="P45" s="181"/>
    </row>
    <row r="46" ht="20" customHeight="1" spans="3:16">
      <c r="C46" s="175">
        <v>40</v>
      </c>
      <c r="D46" s="176"/>
      <c r="E46" s="176"/>
      <c r="F46" s="176"/>
      <c r="G46" s="176"/>
      <c r="H46" s="176"/>
      <c r="I46" s="176"/>
      <c r="J46" s="176">
        <f t="shared" si="0"/>
        <v>0</v>
      </c>
      <c r="K46" s="176"/>
      <c r="L46" s="176"/>
      <c r="M46" s="176">
        <f t="shared" si="1"/>
        <v>0</v>
      </c>
      <c r="N46" s="176">
        <f t="shared" si="2"/>
        <v>0</v>
      </c>
      <c r="O46" s="176"/>
      <c r="P46" s="182"/>
    </row>
    <row r="47" ht="20" customHeight="1" spans="3:16">
      <c r="C47" s="173">
        <v>41</v>
      </c>
      <c r="D47" s="174"/>
      <c r="E47" s="174"/>
      <c r="F47" s="174"/>
      <c r="G47" s="174"/>
      <c r="H47" s="174"/>
      <c r="I47" s="174"/>
      <c r="J47" s="174">
        <f t="shared" si="0"/>
        <v>0</v>
      </c>
      <c r="K47" s="174"/>
      <c r="L47" s="174"/>
      <c r="M47" s="174">
        <f t="shared" si="1"/>
        <v>0</v>
      </c>
      <c r="N47" s="174">
        <f t="shared" si="2"/>
        <v>0</v>
      </c>
      <c r="O47" s="174"/>
      <c r="P47" s="181"/>
    </row>
    <row r="48" ht="20" customHeight="1" spans="3:16">
      <c r="C48" s="175">
        <v>42</v>
      </c>
      <c r="D48" s="176"/>
      <c r="E48" s="176"/>
      <c r="F48" s="176"/>
      <c r="G48" s="176"/>
      <c r="H48" s="176"/>
      <c r="I48" s="176"/>
      <c r="J48" s="176">
        <f t="shared" si="0"/>
        <v>0</v>
      </c>
      <c r="K48" s="176"/>
      <c r="L48" s="176"/>
      <c r="M48" s="176">
        <f t="shared" si="1"/>
        <v>0</v>
      </c>
      <c r="N48" s="176">
        <f t="shared" si="2"/>
        <v>0</v>
      </c>
      <c r="O48" s="176"/>
      <c r="P48" s="182"/>
    </row>
    <row r="49" ht="20" customHeight="1" spans="3:16">
      <c r="C49" s="173">
        <v>43</v>
      </c>
      <c r="D49" s="174"/>
      <c r="E49" s="174"/>
      <c r="F49" s="174"/>
      <c r="G49" s="174"/>
      <c r="H49" s="174"/>
      <c r="I49" s="174"/>
      <c r="J49" s="174">
        <f t="shared" si="0"/>
        <v>0</v>
      </c>
      <c r="K49" s="174"/>
      <c r="L49" s="174"/>
      <c r="M49" s="174">
        <f t="shared" si="1"/>
        <v>0</v>
      </c>
      <c r="N49" s="174">
        <f t="shared" si="2"/>
        <v>0</v>
      </c>
      <c r="O49" s="174"/>
      <c r="P49" s="181"/>
    </row>
    <row r="50" ht="20" customHeight="1" spans="3:16">
      <c r="C50" s="175">
        <v>44</v>
      </c>
      <c r="D50" s="176"/>
      <c r="E50" s="176"/>
      <c r="F50" s="176"/>
      <c r="G50" s="176"/>
      <c r="H50" s="176"/>
      <c r="I50" s="176"/>
      <c r="J50" s="176">
        <f t="shared" si="0"/>
        <v>0</v>
      </c>
      <c r="K50" s="176"/>
      <c r="L50" s="176"/>
      <c r="M50" s="176">
        <f t="shared" si="1"/>
        <v>0</v>
      </c>
      <c r="N50" s="176">
        <f t="shared" si="2"/>
        <v>0</v>
      </c>
      <c r="O50" s="176"/>
      <c r="P50" s="182"/>
    </row>
    <row r="51" ht="20" customHeight="1" spans="3:16">
      <c r="C51" s="173">
        <v>45</v>
      </c>
      <c r="D51" s="174"/>
      <c r="E51" s="174"/>
      <c r="F51" s="174"/>
      <c r="G51" s="174"/>
      <c r="H51" s="174"/>
      <c r="I51" s="174"/>
      <c r="J51" s="174">
        <f t="shared" si="0"/>
        <v>0</v>
      </c>
      <c r="K51" s="174"/>
      <c r="L51" s="174"/>
      <c r="M51" s="174">
        <f t="shared" si="1"/>
        <v>0</v>
      </c>
      <c r="N51" s="174">
        <f t="shared" si="2"/>
        <v>0</v>
      </c>
      <c r="O51" s="174"/>
      <c r="P51" s="181"/>
    </row>
    <row r="52" ht="20" customHeight="1" spans="3:16">
      <c r="C52" s="175">
        <v>46</v>
      </c>
      <c r="D52" s="176"/>
      <c r="E52" s="176"/>
      <c r="F52" s="176"/>
      <c r="G52" s="176"/>
      <c r="H52" s="176"/>
      <c r="I52" s="176"/>
      <c r="J52" s="176">
        <f t="shared" si="0"/>
        <v>0</v>
      </c>
      <c r="K52" s="176"/>
      <c r="L52" s="176"/>
      <c r="M52" s="176">
        <f t="shared" si="1"/>
        <v>0</v>
      </c>
      <c r="N52" s="176">
        <f t="shared" si="2"/>
        <v>0</v>
      </c>
      <c r="O52" s="176"/>
      <c r="P52" s="182"/>
    </row>
    <row r="53" ht="20" customHeight="1" spans="3:16">
      <c r="C53" s="173">
        <v>47</v>
      </c>
      <c r="D53" s="174"/>
      <c r="E53" s="174"/>
      <c r="F53" s="174"/>
      <c r="G53" s="174"/>
      <c r="H53" s="174"/>
      <c r="I53" s="174"/>
      <c r="J53" s="174">
        <f t="shared" si="0"/>
        <v>0</v>
      </c>
      <c r="K53" s="174"/>
      <c r="L53" s="174"/>
      <c r="M53" s="174">
        <f t="shared" si="1"/>
        <v>0</v>
      </c>
      <c r="N53" s="174">
        <f t="shared" si="2"/>
        <v>0</v>
      </c>
      <c r="O53" s="174"/>
      <c r="P53" s="181"/>
    </row>
    <row r="54" ht="20" customHeight="1" spans="3:16">
      <c r="C54" s="175">
        <v>48</v>
      </c>
      <c r="D54" s="176"/>
      <c r="E54" s="176"/>
      <c r="F54" s="176"/>
      <c r="G54" s="176"/>
      <c r="H54" s="176"/>
      <c r="I54" s="176"/>
      <c r="J54" s="176">
        <f t="shared" si="0"/>
        <v>0</v>
      </c>
      <c r="K54" s="176"/>
      <c r="L54" s="176"/>
      <c r="M54" s="176">
        <f t="shared" si="1"/>
        <v>0</v>
      </c>
      <c r="N54" s="176">
        <f t="shared" si="2"/>
        <v>0</v>
      </c>
      <c r="O54" s="176"/>
      <c r="P54" s="182"/>
    </row>
    <row r="55" ht="20" customHeight="1" spans="3:16">
      <c r="C55" s="173">
        <v>49</v>
      </c>
      <c r="D55" s="174"/>
      <c r="E55" s="174"/>
      <c r="F55" s="174"/>
      <c r="G55" s="174"/>
      <c r="H55" s="174"/>
      <c r="I55" s="174"/>
      <c r="J55" s="174">
        <f t="shared" si="0"/>
        <v>0</v>
      </c>
      <c r="K55" s="174"/>
      <c r="L55" s="174"/>
      <c r="M55" s="174">
        <f t="shared" si="1"/>
        <v>0</v>
      </c>
      <c r="N55" s="174">
        <f t="shared" si="2"/>
        <v>0</v>
      </c>
      <c r="O55" s="174"/>
      <c r="P55" s="181"/>
    </row>
    <row r="56" ht="20" customHeight="1" spans="3:16">
      <c r="C56" s="175">
        <v>50</v>
      </c>
      <c r="D56" s="176"/>
      <c r="E56" s="176"/>
      <c r="F56" s="176"/>
      <c r="G56" s="176"/>
      <c r="H56" s="176"/>
      <c r="I56" s="176"/>
      <c r="J56" s="176">
        <f t="shared" si="0"/>
        <v>0</v>
      </c>
      <c r="K56" s="176"/>
      <c r="L56" s="176"/>
      <c r="M56" s="176">
        <f t="shared" si="1"/>
        <v>0</v>
      </c>
      <c r="N56" s="176">
        <f t="shared" si="2"/>
        <v>0</v>
      </c>
      <c r="O56" s="176"/>
      <c r="P56" s="182"/>
    </row>
    <row r="57" ht="20" customHeight="1" spans="3:16">
      <c r="C57" s="173">
        <v>51</v>
      </c>
      <c r="D57" s="174"/>
      <c r="E57" s="174"/>
      <c r="F57" s="174"/>
      <c r="G57" s="174"/>
      <c r="H57" s="174"/>
      <c r="I57" s="174"/>
      <c r="J57" s="174">
        <f t="shared" si="0"/>
        <v>0</v>
      </c>
      <c r="K57" s="174"/>
      <c r="L57" s="174"/>
      <c r="M57" s="174">
        <f t="shared" si="1"/>
        <v>0</v>
      </c>
      <c r="N57" s="174">
        <f t="shared" si="2"/>
        <v>0</v>
      </c>
      <c r="O57" s="174"/>
      <c r="P57" s="181"/>
    </row>
    <row r="58" ht="20" customHeight="1" spans="3:16">
      <c r="C58" s="175">
        <v>52</v>
      </c>
      <c r="D58" s="176"/>
      <c r="E58" s="176"/>
      <c r="F58" s="176"/>
      <c r="G58" s="176"/>
      <c r="H58" s="176"/>
      <c r="I58" s="176"/>
      <c r="J58" s="176">
        <f t="shared" si="0"/>
        <v>0</v>
      </c>
      <c r="K58" s="176"/>
      <c r="L58" s="176"/>
      <c r="M58" s="176">
        <f t="shared" si="1"/>
        <v>0</v>
      </c>
      <c r="N58" s="176">
        <f t="shared" si="2"/>
        <v>0</v>
      </c>
      <c r="O58" s="176"/>
      <c r="P58" s="182"/>
    </row>
    <row r="59" ht="20" customHeight="1" spans="3:16">
      <c r="C59" s="173">
        <v>53</v>
      </c>
      <c r="D59" s="174"/>
      <c r="E59" s="174"/>
      <c r="F59" s="174"/>
      <c r="G59" s="174"/>
      <c r="H59" s="174"/>
      <c r="I59" s="174"/>
      <c r="J59" s="174">
        <f t="shared" si="0"/>
        <v>0</v>
      </c>
      <c r="K59" s="174"/>
      <c r="L59" s="174"/>
      <c r="M59" s="174">
        <f t="shared" si="1"/>
        <v>0</v>
      </c>
      <c r="N59" s="174">
        <f t="shared" si="2"/>
        <v>0</v>
      </c>
      <c r="O59" s="174"/>
      <c r="P59" s="181"/>
    </row>
    <row r="60" ht="20" customHeight="1" spans="3:16">
      <c r="C60" s="175">
        <v>54</v>
      </c>
      <c r="D60" s="176"/>
      <c r="E60" s="176"/>
      <c r="F60" s="176"/>
      <c r="G60" s="176"/>
      <c r="H60" s="176"/>
      <c r="I60" s="176"/>
      <c r="J60" s="176">
        <f t="shared" si="0"/>
        <v>0</v>
      </c>
      <c r="K60" s="176"/>
      <c r="L60" s="176"/>
      <c r="M60" s="176">
        <f t="shared" si="1"/>
        <v>0</v>
      </c>
      <c r="N60" s="176">
        <f t="shared" si="2"/>
        <v>0</v>
      </c>
      <c r="O60" s="176"/>
      <c r="P60" s="182"/>
    </row>
    <row r="61" ht="20" customHeight="1" spans="3:16">
      <c r="C61" s="173">
        <v>55</v>
      </c>
      <c r="D61" s="174"/>
      <c r="E61" s="174"/>
      <c r="F61" s="174"/>
      <c r="G61" s="174"/>
      <c r="H61" s="174"/>
      <c r="I61" s="174"/>
      <c r="J61" s="174">
        <f t="shared" si="0"/>
        <v>0</v>
      </c>
      <c r="K61" s="174"/>
      <c r="L61" s="174"/>
      <c r="M61" s="174">
        <f t="shared" si="1"/>
        <v>0</v>
      </c>
      <c r="N61" s="174">
        <f t="shared" si="2"/>
        <v>0</v>
      </c>
      <c r="O61" s="174"/>
      <c r="P61" s="181"/>
    </row>
    <row r="62" ht="20" customHeight="1" spans="3:16">
      <c r="C62" s="175">
        <v>56</v>
      </c>
      <c r="D62" s="176"/>
      <c r="E62" s="176"/>
      <c r="F62" s="176"/>
      <c r="G62" s="176"/>
      <c r="H62" s="176"/>
      <c r="I62" s="176"/>
      <c r="J62" s="176">
        <f t="shared" si="0"/>
        <v>0</v>
      </c>
      <c r="K62" s="176"/>
      <c r="L62" s="176"/>
      <c r="M62" s="176">
        <f t="shared" si="1"/>
        <v>0</v>
      </c>
      <c r="N62" s="176">
        <f t="shared" si="2"/>
        <v>0</v>
      </c>
      <c r="O62" s="176"/>
      <c r="P62" s="182"/>
    </row>
    <row r="63" ht="20" customHeight="1" spans="3:16">
      <c r="C63" s="173">
        <v>57</v>
      </c>
      <c r="D63" s="174"/>
      <c r="E63" s="174"/>
      <c r="F63" s="174"/>
      <c r="G63" s="174"/>
      <c r="H63" s="174"/>
      <c r="I63" s="174"/>
      <c r="J63" s="174">
        <f t="shared" si="0"/>
        <v>0</v>
      </c>
      <c r="K63" s="174"/>
      <c r="L63" s="174"/>
      <c r="M63" s="174">
        <f t="shared" si="1"/>
        <v>0</v>
      </c>
      <c r="N63" s="174">
        <f t="shared" si="2"/>
        <v>0</v>
      </c>
      <c r="O63" s="174"/>
      <c r="P63" s="181"/>
    </row>
    <row r="64" ht="20" customHeight="1" spans="3:16">
      <c r="C64" s="175">
        <v>58</v>
      </c>
      <c r="D64" s="176"/>
      <c r="E64" s="176"/>
      <c r="F64" s="176"/>
      <c r="G64" s="176"/>
      <c r="H64" s="176"/>
      <c r="I64" s="176"/>
      <c r="J64" s="176">
        <f t="shared" si="0"/>
        <v>0</v>
      </c>
      <c r="K64" s="176"/>
      <c r="L64" s="176"/>
      <c r="M64" s="176">
        <f t="shared" si="1"/>
        <v>0</v>
      </c>
      <c r="N64" s="176">
        <f t="shared" si="2"/>
        <v>0</v>
      </c>
      <c r="O64" s="176"/>
      <c r="P64" s="182"/>
    </row>
    <row r="65" ht="20" customHeight="1" spans="3:16">
      <c r="C65" s="173">
        <v>59</v>
      </c>
      <c r="D65" s="174"/>
      <c r="E65" s="174"/>
      <c r="F65" s="174"/>
      <c r="G65" s="174"/>
      <c r="H65" s="174"/>
      <c r="I65" s="174"/>
      <c r="J65" s="174">
        <f t="shared" si="0"/>
        <v>0</v>
      </c>
      <c r="K65" s="174"/>
      <c r="L65" s="174"/>
      <c r="M65" s="174">
        <f t="shared" si="1"/>
        <v>0</v>
      </c>
      <c r="N65" s="174">
        <f t="shared" si="2"/>
        <v>0</v>
      </c>
      <c r="O65" s="174"/>
      <c r="P65" s="181"/>
    </row>
    <row r="66" ht="20" customHeight="1" spans="3:16">
      <c r="C66" s="183">
        <v>60</v>
      </c>
      <c r="D66" s="184"/>
      <c r="E66" s="184"/>
      <c r="F66" s="184"/>
      <c r="G66" s="184"/>
      <c r="H66" s="184"/>
      <c r="I66" s="184"/>
      <c r="J66" s="184">
        <f t="shared" si="0"/>
        <v>0</v>
      </c>
      <c r="K66" s="184"/>
      <c r="L66" s="184"/>
      <c r="M66" s="184">
        <f t="shared" si="1"/>
        <v>0</v>
      </c>
      <c r="N66" s="184">
        <f t="shared" si="2"/>
        <v>0</v>
      </c>
      <c r="O66" s="184"/>
      <c r="P66" s="185"/>
    </row>
    <row r="67" ht="14.25"/>
  </sheetData>
  <mergeCells count="11">
    <mergeCell ref="H5:J5"/>
    <mergeCell ref="K5:M5"/>
    <mergeCell ref="C5:C6"/>
    <mergeCell ref="D5:D6"/>
    <mergeCell ref="E5:E6"/>
    <mergeCell ref="F5:F6"/>
    <mergeCell ref="G5:G6"/>
    <mergeCell ref="N5:N6"/>
    <mergeCell ref="O5:O6"/>
    <mergeCell ref="P5:P6"/>
    <mergeCell ref="C2:P4"/>
  </mergeCell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03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2" width="5" customWidth="1"/>
    <col min="3" max="7" width="11.625" customWidth="1"/>
    <col min="8" max="8" width="15.625" customWidth="1"/>
    <col min="9" max="10" width="11.625" customWidth="1"/>
    <col min="11" max="11" width="27.4916666666667" customWidth="1"/>
    <col min="12" max="12" width="11.625" customWidth="1"/>
    <col min="13" max="13" width="15.625" customWidth="1"/>
    <col min="14" max="14" width="18.6666666666667" customWidth="1"/>
    <col min="15" max="15" width="1.625" customWidth="1"/>
    <col min="16" max="16" width="12.35" customWidth="1"/>
    <col min="17" max="17" width="18.9666666666667" customWidth="1"/>
  </cols>
  <sheetData>
    <row r="1" ht="10" customHeight="1"/>
    <row r="2" spans="2:17">
      <c r="B2" s="129" t="s">
        <v>67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8"/>
      <c r="P2" s="139" t="s">
        <v>68</v>
      </c>
      <c r="Q2" s="153"/>
    </row>
    <row r="3" spans="2:17"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40"/>
      <c r="P3" s="141"/>
      <c r="Q3" s="154"/>
    </row>
    <row r="4" spans="2:17">
      <c r="B4" s="133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42"/>
      <c r="P4" s="143"/>
      <c r="Q4" s="155"/>
    </row>
    <row r="5" ht="5" customHeight="1" spans="2:17"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P5" s="144"/>
      <c r="Q5" s="144"/>
    </row>
    <row r="6" ht="22" customHeight="1" spans="2:17">
      <c r="B6" s="103" t="s">
        <v>41</v>
      </c>
      <c r="C6" s="104" t="s">
        <v>5</v>
      </c>
      <c r="D6" s="104" t="s">
        <v>42</v>
      </c>
      <c r="E6" s="104" t="s">
        <v>69</v>
      </c>
      <c r="F6" s="104" t="s">
        <v>70</v>
      </c>
      <c r="G6" s="104" t="s">
        <v>71</v>
      </c>
      <c r="H6" s="104" t="s">
        <v>72</v>
      </c>
      <c r="I6" s="104" t="s">
        <v>73</v>
      </c>
      <c r="J6" s="104" t="s">
        <v>74</v>
      </c>
      <c r="K6" s="104" t="s">
        <v>75</v>
      </c>
      <c r="L6" s="104" t="s">
        <v>76</v>
      </c>
      <c r="M6" s="104" t="s">
        <v>77</v>
      </c>
      <c r="N6" s="115" t="s">
        <v>8</v>
      </c>
      <c r="O6" s="145"/>
      <c r="P6" s="146" t="s">
        <v>78</v>
      </c>
      <c r="Q6" s="156"/>
    </row>
    <row r="7" ht="20" customHeight="1" spans="2:17">
      <c r="B7" s="136">
        <v>1</v>
      </c>
      <c r="C7" s="108" t="s">
        <v>22</v>
      </c>
      <c r="D7" s="108" t="s">
        <v>79</v>
      </c>
      <c r="E7" s="108" t="s">
        <v>80</v>
      </c>
      <c r="F7" s="108" t="s">
        <v>81</v>
      </c>
      <c r="G7" s="108" t="s">
        <v>82</v>
      </c>
      <c r="H7" s="108">
        <v>18888888888</v>
      </c>
      <c r="I7" s="108">
        <v>888888888</v>
      </c>
      <c r="J7" s="108" t="s">
        <v>83</v>
      </c>
      <c r="K7" s="108" t="s">
        <v>84</v>
      </c>
      <c r="L7" s="108" t="s">
        <v>85</v>
      </c>
      <c r="M7" s="108">
        <v>16666666666</v>
      </c>
      <c r="N7" s="117" t="s">
        <v>86</v>
      </c>
      <c r="O7" s="145"/>
      <c r="P7" s="147" t="s">
        <v>5</v>
      </c>
      <c r="Q7" s="157" t="s">
        <v>31</v>
      </c>
    </row>
    <row r="8" ht="20" customHeight="1" spans="2:17">
      <c r="B8" s="136">
        <v>2</v>
      </c>
      <c r="C8" s="108" t="s">
        <v>31</v>
      </c>
      <c r="D8" s="108" t="s">
        <v>87</v>
      </c>
      <c r="E8" s="108" t="s">
        <v>88</v>
      </c>
      <c r="F8" s="108" t="s">
        <v>89</v>
      </c>
      <c r="G8" s="108" t="s">
        <v>90</v>
      </c>
      <c r="H8" s="108">
        <v>16666666666</v>
      </c>
      <c r="I8" s="108">
        <v>666666666</v>
      </c>
      <c r="J8" s="108" t="s">
        <v>91</v>
      </c>
      <c r="K8" s="108" t="s">
        <v>92</v>
      </c>
      <c r="L8" s="108" t="s">
        <v>93</v>
      </c>
      <c r="M8" s="108">
        <v>18888888888</v>
      </c>
      <c r="N8" s="117" t="s">
        <v>86</v>
      </c>
      <c r="O8" s="145"/>
      <c r="P8" s="148"/>
      <c r="Q8" s="158"/>
    </row>
    <row r="9" ht="20" customHeight="1" spans="2:17">
      <c r="B9" s="136">
        <v>3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17"/>
      <c r="O9" s="145"/>
      <c r="P9" s="147" t="s">
        <v>42</v>
      </c>
      <c r="Q9" s="157" t="str">
        <f>VLOOKUP(Q7,C:N,2,FALSE)</f>
        <v>N661</v>
      </c>
    </row>
    <row r="10" ht="20" customHeight="1" spans="2:17">
      <c r="B10" s="136">
        <v>4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17"/>
      <c r="O10" s="145"/>
      <c r="P10" s="148"/>
      <c r="Q10" s="158"/>
    </row>
    <row r="11" ht="20" customHeight="1" spans="2:17">
      <c r="B11" s="136">
        <v>5</v>
      </c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17"/>
      <c r="O11" s="145"/>
      <c r="P11" s="147" t="s">
        <v>69</v>
      </c>
      <c r="Q11" s="157" t="str">
        <f>VLOOKUP(Q7,C:N,3,FALSE)</f>
        <v>女</v>
      </c>
    </row>
    <row r="12" ht="20" customHeight="1" spans="2:17">
      <c r="B12" s="136">
        <v>6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17"/>
      <c r="O12" s="145"/>
      <c r="P12" s="148"/>
      <c r="Q12" s="158"/>
    </row>
    <row r="13" ht="20" customHeight="1" spans="2:17">
      <c r="B13" s="136">
        <v>7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17"/>
      <c r="O13" s="145"/>
      <c r="P13" s="147" t="s">
        <v>70</v>
      </c>
      <c r="Q13" s="157" t="str">
        <f>VLOOKUP(Q7,C:N,4,FALSE)</f>
        <v>施工部</v>
      </c>
    </row>
    <row r="14" ht="20" customHeight="1" spans="2:17">
      <c r="B14" s="136">
        <v>8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17"/>
      <c r="O14" s="145"/>
      <c r="P14" s="148"/>
      <c r="Q14" s="158"/>
    </row>
    <row r="15" ht="20" customHeight="1" spans="2:17">
      <c r="B15" s="136">
        <v>9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17"/>
      <c r="O15" s="145"/>
      <c r="P15" s="147" t="s">
        <v>71</v>
      </c>
      <c r="Q15" s="157" t="str">
        <f>VLOOKUP(Q7,C:N,5,FALSE)</f>
        <v>混泥土员</v>
      </c>
    </row>
    <row r="16" ht="20" customHeight="1" spans="2:17">
      <c r="B16" s="136">
        <v>10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17"/>
      <c r="O16" s="145"/>
      <c r="P16" s="148"/>
      <c r="Q16" s="158"/>
    </row>
    <row r="17" ht="20" customHeight="1" spans="2:17">
      <c r="B17" s="136">
        <v>11</v>
      </c>
      <c r="C17" s="108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17"/>
      <c r="O17" s="145"/>
      <c r="P17" s="147" t="s">
        <v>72</v>
      </c>
      <c r="Q17" s="157">
        <f>VLOOKUP(Q7,C:N,6,FALSE)</f>
        <v>16666666666</v>
      </c>
    </row>
    <row r="18" ht="20" customHeight="1" spans="2:17">
      <c r="B18" s="136">
        <v>12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17"/>
      <c r="O18" s="145"/>
      <c r="P18" s="148"/>
      <c r="Q18" s="158"/>
    </row>
    <row r="19" ht="20" customHeight="1" spans="2:17">
      <c r="B19" s="136">
        <v>13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17"/>
      <c r="O19" s="145"/>
      <c r="P19" s="147" t="s">
        <v>73</v>
      </c>
      <c r="Q19" s="157">
        <f>VLOOKUP(Q7,C:N,7,FALSE)</f>
        <v>666666666</v>
      </c>
    </row>
    <row r="20" ht="20" customHeight="1" spans="2:17">
      <c r="B20" s="136">
        <v>14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17"/>
      <c r="O20" s="145"/>
      <c r="P20" s="148"/>
      <c r="Q20" s="158"/>
    </row>
    <row r="21" ht="20" customHeight="1" spans="2:17">
      <c r="B21" s="136">
        <v>15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17"/>
      <c r="O21" s="145"/>
      <c r="P21" s="147" t="s">
        <v>74</v>
      </c>
      <c r="Q21" s="157" t="str">
        <f>VLOOKUP(Q7,C:N,8,FALSE)</f>
        <v>上海</v>
      </c>
    </row>
    <row r="22" ht="20" customHeight="1" spans="2:17">
      <c r="B22" s="136">
        <v>16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17"/>
      <c r="O22" s="145"/>
      <c r="P22" s="148"/>
      <c r="Q22" s="158"/>
    </row>
    <row r="23" ht="20" customHeight="1" spans="2:17">
      <c r="B23" s="136">
        <v>17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17"/>
      <c r="O23" s="145"/>
      <c r="P23" s="147" t="s">
        <v>75</v>
      </c>
      <c r="Q23" s="157" t="str">
        <f>VLOOKUP(Q7,C:N,9,FALSE)</f>
        <v>北京市XXXXXX6号</v>
      </c>
    </row>
    <row r="24" ht="20" customHeight="1" spans="2:17">
      <c r="B24" s="136">
        <v>18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17"/>
      <c r="O24" s="145"/>
      <c r="P24" s="148"/>
      <c r="Q24" s="158"/>
    </row>
    <row r="25" ht="20" customHeight="1" spans="2:17">
      <c r="B25" s="136">
        <v>19</v>
      </c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17"/>
      <c r="O25" s="145"/>
      <c r="P25" s="147" t="s">
        <v>76</v>
      </c>
      <c r="Q25" s="157" t="str">
        <f>VLOOKUP(Q7,C:N,10,FALSE)</f>
        <v>飞飞</v>
      </c>
    </row>
    <row r="26" ht="20" customHeight="1" spans="2:17">
      <c r="B26" s="136">
        <v>20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17"/>
      <c r="O26" s="145"/>
      <c r="P26" s="148"/>
      <c r="Q26" s="158"/>
    </row>
    <row r="27" ht="20" customHeight="1" spans="2:17">
      <c r="B27" s="136">
        <v>21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17"/>
      <c r="O27" s="145"/>
      <c r="P27" s="147" t="s">
        <v>77</v>
      </c>
      <c r="Q27" s="157">
        <f>VLOOKUP(Q7,C:N,11,FALSE)</f>
        <v>18888888888</v>
      </c>
    </row>
    <row r="28" ht="20" customHeight="1" spans="2:17">
      <c r="B28" s="136">
        <v>22</v>
      </c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17"/>
      <c r="O28" s="145"/>
      <c r="P28" s="148"/>
      <c r="Q28" s="158"/>
    </row>
    <row r="29" ht="20" customHeight="1" spans="2:17">
      <c r="B29" s="136">
        <v>23</v>
      </c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17"/>
      <c r="O29" s="145"/>
      <c r="P29" s="147" t="s">
        <v>8</v>
      </c>
      <c r="Q29" s="157" t="str">
        <f>VLOOKUP(Q7,C:N,12,FALSE)</f>
        <v>帅</v>
      </c>
    </row>
    <row r="30" ht="20" customHeight="1" spans="2:17">
      <c r="B30" s="136">
        <v>24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17"/>
      <c r="O30" s="145"/>
      <c r="P30" s="149"/>
      <c r="Q30" s="159"/>
    </row>
    <row r="31" ht="20" customHeight="1" spans="2:17">
      <c r="B31" s="136">
        <v>25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17"/>
      <c r="P31" s="150"/>
      <c r="Q31" s="150"/>
    </row>
    <row r="32" ht="20" customHeight="1" spans="2:17">
      <c r="B32" s="136">
        <v>26</v>
      </c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17"/>
      <c r="P32" s="150"/>
      <c r="Q32" s="150"/>
    </row>
    <row r="33" ht="20" customHeight="1" spans="2:17">
      <c r="B33" s="136">
        <v>27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17"/>
      <c r="P33" s="150"/>
      <c r="Q33" s="150"/>
    </row>
    <row r="34" ht="20" customHeight="1" spans="2:17">
      <c r="B34" s="136">
        <v>28</v>
      </c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17"/>
      <c r="P34" s="150"/>
      <c r="Q34" s="150"/>
    </row>
    <row r="35" ht="20" customHeight="1" spans="2:17">
      <c r="B35" s="136">
        <v>29</v>
      </c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17"/>
      <c r="P35" s="150"/>
      <c r="Q35" s="150"/>
    </row>
    <row r="36" ht="20" customHeight="1" spans="2:17">
      <c r="B36" s="136">
        <v>30</v>
      </c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17"/>
      <c r="P36" s="150"/>
      <c r="Q36" s="150"/>
    </row>
    <row r="37" ht="20" customHeight="1" spans="2:17">
      <c r="B37" s="136">
        <v>31</v>
      </c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17"/>
      <c r="P37" s="150"/>
      <c r="Q37" s="150"/>
    </row>
    <row r="38" ht="20" customHeight="1" spans="2:17">
      <c r="B38" s="136">
        <v>32</v>
      </c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51"/>
      <c r="P38" s="150"/>
      <c r="Q38" s="150"/>
    </row>
    <row r="39" ht="20" customHeight="1" spans="2:17">
      <c r="B39" s="136">
        <v>33</v>
      </c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51"/>
      <c r="P39" s="150"/>
      <c r="Q39" s="150"/>
    </row>
    <row r="40" ht="20" customHeight="1" spans="2:17">
      <c r="B40" s="136">
        <v>34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51"/>
      <c r="P40" s="150"/>
      <c r="Q40" s="150"/>
    </row>
    <row r="41" ht="20" customHeight="1" spans="2:17">
      <c r="B41" s="136">
        <v>35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51"/>
      <c r="P41" s="150"/>
      <c r="Q41" s="150"/>
    </row>
    <row r="42" ht="20" customHeight="1" spans="2:17">
      <c r="B42" s="136">
        <v>36</v>
      </c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51"/>
      <c r="P42" s="150"/>
      <c r="Q42" s="150"/>
    </row>
    <row r="43" ht="20" customHeight="1" spans="2:17">
      <c r="B43" s="136">
        <v>37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51"/>
      <c r="P43" s="150"/>
      <c r="Q43" s="150"/>
    </row>
    <row r="44" ht="20" customHeight="1" spans="2:17">
      <c r="B44" s="136">
        <v>38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51"/>
      <c r="P44" s="150"/>
      <c r="Q44" s="150"/>
    </row>
    <row r="45" ht="20" customHeight="1" spans="2:17">
      <c r="B45" s="136">
        <v>39</v>
      </c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51"/>
      <c r="P45" s="150"/>
      <c r="Q45" s="150"/>
    </row>
    <row r="46" ht="20" customHeight="1" spans="2:17">
      <c r="B46" s="136">
        <v>40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51"/>
      <c r="P46" s="150"/>
      <c r="Q46" s="150"/>
    </row>
    <row r="47" ht="20" customHeight="1" spans="2:17">
      <c r="B47" s="136">
        <v>41</v>
      </c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51"/>
      <c r="P47" s="150"/>
      <c r="Q47" s="150"/>
    </row>
    <row r="48" ht="20" customHeight="1" spans="2:17">
      <c r="B48" s="136">
        <v>42</v>
      </c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51"/>
      <c r="P48" s="150"/>
      <c r="Q48" s="150"/>
    </row>
    <row r="49" ht="20" customHeight="1" spans="2:17">
      <c r="B49" s="136">
        <v>43</v>
      </c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51"/>
      <c r="P49" s="150"/>
      <c r="Q49" s="150"/>
    </row>
    <row r="50" ht="20" customHeight="1" spans="2:17">
      <c r="B50" s="136">
        <v>44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51"/>
      <c r="P50" s="150"/>
      <c r="Q50" s="150"/>
    </row>
    <row r="51" ht="20" customHeight="1" spans="2:17">
      <c r="B51" s="136">
        <v>45</v>
      </c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51"/>
      <c r="P51" s="150"/>
      <c r="Q51" s="150"/>
    </row>
    <row r="52" ht="20" customHeight="1" spans="2:17">
      <c r="B52" s="136">
        <v>46</v>
      </c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51"/>
      <c r="P52" s="150"/>
      <c r="Q52" s="150"/>
    </row>
    <row r="53" ht="20" customHeight="1" spans="2:17">
      <c r="B53" s="136">
        <v>47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51"/>
      <c r="P53" s="150"/>
      <c r="Q53" s="150"/>
    </row>
    <row r="54" ht="20" customHeight="1" spans="2:17">
      <c r="B54" s="136">
        <v>48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51"/>
      <c r="P54" s="150"/>
      <c r="Q54" s="150"/>
    </row>
    <row r="55" ht="20" customHeight="1" spans="2:17">
      <c r="B55" s="136">
        <v>49</v>
      </c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51"/>
      <c r="P55" s="150"/>
      <c r="Q55" s="150"/>
    </row>
    <row r="56" ht="20" customHeight="1" spans="2:17">
      <c r="B56" s="136">
        <v>50</v>
      </c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51"/>
      <c r="P56" s="150"/>
      <c r="Q56" s="150"/>
    </row>
    <row r="57" ht="20" customHeight="1" spans="2:17">
      <c r="B57" s="136">
        <v>51</v>
      </c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51"/>
      <c r="P57" s="150"/>
      <c r="Q57" s="150"/>
    </row>
    <row r="58" ht="20" customHeight="1" spans="2:17">
      <c r="B58" s="136">
        <v>52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51"/>
      <c r="P58" s="150"/>
      <c r="Q58" s="150"/>
    </row>
    <row r="59" ht="20" customHeight="1" spans="2:17">
      <c r="B59" s="136">
        <v>53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51"/>
      <c r="P59" s="150"/>
      <c r="Q59" s="150"/>
    </row>
    <row r="60" ht="20" customHeight="1" spans="2:17">
      <c r="B60" s="136">
        <v>54</v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51"/>
      <c r="P60" s="150"/>
      <c r="Q60" s="150"/>
    </row>
    <row r="61" ht="20" customHeight="1" spans="2:17">
      <c r="B61" s="136">
        <v>55</v>
      </c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51"/>
      <c r="P61" s="150"/>
      <c r="Q61" s="150"/>
    </row>
    <row r="62" ht="20" customHeight="1" spans="2:17">
      <c r="B62" s="136">
        <v>56</v>
      </c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51"/>
      <c r="P62" s="150"/>
      <c r="Q62" s="150"/>
    </row>
    <row r="63" ht="20" customHeight="1" spans="2:17">
      <c r="B63" s="136">
        <v>57</v>
      </c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51"/>
      <c r="P63" s="150"/>
      <c r="Q63" s="150"/>
    </row>
    <row r="64" ht="20" customHeight="1" spans="2:17">
      <c r="B64" s="136">
        <v>58</v>
      </c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51"/>
      <c r="P64" s="152"/>
      <c r="Q64" s="152"/>
    </row>
    <row r="65" ht="20" customHeight="1" spans="2:17">
      <c r="B65" s="136">
        <v>59</v>
      </c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51"/>
      <c r="P65" s="152"/>
      <c r="Q65" s="152"/>
    </row>
    <row r="66" ht="20" customHeight="1" spans="2:17">
      <c r="B66" s="136">
        <v>60</v>
      </c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51"/>
      <c r="P66" s="152"/>
      <c r="Q66" s="152"/>
    </row>
    <row r="67" ht="20" customHeight="1" spans="2:17">
      <c r="B67" s="136">
        <v>61</v>
      </c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51"/>
      <c r="P67" s="152"/>
      <c r="Q67" s="152"/>
    </row>
    <row r="68" ht="20" customHeight="1" spans="2:17">
      <c r="B68" s="136">
        <v>62</v>
      </c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51"/>
      <c r="P68" s="152"/>
      <c r="Q68" s="152"/>
    </row>
    <row r="69" ht="20" customHeight="1" spans="2:17">
      <c r="B69" s="136">
        <v>63</v>
      </c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2"/>
      <c r="P69" s="152"/>
      <c r="Q69" s="152"/>
    </row>
    <row r="70" ht="20" customHeight="1" spans="2:17">
      <c r="B70" s="136">
        <v>64</v>
      </c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  <c r="N70" s="162"/>
      <c r="P70" s="163"/>
      <c r="Q70" s="163"/>
    </row>
    <row r="71" ht="20" customHeight="1" spans="2:17">
      <c r="B71" s="136">
        <v>65</v>
      </c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2"/>
      <c r="P71" s="163"/>
      <c r="Q71" s="163"/>
    </row>
    <row r="72" ht="20" customHeight="1" spans="2:17">
      <c r="B72" s="136">
        <v>66</v>
      </c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2"/>
      <c r="P72" s="163"/>
      <c r="Q72" s="163"/>
    </row>
    <row r="73" ht="20" customHeight="1" spans="2:17">
      <c r="B73" s="136">
        <v>67</v>
      </c>
      <c r="C73" s="160"/>
      <c r="D73" s="160"/>
      <c r="E73" s="160"/>
      <c r="F73" s="160"/>
      <c r="G73" s="160"/>
      <c r="H73" s="160"/>
      <c r="I73" s="160"/>
      <c r="J73" s="160"/>
      <c r="K73" s="160"/>
      <c r="L73" s="160"/>
      <c r="M73" s="160"/>
      <c r="N73" s="162"/>
      <c r="P73" s="163"/>
      <c r="Q73" s="163"/>
    </row>
    <row r="74" ht="20" customHeight="1" spans="2:14">
      <c r="B74" s="136">
        <v>68</v>
      </c>
      <c r="C74" s="160"/>
      <c r="D74" s="160"/>
      <c r="E74" s="160"/>
      <c r="F74" s="160"/>
      <c r="G74" s="160"/>
      <c r="H74" s="160"/>
      <c r="I74" s="160"/>
      <c r="J74" s="160"/>
      <c r="K74" s="160"/>
      <c r="L74" s="160"/>
      <c r="M74" s="160"/>
      <c r="N74" s="162"/>
    </row>
    <row r="75" ht="20" customHeight="1" spans="2:14">
      <c r="B75" s="136">
        <v>69</v>
      </c>
      <c r="C75" s="160"/>
      <c r="D75" s="160"/>
      <c r="E75" s="160"/>
      <c r="F75" s="160"/>
      <c r="G75" s="160"/>
      <c r="H75" s="160"/>
      <c r="I75" s="160"/>
      <c r="J75" s="160"/>
      <c r="K75" s="160"/>
      <c r="L75" s="160"/>
      <c r="M75" s="160"/>
      <c r="N75" s="162"/>
    </row>
    <row r="76" ht="20" customHeight="1" spans="2:14">
      <c r="B76" s="136">
        <v>70</v>
      </c>
      <c r="C76" s="160"/>
      <c r="D76" s="160"/>
      <c r="E76" s="160"/>
      <c r="F76" s="160"/>
      <c r="G76" s="160"/>
      <c r="H76" s="160"/>
      <c r="I76" s="160"/>
      <c r="J76" s="160"/>
      <c r="K76" s="160"/>
      <c r="L76" s="160"/>
      <c r="M76" s="160"/>
      <c r="N76" s="162"/>
    </row>
    <row r="77" ht="20" customHeight="1" spans="2:14">
      <c r="B77" s="136">
        <v>71</v>
      </c>
      <c r="C77" s="160"/>
      <c r="D77" s="160"/>
      <c r="E77" s="160"/>
      <c r="F77" s="160"/>
      <c r="G77" s="160"/>
      <c r="H77" s="160"/>
      <c r="I77" s="160"/>
      <c r="J77" s="160"/>
      <c r="K77" s="160"/>
      <c r="L77" s="160"/>
      <c r="M77" s="160"/>
      <c r="N77" s="162"/>
    </row>
    <row r="78" ht="20" customHeight="1" spans="2:14">
      <c r="B78" s="136">
        <v>72</v>
      </c>
      <c r="C78" s="160"/>
      <c r="D78" s="160"/>
      <c r="E78" s="160"/>
      <c r="F78" s="160"/>
      <c r="G78" s="160"/>
      <c r="H78" s="160"/>
      <c r="I78" s="160"/>
      <c r="J78" s="160"/>
      <c r="K78" s="160"/>
      <c r="L78" s="160"/>
      <c r="M78" s="160"/>
      <c r="N78" s="162"/>
    </row>
    <row r="79" ht="20" customHeight="1" spans="2:14">
      <c r="B79" s="136">
        <v>73</v>
      </c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  <c r="N79" s="162"/>
    </row>
    <row r="80" ht="20" customHeight="1" spans="2:14">
      <c r="B80" s="136">
        <v>74</v>
      </c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2"/>
    </row>
    <row r="81" ht="20" customHeight="1" spans="2:14">
      <c r="B81" s="136">
        <v>75</v>
      </c>
      <c r="C81" s="160"/>
      <c r="D81" s="160"/>
      <c r="E81" s="160"/>
      <c r="F81" s="160"/>
      <c r="G81" s="160"/>
      <c r="H81" s="160"/>
      <c r="I81" s="160"/>
      <c r="J81" s="160"/>
      <c r="K81" s="160"/>
      <c r="L81" s="160"/>
      <c r="M81" s="160"/>
      <c r="N81" s="162"/>
    </row>
    <row r="82" ht="20" customHeight="1" spans="2:14">
      <c r="B82" s="136">
        <v>76</v>
      </c>
      <c r="C82" s="160"/>
      <c r="D82" s="160"/>
      <c r="E82" s="160"/>
      <c r="F82" s="160"/>
      <c r="G82" s="160"/>
      <c r="H82" s="160"/>
      <c r="I82" s="160"/>
      <c r="J82" s="160"/>
      <c r="K82" s="160"/>
      <c r="L82" s="160"/>
      <c r="M82" s="160"/>
      <c r="N82" s="162"/>
    </row>
    <row r="83" ht="20" customHeight="1" spans="2:14">
      <c r="B83" s="136">
        <v>77</v>
      </c>
      <c r="C83" s="160"/>
      <c r="D83" s="160"/>
      <c r="E83" s="160"/>
      <c r="F83" s="160"/>
      <c r="G83" s="160"/>
      <c r="H83" s="160"/>
      <c r="I83" s="160"/>
      <c r="J83" s="160"/>
      <c r="K83" s="160"/>
      <c r="L83" s="160"/>
      <c r="M83" s="160"/>
      <c r="N83" s="162"/>
    </row>
    <row r="84" ht="20" customHeight="1" spans="2:14">
      <c r="B84" s="136">
        <v>78</v>
      </c>
      <c r="C84" s="160"/>
      <c r="D84" s="160"/>
      <c r="E84" s="160"/>
      <c r="F84" s="160"/>
      <c r="G84" s="160"/>
      <c r="H84" s="160"/>
      <c r="I84" s="160"/>
      <c r="J84" s="160"/>
      <c r="K84" s="160"/>
      <c r="L84" s="160"/>
      <c r="M84" s="160"/>
      <c r="N84" s="162"/>
    </row>
    <row r="85" ht="20" customHeight="1" spans="2:14">
      <c r="B85" s="136">
        <v>79</v>
      </c>
      <c r="C85" s="160"/>
      <c r="D85" s="160"/>
      <c r="E85" s="160"/>
      <c r="F85" s="160"/>
      <c r="G85" s="160"/>
      <c r="H85" s="160"/>
      <c r="I85" s="160"/>
      <c r="J85" s="160"/>
      <c r="K85" s="160"/>
      <c r="L85" s="160"/>
      <c r="M85" s="160"/>
      <c r="N85" s="162"/>
    </row>
    <row r="86" ht="20" customHeight="1" spans="2:14">
      <c r="B86" s="136">
        <v>80</v>
      </c>
      <c r="C86" s="160"/>
      <c r="D86" s="160"/>
      <c r="E86" s="160"/>
      <c r="F86" s="160"/>
      <c r="G86" s="160"/>
      <c r="H86" s="160"/>
      <c r="I86" s="160"/>
      <c r="J86" s="160"/>
      <c r="K86" s="160"/>
      <c r="L86" s="160"/>
      <c r="M86" s="160"/>
      <c r="N86" s="162"/>
    </row>
    <row r="87" ht="20" customHeight="1" spans="2:14">
      <c r="B87" s="136">
        <v>81</v>
      </c>
      <c r="C87" s="160"/>
      <c r="D87" s="160"/>
      <c r="E87" s="160"/>
      <c r="F87" s="160"/>
      <c r="G87" s="160"/>
      <c r="H87" s="160"/>
      <c r="I87" s="160"/>
      <c r="J87" s="160"/>
      <c r="K87" s="160"/>
      <c r="L87" s="160"/>
      <c r="M87" s="160"/>
      <c r="N87" s="162"/>
    </row>
    <row r="88" ht="20" customHeight="1" spans="2:14">
      <c r="B88" s="136">
        <v>82</v>
      </c>
      <c r="C88" s="160"/>
      <c r="D88" s="160"/>
      <c r="E88" s="160"/>
      <c r="F88" s="160"/>
      <c r="G88" s="160"/>
      <c r="H88" s="160"/>
      <c r="I88" s="160"/>
      <c r="J88" s="160"/>
      <c r="K88" s="160"/>
      <c r="L88" s="160"/>
      <c r="M88" s="160"/>
      <c r="N88" s="162"/>
    </row>
    <row r="89" ht="20" customHeight="1" spans="2:14">
      <c r="B89" s="136">
        <v>83</v>
      </c>
      <c r="C89" s="160"/>
      <c r="D89" s="160"/>
      <c r="E89" s="160"/>
      <c r="F89" s="160"/>
      <c r="G89" s="160"/>
      <c r="H89" s="160"/>
      <c r="I89" s="160"/>
      <c r="J89" s="160"/>
      <c r="K89" s="160"/>
      <c r="L89" s="160"/>
      <c r="M89" s="160"/>
      <c r="N89" s="162"/>
    </row>
    <row r="90" ht="20" customHeight="1" spans="2:14">
      <c r="B90" s="136">
        <v>84</v>
      </c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2"/>
    </row>
    <row r="91" ht="20" customHeight="1" spans="2:14">
      <c r="B91" s="136">
        <v>85</v>
      </c>
      <c r="C91" s="160"/>
      <c r="D91" s="160"/>
      <c r="E91" s="160"/>
      <c r="F91" s="160"/>
      <c r="G91" s="160"/>
      <c r="H91" s="160"/>
      <c r="I91" s="160"/>
      <c r="J91" s="160"/>
      <c r="K91" s="160"/>
      <c r="L91" s="160"/>
      <c r="M91" s="160"/>
      <c r="N91" s="162"/>
    </row>
    <row r="92" ht="20" customHeight="1" spans="2:14">
      <c r="B92" s="136">
        <v>86</v>
      </c>
      <c r="C92" s="160"/>
      <c r="D92" s="160"/>
      <c r="E92" s="160"/>
      <c r="F92" s="160"/>
      <c r="G92" s="160"/>
      <c r="H92" s="160"/>
      <c r="I92" s="160"/>
      <c r="J92" s="160"/>
      <c r="K92" s="160"/>
      <c r="L92" s="160"/>
      <c r="M92" s="160"/>
      <c r="N92" s="162"/>
    </row>
    <row r="93" ht="20" customHeight="1" spans="2:14">
      <c r="B93" s="136">
        <v>87</v>
      </c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  <c r="N93" s="162"/>
    </row>
    <row r="94" ht="20" customHeight="1" spans="2:14">
      <c r="B94" s="136">
        <v>88</v>
      </c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2"/>
    </row>
    <row r="95" ht="20" customHeight="1" spans="2:14">
      <c r="B95" s="136">
        <v>89</v>
      </c>
      <c r="C95" s="160"/>
      <c r="D95" s="160"/>
      <c r="E95" s="160"/>
      <c r="F95" s="160"/>
      <c r="G95" s="160"/>
      <c r="H95" s="160"/>
      <c r="I95" s="160"/>
      <c r="J95" s="160"/>
      <c r="K95" s="160"/>
      <c r="L95" s="160"/>
      <c r="M95" s="160"/>
      <c r="N95" s="162"/>
    </row>
    <row r="96" ht="20" customHeight="1" spans="2:14">
      <c r="B96" s="136">
        <v>90</v>
      </c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0"/>
      <c r="N96" s="162"/>
    </row>
    <row r="97" ht="20" customHeight="1" spans="2:14">
      <c r="B97" s="136">
        <v>91</v>
      </c>
      <c r="C97" s="160"/>
      <c r="D97" s="160"/>
      <c r="E97" s="160"/>
      <c r="F97" s="160"/>
      <c r="G97" s="160"/>
      <c r="H97" s="160"/>
      <c r="I97" s="160"/>
      <c r="J97" s="160"/>
      <c r="K97" s="160"/>
      <c r="L97" s="160"/>
      <c r="M97" s="160"/>
      <c r="N97" s="162"/>
    </row>
    <row r="98" ht="20" customHeight="1" spans="2:14">
      <c r="B98" s="136">
        <v>92</v>
      </c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2"/>
    </row>
    <row r="99" ht="20" customHeight="1" spans="2:14">
      <c r="B99" s="136">
        <v>93</v>
      </c>
      <c r="C99" s="160"/>
      <c r="D99" s="160"/>
      <c r="E99" s="160"/>
      <c r="F99" s="160"/>
      <c r="G99" s="160"/>
      <c r="H99" s="160"/>
      <c r="I99" s="160"/>
      <c r="J99" s="160"/>
      <c r="K99" s="160"/>
      <c r="L99" s="160"/>
      <c r="M99" s="160"/>
      <c r="N99" s="162"/>
    </row>
    <row r="100" ht="20" customHeight="1" spans="2:14">
      <c r="B100" s="136">
        <v>94</v>
      </c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2"/>
    </row>
    <row r="101" ht="20" customHeight="1" spans="2:14">
      <c r="B101" s="136">
        <v>95</v>
      </c>
      <c r="C101" s="160"/>
      <c r="D101" s="160"/>
      <c r="E101" s="160"/>
      <c r="F101" s="160"/>
      <c r="G101" s="160"/>
      <c r="H101" s="160"/>
      <c r="I101" s="160"/>
      <c r="J101" s="160"/>
      <c r="K101" s="160"/>
      <c r="L101" s="160"/>
      <c r="M101" s="160"/>
      <c r="N101" s="162"/>
    </row>
    <row r="102" ht="20" customHeight="1" spans="2:14">
      <c r="B102" s="110">
        <v>96</v>
      </c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4"/>
    </row>
    <row r="103" ht="14.25"/>
  </sheetData>
  <mergeCells count="27">
    <mergeCell ref="P6:Q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B2:N4"/>
    <mergeCell ref="P2:Q4"/>
  </mergeCells>
  <dataValidations count="1">
    <dataValidation type="list" allowBlank="1" showInputMessage="1" showErrorMessage="1" sqref="E7:E102">
      <formula1>"男,女"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69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875" customWidth="1"/>
    <col min="3" max="8" width="12.625" customWidth="1"/>
    <col min="9" max="9" width="29" customWidth="1"/>
    <col min="10" max="10" width="12.625" customWidth="1"/>
    <col min="11" max="11" width="20.625" customWidth="1"/>
  </cols>
  <sheetData>
    <row r="1" ht="8" customHeight="1"/>
    <row r="2" ht="14.25" spans="2:11">
      <c r="B2" s="52" t="s">
        <v>94</v>
      </c>
      <c r="C2" s="53"/>
      <c r="D2" s="53"/>
      <c r="E2" s="53"/>
      <c r="F2" s="53"/>
      <c r="G2" s="53"/>
      <c r="H2" s="53"/>
      <c r="I2" s="53"/>
      <c r="J2" s="53"/>
      <c r="K2" s="93"/>
    </row>
    <row r="3" spans="2:11">
      <c r="B3" s="54"/>
      <c r="C3" s="55"/>
      <c r="D3" s="55"/>
      <c r="E3" s="55"/>
      <c r="F3" s="55"/>
      <c r="G3" s="55"/>
      <c r="H3" s="55"/>
      <c r="I3" s="55"/>
      <c r="J3" s="55"/>
      <c r="K3" s="94"/>
    </row>
    <row r="4" ht="14.25" spans="2:11">
      <c r="B4" s="56"/>
      <c r="C4" s="57"/>
      <c r="D4" s="57"/>
      <c r="E4" s="57"/>
      <c r="F4" s="57"/>
      <c r="G4" s="57"/>
      <c r="H4" s="57"/>
      <c r="I4" s="57"/>
      <c r="J4" s="57"/>
      <c r="K4" s="95"/>
    </row>
    <row r="5" ht="5" customHeight="1" spans="2:11">
      <c r="B5" s="50"/>
      <c r="C5" s="50"/>
      <c r="D5" s="50"/>
      <c r="E5" s="50"/>
      <c r="F5" s="50"/>
      <c r="G5" s="50"/>
      <c r="H5" s="50"/>
      <c r="I5" s="50"/>
      <c r="J5" s="50"/>
      <c r="K5" s="50"/>
    </row>
    <row r="6" ht="20" customHeight="1" spans="2:17">
      <c r="B6" s="123" t="s">
        <v>41</v>
      </c>
      <c r="C6" s="124" t="s">
        <v>95</v>
      </c>
      <c r="D6" s="124" t="s">
        <v>5</v>
      </c>
      <c r="E6" s="124" t="s">
        <v>42</v>
      </c>
      <c r="F6" s="124" t="s">
        <v>69</v>
      </c>
      <c r="G6" s="124" t="s">
        <v>70</v>
      </c>
      <c r="H6" s="124" t="s">
        <v>71</v>
      </c>
      <c r="I6" s="124" t="s">
        <v>96</v>
      </c>
      <c r="J6" s="124" t="s">
        <v>97</v>
      </c>
      <c r="K6" s="125" t="s">
        <v>8</v>
      </c>
      <c r="L6" s="50"/>
      <c r="M6" s="50"/>
      <c r="N6" s="50"/>
      <c r="O6" s="50"/>
      <c r="P6" s="50"/>
      <c r="Q6" s="50"/>
    </row>
    <row r="7" ht="20" customHeight="1" spans="2:17">
      <c r="B7" s="16">
        <v>1</v>
      </c>
      <c r="C7" s="17" t="s">
        <v>98</v>
      </c>
      <c r="D7" s="17" t="s">
        <v>31</v>
      </c>
      <c r="E7" s="17" t="s">
        <v>79</v>
      </c>
      <c r="F7" s="17" t="s">
        <v>80</v>
      </c>
      <c r="G7" s="17" t="s">
        <v>89</v>
      </c>
      <c r="H7" s="17" t="s">
        <v>90</v>
      </c>
      <c r="I7" s="17" t="s">
        <v>99</v>
      </c>
      <c r="J7" s="17" t="s">
        <v>22</v>
      </c>
      <c r="K7" s="41"/>
      <c r="L7" s="50"/>
      <c r="M7" s="50"/>
      <c r="N7" s="50"/>
      <c r="O7" s="50"/>
      <c r="P7" s="50"/>
      <c r="Q7" s="50"/>
    </row>
    <row r="8" ht="20" customHeight="1" spans="2:17">
      <c r="B8" s="16">
        <v>2</v>
      </c>
      <c r="C8" s="17"/>
      <c r="D8" s="17"/>
      <c r="E8" s="17"/>
      <c r="F8" s="17"/>
      <c r="G8" s="17"/>
      <c r="H8" s="17"/>
      <c r="I8" s="17"/>
      <c r="J8" s="17"/>
      <c r="K8" s="41"/>
      <c r="L8" s="50"/>
      <c r="M8" s="50"/>
      <c r="N8" s="50"/>
      <c r="O8" s="50"/>
      <c r="P8" s="50"/>
      <c r="Q8" s="50"/>
    </row>
    <row r="9" ht="20" customHeight="1" spans="2:17">
      <c r="B9" s="16">
        <v>3</v>
      </c>
      <c r="C9" s="17"/>
      <c r="D9" s="17"/>
      <c r="E9" s="17"/>
      <c r="F9" s="17"/>
      <c r="G9" s="17"/>
      <c r="H9" s="17"/>
      <c r="I9" s="17"/>
      <c r="J9" s="17"/>
      <c r="K9" s="41"/>
      <c r="L9" s="50"/>
      <c r="M9" s="50"/>
      <c r="N9" s="50"/>
      <c r="O9" s="50"/>
      <c r="P9" s="50"/>
      <c r="Q9" s="50"/>
    </row>
    <row r="10" ht="20" customHeight="1" spans="2:17">
      <c r="B10" s="16">
        <v>4</v>
      </c>
      <c r="C10" s="17"/>
      <c r="D10" s="17"/>
      <c r="E10" s="17"/>
      <c r="F10" s="17"/>
      <c r="G10" s="17"/>
      <c r="H10" s="17"/>
      <c r="I10" s="17"/>
      <c r="J10" s="17"/>
      <c r="K10" s="41"/>
      <c r="L10" s="50"/>
      <c r="M10" s="50"/>
      <c r="N10" s="50"/>
      <c r="O10" s="50"/>
      <c r="P10" s="50"/>
      <c r="Q10" s="50"/>
    </row>
    <row r="11" ht="20" customHeight="1" spans="2:17">
      <c r="B11" s="16">
        <v>5</v>
      </c>
      <c r="C11" s="17"/>
      <c r="D11" s="17"/>
      <c r="E11" s="17"/>
      <c r="F11" s="17"/>
      <c r="G11" s="17"/>
      <c r="H11" s="17"/>
      <c r="I11" s="17"/>
      <c r="J11" s="17"/>
      <c r="K11" s="41"/>
      <c r="L11" s="50"/>
      <c r="M11" s="50"/>
      <c r="N11" s="50"/>
      <c r="O11" s="50"/>
      <c r="P11" s="50"/>
      <c r="Q11" s="50"/>
    </row>
    <row r="12" ht="20" customHeight="1" spans="2:17">
      <c r="B12" s="16">
        <v>6</v>
      </c>
      <c r="C12" s="17"/>
      <c r="D12" s="17"/>
      <c r="E12" s="17"/>
      <c r="F12" s="17"/>
      <c r="G12" s="17"/>
      <c r="H12" s="17"/>
      <c r="I12" s="17"/>
      <c r="J12" s="17"/>
      <c r="K12" s="41"/>
      <c r="L12" s="50"/>
      <c r="M12" s="50"/>
      <c r="N12" s="50"/>
      <c r="O12" s="50"/>
      <c r="P12" s="50"/>
      <c r="Q12" s="50"/>
    </row>
    <row r="13" ht="20" customHeight="1" spans="2:17">
      <c r="B13" s="16">
        <v>7</v>
      </c>
      <c r="C13" s="17"/>
      <c r="D13" s="17"/>
      <c r="E13" s="17"/>
      <c r="F13" s="17"/>
      <c r="G13" s="17"/>
      <c r="H13" s="17"/>
      <c r="I13" s="17"/>
      <c r="J13" s="17"/>
      <c r="K13" s="41"/>
      <c r="L13" s="50"/>
      <c r="M13" s="50"/>
      <c r="N13" s="50"/>
      <c r="O13" s="50"/>
      <c r="P13" s="50"/>
      <c r="Q13" s="50"/>
    </row>
    <row r="14" ht="20" customHeight="1" spans="2:17">
      <c r="B14" s="16">
        <v>8</v>
      </c>
      <c r="C14" s="17"/>
      <c r="D14" s="17"/>
      <c r="E14" s="17"/>
      <c r="F14" s="17"/>
      <c r="G14" s="17"/>
      <c r="H14" s="17"/>
      <c r="I14" s="17"/>
      <c r="J14" s="17"/>
      <c r="K14" s="41"/>
      <c r="L14" s="50"/>
      <c r="M14" s="50"/>
      <c r="N14" s="50"/>
      <c r="O14" s="50"/>
      <c r="P14" s="50"/>
      <c r="Q14" s="50"/>
    </row>
    <row r="15" ht="20" customHeight="1" spans="2:17">
      <c r="B15" s="16">
        <v>9</v>
      </c>
      <c r="C15" s="17"/>
      <c r="D15" s="17"/>
      <c r="E15" s="17"/>
      <c r="F15" s="17"/>
      <c r="G15" s="17"/>
      <c r="H15" s="17"/>
      <c r="I15" s="17"/>
      <c r="J15" s="17"/>
      <c r="K15" s="41"/>
      <c r="L15" s="50"/>
      <c r="M15" s="50"/>
      <c r="N15" s="50"/>
      <c r="O15" s="50"/>
      <c r="P15" s="50"/>
      <c r="Q15" s="50"/>
    </row>
    <row r="16" ht="20" customHeight="1" spans="2:17">
      <c r="B16" s="16">
        <v>10</v>
      </c>
      <c r="C16" s="17"/>
      <c r="D16" s="17"/>
      <c r="E16" s="17"/>
      <c r="F16" s="17"/>
      <c r="G16" s="17"/>
      <c r="H16" s="17"/>
      <c r="I16" s="17"/>
      <c r="J16" s="17"/>
      <c r="K16" s="41"/>
      <c r="L16" s="50"/>
      <c r="M16" s="50"/>
      <c r="N16" s="50"/>
      <c r="O16" s="50"/>
      <c r="P16" s="50"/>
      <c r="Q16" s="50"/>
    </row>
    <row r="17" ht="20" customHeight="1" spans="2:17">
      <c r="B17" s="16">
        <v>11</v>
      </c>
      <c r="C17" s="17"/>
      <c r="D17" s="17"/>
      <c r="E17" s="17"/>
      <c r="F17" s="17"/>
      <c r="G17" s="17"/>
      <c r="H17" s="17"/>
      <c r="I17" s="17"/>
      <c r="J17" s="17"/>
      <c r="K17" s="41"/>
      <c r="L17" s="50"/>
      <c r="M17" s="50"/>
      <c r="N17" s="50"/>
      <c r="O17" s="50"/>
      <c r="P17" s="50"/>
      <c r="Q17" s="50"/>
    </row>
    <row r="18" ht="20" customHeight="1" spans="2:17">
      <c r="B18" s="16">
        <v>12</v>
      </c>
      <c r="C18" s="17"/>
      <c r="D18" s="17"/>
      <c r="E18" s="17"/>
      <c r="F18" s="17"/>
      <c r="G18" s="17"/>
      <c r="H18" s="17"/>
      <c r="I18" s="17"/>
      <c r="J18" s="17"/>
      <c r="K18" s="41"/>
      <c r="L18" s="50"/>
      <c r="M18" s="50"/>
      <c r="N18" s="50"/>
      <c r="O18" s="50"/>
      <c r="P18" s="50"/>
      <c r="Q18" s="50"/>
    </row>
    <row r="19" ht="20" customHeight="1" spans="2:17">
      <c r="B19" s="16">
        <v>13</v>
      </c>
      <c r="C19" s="17"/>
      <c r="D19" s="17"/>
      <c r="E19" s="17"/>
      <c r="F19" s="17"/>
      <c r="G19" s="17"/>
      <c r="H19" s="17"/>
      <c r="I19" s="17"/>
      <c r="J19" s="17"/>
      <c r="K19" s="41"/>
      <c r="L19" s="50"/>
      <c r="M19" s="50"/>
      <c r="N19" s="50"/>
      <c r="O19" s="50"/>
      <c r="P19" s="50"/>
      <c r="Q19" s="50"/>
    </row>
    <row r="20" ht="20" customHeight="1" spans="2:17">
      <c r="B20" s="16">
        <v>14</v>
      </c>
      <c r="C20" s="17"/>
      <c r="D20" s="17"/>
      <c r="E20" s="17"/>
      <c r="F20" s="17"/>
      <c r="G20" s="17"/>
      <c r="H20" s="17"/>
      <c r="I20" s="17"/>
      <c r="J20" s="17"/>
      <c r="K20" s="41"/>
      <c r="L20" s="88"/>
      <c r="M20" s="50"/>
      <c r="N20" s="50"/>
      <c r="O20" s="50"/>
      <c r="P20" s="50"/>
      <c r="Q20" s="50"/>
    </row>
    <row r="21" ht="20" customHeight="1" spans="2:17">
      <c r="B21" s="16">
        <v>15</v>
      </c>
      <c r="C21" s="17"/>
      <c r="D21" s="17"/>
      <c r="E21" s="17"/>
      <c r="F21" s="17"/>
      <c r="G21" s="17"/>
      <c r="H21" s="17"/>
      <c r="I21" s="17"/>
      <c r="J21" s="17"/>
      <c r="K21" s="41"/>
      <c r="L21" s="50"/>
      <c r="M21" s="50"/>
      <c r="N21" s="50"/>
      <c r="O21" s="50"/>
      <c r="P21" s="50"/>
      <c r="Q21" s="50"/>
    </row>
    <row r="22" ht="20" customHeight="1" spans="2:17">
      <c r="B22" s="16">
        <v>16</v>
      </c>
      <c r="C22" s="17"/>
      <c r="D22" s="17"/>
      <c r="E22" s="17"/>
      <c r="F22" s="17"/>
      <c r="G22" s="17"/>
      <c r="H22" s="17"/>
      <c r="I22" s="17"/>
      <c r="J22" s="17"/>
      <c r="K22" s="41"/>
      <c r="L22" s="50"/>
      <c r="M22" s="50"/>
      <c r="N22" s="50"/>
      <c r="O22" s="50"/>
      <c r="P22" s="50"/>
      <c r="Q22" s="50"/>
    </row>
    <row r="23" ht="20" customHeight="1" spans="2:17">
      <c r="B23" s="16">
        <v>17</v>
      </c>
      <c r="C23" s="17"/>
      <c r="D23" s="17"/>
      <c r="E23" s="17"/>
      <c r="F23" s="17"/>
      <c r="G23" s="17"/>
      <c r="H23" s="17"/>
      <c r="I23" s="17"/>
      <c r="J23" s="17"/>
      <c r="K23" s="41"/>
      <c r="L23" s="50"/>
      <c r="M23" s="50"/>
      <c r="N23" s="50"/>
      <c r="O23" s="50"/>
      <c r="P23" s="50"/>
      <c r="Q23" s="50"/>
    </row>
    <row r="24" ht="20" customHeight="1" spans="2:17">
      <c r="B24" s="16">
        <v>18</v>
      </c>
      <c r="C24" s="17"/>
      <c r="D24" s="17"/>
      <c r="E24" s="17"/>
      <c r="F24" s="17"/>
      <c r="G24" s="17"/>
      <c r="H24" s="17"/>
      <c r="I24" s="17"/>
      <c r="J24" s="17"/>
      <c r="K24" s="41"/>
      <c r="L24" s="50"/>
      <c r="M24" s="50"/>
      <c r="N24" s="50"/>
      <c r="O24" s="50"/>
      <c r="P24" s="50"/>
      <c r="Q24" s="50"/>
    </row>
    <row r="25" ht="20" customHeight="1" spans="2:17">
      <c r="B25" s="16">
        <v>19</v>
      </c>
      <c r="C25" s="17"/>
      <c r="D25" s="17"/>
      <c r="E25" s="17"/>
      <c r="F25" s="17"/>
      <c r="G25" s="17"/>
      <c r="H25" s="17"/>
      <c r="I25" s="17"/>
      <c r="J25" s="17"/>
      <c r="K25" s="41"/>
      <c r="L25" s="50"/>
      <c r="M25" s="50"/>
      <c r="N25" s="50"/>
      <c r="O25" s="50"/>
      <c r="P25" s="50"/>
      <c r="Q25" s="50"/>
    </row>
    <row r="26" ht="20" customHeight="1" spans="2:17">
      <c r="B26" s="16">
        <v>20</v>
      </c>
      <c r="C26" s="17"/>
      <c r="D26" s="17"/>
      <c r="E26" s="17"/>
      <c r="F26" s="17"/>
      <c r="G26" s="17"/>
      <c r="H26" s="17"/>
      <c r="I26" s="17"/>
      <c r="J26" s="17"/>
      <c r="K26" s="41"/>
      <c r="L26" s="50"/>
      <c r="M26" s="50"/>
      <c r="N26" s="50"/>
      <c r="O26" s="50"/>
      <c r="P26" s="50"/>
      <c r="Q26" s="50"/>
    </row>
    <row r="27" ht="20" customHeight="1" spans="2:17">
      <c r="B27" s="16">
        <v>21</v>
      </c>
      <c r="C27" s="17"/>
      <c r="D27" s="17"/>
      <c r="E27" s="17"/>
      <c r="F27" s="17"/>
      <c r="G27" s="17"/>
      <c r="H27" s="17"/>
      <c r="I27" s="17"/>
      <c r="J27" s="17"/>
      <c r="K27" s="41"/>
      <c r="L27" s="50"/>
      <c r="M27" s="50"/>
      <c r="N27" s="50"/>
      <c r="O27" s="50"/>
      <c r="P27" s="50"/>
      <c r="Q27" s="50"/>
    </row>
    <row r="28" ht="20" customHeight="1" spans="2:17">
      <c r="B28" s="16">
        <v>22</v>
      </c>
      <c r="C28" s="17"/>
      <c r="D28" s="17"/>
      <c r="E28" s="17"/>
      <c r="F28" s="17"/>
      <c r="G28" s="17"/>
      <c r="H28" s="17"/>
      <c r="I28" s="17"/>
      <c r="J28" s="17"/>
      <c r="K28" s="41"/>
      <c r="L28" s="50"/>
      <c r="M28" s="50"/>
      <c r="N28" s="50"/>
      <c r="O28" s="50"/>
      <c r="P28" s="50"/>
      <c r="Q28" s="50"/>
    </row>
    <row r="29" ht="20" customHeight="1" spans="2:17">
      <c r="B29" s="16">
        <v>23</v>
      </c>
      <c r="C29" s="17"/>
      <c r="D29" s="17"/>
      <c r="E29" s="17"/>
      <c r="F29" s="17"/>
      <c r="G29" s="17"/>
      <c r="H29" s="17"/>
      <c r="I29" s="17"/>
      <c r="J29" s="17"/>
      <c r="K29" s="41"/>
      <c r="L29" s="50"/>
      <c r="M29" s="50"/>
      <c r="N29" s="50"/>
      <c r="O29" s="50"/>
      <c r="P29" s="50"/>
      <c r="Q29" s="50"/>
    </row>
    <row r="30" ht="20" customHeight="1" spans="2:17">
      <c r="B30" s="16">
        <v>24</v>
      </c>
      <c r="C30" s="17"/>
      <c r="D30" s="17"/>
      <c r="E30" s="17"/>
      <c r="F30" s="17"/>
      <c r="G30" s="17"/>
      <c r="H30" s="17"/>
      <c r="I30" s="17"/>
      <c r="J30" s="17"/>
      <c r="K30" s="41"/>
      <c r="L30" s="50"/>
      <c r="M30" s="50"/>
      <c r="N30" s="50"/>
      <c r="O30" s="50"/>
      <c r="P30" s="50"/>
      <c r="Q30" s="50"/>
    </row>
    <row r="31" ht="20" customHeight="1" spans="2:17">
      <c r="B31" s="16">
        <v>25</v>
      </c>
      <c r="C31" s="17"/>
      <c r="D31" s="17"/>
      <c r="E31" s="17"/>
      <c r="F31" s="17"/>
      <c r="G31" s="17"/>
      <c r="H31" s="17"/>
      <c r="I31" s="17"/>
      <c r="J31" s="17"/>
      <c r="K31" s="41"/>
      <c r="L31" s="50"/>
      <c r="M31" s="50"/>
      <c r="N31" s="50"/>
      <c r="O31" s="50"/>
      <c r="P31" s="50"/>
      <c r="Q31" s="50"/>
    </row>
    <row r="32" ht="20" customHeight="1" spans="2:17">
      <c r="B32" s="16">
        <v>26</v>
      </c>
      <c r="C32" s="17"/>
      <c r="D32" s="17"/>
      <c r="E32" s="17"/>
      <c r="F32" s="17"/>
      <c r="G32" s="17"/>
      <c r="H32" s="17"/>
      <c r="I32" s="17"/>
      <c r="J32" s="17"/>
      <c r="K32" s="41"/>
      <c r="L32" s="50"/>
      <c r="M32" s="50"/>
      <c r="N32" s="50"/>
      <c r="O32" s="50"/>
      <c r="P32" s="50"/>
      <c r="Q32" s="50"/>
    </row>
    <row r="33" ht="20" customHeight="1" spans="2:17">
      <c r="B33" s="16">
        <v>27</v>
      </c>
      <c r="C33" s="17"/>
      <c r="D33" s="17"/>
      <c r="E33" s="17"/>
      <c r="F33" s="17"/>
      <c r="G33" s="17"/>
      <c r="H33" s="17"/>
      <c r="I33" s="17"/>
      <c r="J33" s="17"/>
      <c r="K33" s="41"/>
      <c r="L33" s="50"/>
      <c r="M33" s="50"/>
      <c r="N33" s="50"/>
      <c r="O33" s="50"/>
      <c r="P33" s="50"/>
      <c r="Q33" s="50"/>
    </row>
    <row r="34" ht="20" customHeight="1" spans="2:17">
      <c r="B34" s="16">
        <v>28</v>
      </c>
      <c r="C34" s="17"/>
      <c r="D34" s="17"/>
      <c r="E34" s="17"/>
      <c r="F34" s="17"/>
      <c r="G34" s="17"/>
      <c r="H34" s="17"/>
      <c r="I34" s="17"/>
      <c r="J34" s="17"/>
      <c r="K34" s="41"/>
      <c r="L34" s="50"/>
      <c r="M34" s="50"/>
      <c r="N34" s="50"/>
      <c r="O34" s="50"/>
      <c r="P34" s="50"/>
      <c r="Q34" s="50"/>
    </row>
    <row r="35" ht="20" customHeight="1" spans="2:17">
      <c r="B35" s="16">
        <v>29</v>
      </c>
      <c r="C35" s="17"/>
      <c r="D35" s="17"/>
      <c r="E35" s="17"/>
      <c r="F35" s="17"/>
      <c r="G35" s="17"/>
      <c r="H35" s="17"/>
      <c r="I35" s="17"/>
      <c r="J35" s="17"/>
      <c r="K35" s="41"/>
      <c r="L35" s="50"/>
      <c r="M35" s="50"/>
      <c r="N35" s="50"/>
      <c r="O35" s="50"/>
      <c r="P35" s="50"/>
      <c r="Q35" s="50"/>
    </row>
    <row r="36" ht="20" customHeight="1" spans="2:17">
      <c r="B36" s="16">
        <v>30</v>
      </c>
      <c r="C36" s="17"/>
      <c r="D36" s="17"/>
      <c r="E36" s="17"/>
      <c r="F36" s="17"/>
      <c r="G36" s="17"/>
      <c r="H36" s="17"/>
      <c r="I36" s="17"/>
      <c r="J36" s="17"/>
      <c r="K36" s="41"/>
      <c r="L36" s="50"/>
      <c r="M36" s="50"/>
      <c r="N36" s="50"/>
      <c r="O36" s="50"/>
      <c r="P36" s="50"/>
      <c r="Q36" s="50"/>
    </row>
    <row r="37" ht="20" customHeight="1" spans="2:17">
      <c r="B37" s="16">
        <v>31</v>
      </c>
      <c r="C37" s="17"/>
      <c r="D37" s="17"/>
      <c r="E37" s="17"/>
      <c r="F37" s="17"/>
      <c r="G37" s="17"/>
      <c r="H37" s="17"/>
      <c r="I37" s="17"/>
      <c r="J37" s="17"/>
      <c r="K37" s="41"/>
      <c r="L37" s="50"/>
      <c r="M37" s="50"/>
      <c r="N37" s="50"/>
      <c r="O37" s="50"/>
      <c r="P37" s="50"/>
      <c r="Q37" s="50"/>
    </row>
    <row r="38" ht="20" customHeight="1" spans="2:17">
      <c r="B38" s="16">
        <v>32</v>
      </c>
      <c r="C38" s="17"/>
      <c r="D38" s="17"/>
      <c r="E38" s="17"/>
      <c r="F38" s="17"/>
      <c r="G38" s="17"/>
      <c r="H38" s="17"/>
      <c r="I38" s="17"/>
      <c r="J38" s="17"/>
      <c r="K38" s="41"/>
      <c r="L38" s="50"/>
      <c r="M38" s="50"/>
      <c r="N38" s="50"/>
      <c r="O38" s="50"/>
      <c r="P38" s="50"/>
      <c r="Q38" s="50"/>
    </row>
    <row r="39" ht="20" customHeight="1" spans="2:17">
      <c r="B39" s="16">
        <v>33</v>
      </c>
      <c r="C39" s="17"/>
      <c r="D39" s="17"/>
      <c r="E39" s="17"/>
      <c r="F39" s="17"/>
      <c r="G39" s="17"/>
      <c r="H39" s="17"/>
      <c r="I39" s="17"/>
      <c r="J39" s="17"/>
      <c r="K39" s="41"/>
      <c r="L39" s="50"/>
      <c r="M39" s="50"/>
      <c r="N39" s="50"/>
      <c r="O39" s="50"/>
      <c r="P39" s="50"/>
      <c r="Q39" s="50"/>
    </row>
    <row r="40" ht="20" customHeight="1" spans="2:11">
      <c r="B40" s="16">
        <v>34</v>
      </c>
      <c r="C40" s="17"/>
      <c r="D40" s="17"/>
      <c r="E40" s="17"/>
      <c r="F40" s="17"/>
      <c r="G40" s="17"/>
      <c r="H40" s="17"/>
      <c r="I40" s="17"/>
      <c r="J40" s="17"/>
      <c r="K40" s="41"/>
    </row>
    <row r="41" ht="20" customHeight="1" spans="2:11">
      <c r="B41" s="16">
        <v>35</v>
      </c>
      <c r="C41" s="17"/>
      <c r="D41" s="17"/>
      <c r="E41" s="17"/>
      <c r="F41" s="17"/>
      <c r="G41" s="17"/>
      <c r="H41" s="17"/>
      <c r="I41" s="17"/>
      <c r="J41" s="17"/>
      <c r="K41" s="41"/>
    </row>
    <row r="42" ht="20" customHeight="1" spans="2:11">
      <c r="B42" s="16">
        <v>36</v>
      </c>
      <c r="C42" s="17"/>
      <c r="D42" s="17"/>
      <c r="E42" s="17"/>
      <c r="F42" s="17"/>
      <c r="G42" s="17"/>
      <c r="H42" s="17"/>
      <c r="I42" s="17"/>
      <c r="J42" s="17"/>
      <c r="K42" s="41"/>
    </row>
    <row r="43" ht="20" customHeight="1" spans="2:11">
      <c r="B43" s="16">
        <v>37</v>
      </c>
      <c r="C43" s="17"/>
      <c r="D43" s="17"/>
      <c r="E43" s="17"/>
      <c r="F43" s="17"/>
      <c r="G43" s="17"/>
      <c r="H43" s="17"/>
      <c r="I43" s="17"/>
      <c r="J43" s="17"/>
      <c r="K43" s="41"/>
    </row>
    <row r="44" ht="20" customHeight="1" spans="2:11">
      <c r="B44" s="16">
        <v>38</v>
      </c>
      <c r="C44" s="17"/>
      <c r="D44" s="17"/>
      <c r="E44" s="17"/>
      <c r="F44" s="17"/>
      <c r="G44" s="17"/>
      <c r="H44" s="17"/>
      <c r="I44" s="17"/>
      <c r="J44" s="17"/>
      <c r="K44" s="41"/>
    </row>
    <row r="45" ht="20" customHeight="1" spans="2:11">
      <c r="B45" s="16">
        <v>39</v>
      </c>
      <c r="C45" s="17"/>
      <c r="D45" s="17"/>
      <c r="E45" s="17"/>
      <c r="F45" s="17"/>
      <c r="G45" s="17"/>
      <c r="H45" s="17"/>
      <c r="I45" s="17"/>
      <c r="J45" s="17"/>
      <c r="K45" s="41"/>
    </row>
    <row r="46" ht="20" customHeight="1" spans="2:11">
      <c r="B46" s="16">
        <v>40</v>
      </c>
      <c r="C46" s="17"/>
      <c r="D46" s="17"/>
      <c r="E46" s="17"/>
      <c r="F46" s="17"/>
      <c r="G46" s="17"/>
      <c r="H46" s="17"/>
      <c r="I46" s="17"/>
      <c r="J46" s="17"/>
      <c r="K46" s="41"/>
    </row>
    <row r="47" ht="20" customHeight="1" spans="2:11">
      <c r="B47" s="16">
        <v>41</v>
      </c>
      <c r="C47" s="17"/>
      <c r="D47" s="17"/>
      <c r="E47" s="17"/>
      <c r="F47" s="17"/>
      <c r="G47" s="17"/>
      <c r="H47" s="17"/>
      <c r="I47" s="17"/>
      <c r="J47" s="17"/>
      <c r="K47" s="41"/>
    </row>
    <row r="48" ht="20" customHeight="1" spans="2:11">
      <c r="B48" s="16">
        <v>42</v>
      </c>
      <c r="C48" s="17"/>
      <c r="D48" s="17"/>
      <c r="E48" s="17"/>
      <c r="F48" s="17"/>
      <c r="G48" s="17"/>
      <c r="H48" s="17"/>
      <c r="I48" s="17"/>
      <c r="J48" s="17"/>
      <c r="K48" s="41"/>
    </row>
    <row r="49" ht="20" customHeight="1" spans="2:11">
      <c r="B49" s="16">
        <v>43</v>
      </c>
      <c r="C49" s="17"/>
      <c r="D49" s="17"/>
      <c r="E49" s="17"/>
      <c r="F49" s="17"/>
      <c r="G49" s="17"/>
      <c r="H49" s="17"/>
      <c r="I49" s="17"/>
      <c r="J49" s="17"/>
      <c r="K49" s="41"/>
    </row>
    <row r="50" ht="20" customHeight="1" spans="2:11">
      <c r="B50" s="16">
        <v>44</v>
      </c>
      <c r="C50" s="17"/>
      <c r="D50" s="17"/>
      <c r="E50" s="17"/>
      <c r="F50" s="17"/>
      <c r="G50" s="17"/>
      <c r="H50" s="17"/>
      <c r="I50" s="17"/>
      <c r="J50" s="17"/>
      <c r="K50" s="41"/>
    </row>
    <row r="51" ht="20" customHeight="1" spans="2:11">
      <c r="B51" s="16">
        <v>45</v>
      </c>
      <c r="C51" s="17"/>
      <c r="D51" s="17"/>
      <c r="E51" s="17"/>
      <c r="F51" s="17"/>
      <c r="G51" s="17"/>
      <c r="H51" s="17"/>
      <c r="I51" s="17"/>
      <c r="J51" s="17"/>
      <c r="K51" s="41"/>
    </row>
    <row r="52" ht="20" customHeight="1" spans="2:11">
      <c r="B52" s="16">
        <v>46</v>
      </c>
      <c r="C52" s="17"/>
      <c r="D52" s="17"/>
      <c r="E52" s="17"/>
      <c r="F52" s="17"/>
      <c r="G52" s="17"/>
      <c r="H52" s="17"/>
      <c r="I52" s="17"/>
      <c r="J52" s="17"/>
      <c r="K52" s="41"/>
    </row>
    <row r="53" ht="20" customHeight="1" spans="2:11">
      <c r="B53" s="16">
        <v>47</v>
      </c>
      <c r="C53" s="17"/>
      <c r="D53" s="17"/>
      <c r="E53" s="17"/>
      <c r="F53" s="17"/>
      <c r="G53" s="17"/>
      <c r="H53" s="17"/>
      <c r="I53" s="17"/>
      <c r="J53" s="17"/>
      <c r="K53" s="41"/>
    </row>
    <row r="54" ht="20" customHeight="1" spans="2:11">
      <c r="B54" s="16">
        <v>48</v>
      </c>
      <c r="C54" s="17"/>
      <c r="D54" s="17"/>
      <c r="E54" s="17"/>
      <c r="F54" s="17"/>
      <c r="G54" s="17"/>
      <c r="H54" s="17"/>
      <c r="I54" s="17"/>
      <c r="J54" s="17"/>
      <c r="K54" s="41"/>
    </row>
    <row r="55" ht="20" customHeight="1" spans="2:11">
      <c r="B55" s="16">
        <v>49</v>
      </c>
      <c r="C55" s="17"/>
      <c r="D55" s="17"/>
      <c r="E55" s="17"/>
      <c r="F55" s="17"/>
      <c r="G55" s="17"/>
      <c r="H55" s="17"/>
      <c r="I55" s="17"/>
      <c r="J55" s="17"/>
      <c r="K55" s="41"/>
    </row>
    <row r="56" ht="20" customHeight="1" spans="2:11">
      <c r="B56" s="16">
        <v>50</v>
      </c>
      <c r="C56" s="17"/>
      <c r="D56" s="17"/>
      <c r="E56" s="17"/>
      <c r="F56" s="17"/>
      <c r="G56" s="17"/>
      <c r="H56" s="17"/>
      <c r="I56" s="17"/>
      <c r="J56" s="17"/>
      <c r="K56" s="41"/>
    </row>
    <row r="57" ht="20" customHeight="1" spans="2:11">
      <c r="B57" s="16">
        <v>51</v>
      </c>
      <c r="C57" s="17"/>
      <c r="D57" s="17"/>
      <c r="E57" s="17"/>
      <c r="F57" s="17"/>
      <c r="G57" s="17"/>
      <c r="H57" s="17"/>
      <c r="I57" s="17"/>
      <c r="J57" s="17"/>
      <c r="K57" s="41"/>
    </row>
    <row r="58" ht="20" customHeight="1" spans="2:11">
      <c r="B58" s="16">
        <v>52</v>
      </c>
      <c r="C58" s="17"/>
      <c r="D58" s="17"/>
      <c r="E58" s="17"/>
      <c r="F58" s="17"/>
      <c r="G58" s="17"/>
      <c r="H58" s="17"/>
      <c r="I58" s="17"/>
      <c r="J58" s="17"/>
      <c r="K58" s="41"/>
    </row>
    <row r="59" ht="20" customHeight="1" spans="2:11">
      <c r="B59" s="16">
        <v>53</v>
      </c>
      <c r="C59" s="17"/>
      <c r="D59" s="17"/>
      <c r="E59" s="17"/>
      <c r="F59" s="17"/>
      <c r="G59" s="17"/>
      <c r="H59" s="17"/>
      <c r="I59" s="17"/>
      <c r="J59" s="17"/>
      <c r="K59" s="41"/>
    </row>
    <row r="60" ht="20" customHeight="1" spans="2:11">
      <c r="B60" s="16">
        <v>54</v>
      </c>
      <c r="C60" s="17"/>
      <c r="D60" s="17"/>
      <c r="E60" s="17"/>
      <c r="F60" s="17"/>
      <c r="G60" s="17"/>
      <c r="H60" s="17"/>
      <c r="I60" s="17"/>
      <c r="J60" s="17"/>
      <c r="K60" s="41"/>
    </row>
    <row r="61" ht="20" customHeight="1" spans="2:11">
      <c r="B61" s="16">
        <v>55</v>
      </c>
      <c r="C61" s="17"/>
      <c r="D61" s="17"/>
      <c r="E61" s="17"/>
      <c r="F61" s="17"/>
      <c r="G61" s="17"/>
      <c r="H61" s="17"/>
      <c r="I61" s="17"/>
      <c r="J61" s="17"/>
      <c r="K61" s="41"/>
    </row>
    <row r="62" ht="20" customHeight="1" spans="2:11">
      <c r="B62" s="16">
        <v>56</v>
      </c>
      <c r="C62" s="17"/>
      <c r="D62" s="17"/>
      <c r="E62" s="17"/>
      <c r="F62" s="17"/>
      <c r="G62" s="17"/>
      <c r="H62" s="17"/>
      <c r="I62" s="17"/>
      <c r="J62" s="17"/>
      <c r="K62" s="41"/>
    </row>
    <row r="63" ht="20" customHeight="1" spans="2:11">
      <c r="B63" s="16">
        <v>57</v>
      </c>
      <c r="C63" s="17"/>
      <c r="D63" s="17"/>
      <c r="E63" s="17"/>
      <c r="F63" s="17"/>
      <c r="G63" s="17"/>
      <c r="H63" s="17"/>
      <c r="I63" s="17"/>
      <c r="J63" s="17"/>
      <c r="K63" s="41"/>
    </row>
    <row r="64" ht="20" customHeight="1" spans="2:11">
      <c r="B64" s="16">
        <v>58</v>
      </c>
      <c r="C64" s="17"/>
      <c r="D64" s="17"/>
      <c r="E64" s="17"/>
      <c r="F64" s="17"/>
      <c r="G64" s="17"/>
      <c r="H64" s="17"/>
      <c r="I64" s="17"/>
      <c r="J64" s="17"/>
      <c r="K64" s="41"/>
    </row>
    <row r="65" ht="20" customHeight="1" spans="2:11">
      <c r="B65" s="16">
        <v>59</v>
      </c>
      <c r="C65" s="17"/>
      <c r="D65" s="17"/>
      <c r="E65" s="17"/>
      <c r="F65" s="17"/>
      <c r="G65" s="17"/>
      <c r="H65" s="17"/>
      <c r="I65" s="17"/>
      <c r="J65" s="17"/>
      <c r="K65" s="41"/>
    </row>
    <row r="66" ht="20" customHeight="1" spans="2:11">
      <c r="B66" s="16">
        <v>60</v>
      </c>
      <c r="C66" s="17"/>
      <c r="D66" s="17"/>
      <c r="E66" s="17"/>
      <c r="F66" s="17"/>
      <c r="G66" s="17"/>
      <c r="H66" s="17"/>
      <c r="I66" s="17"/>
      <c r="J66" s="17"/>
      <c r="K66" s="41"/>
    </row>
    <row r="67" ht="20" customHeight="1" spans="2:11">
      <c r="B67" s="16">
        <v>61</v>
      </c>
      <c r="C67" s="17"/>
      <c r="D67" s="17"/>
      <c r="E67" s="17"/>
      <c r="F67" s="17"/>
      <c r="G67" s="17"/>
      <c r="H67" s="17"/>
      <c r="I67" s="17"/>
      <c r="J67" s="17"/>
      <c r="K67" s="41"/>
    </row>
    <row r="68" ht="20" customHeight="1" spans="2:11">
      <c r="B68" s="126">
        <v>62</v>
      </c>
      <c r="C68" s="127"/>
      <c r="D68" s="127"/>
      <c r="E68" s="127"/>
      <c r="F68" s="127"/>
      <c r="G68" s="127"/>
      <c r="H68" s="127"/>
      <c r="I68" s="127"/>
      <c r="J68" s="127"/>
      <c r="K68" s="128"/>
    </row>
    <row r="69" ht="14.25"/>
  </sheetData>
  <mergeCells count="2">
    <mergeCell ref="B5:K5"/>
    <mergeCell ref="B2:K4"/>
  </mergeCells>
  <dataValidations count="1">
    <dataValidation type="list" allowBlank="1" showInputMessage="1" showErrorMessage="1" sqref="F7:F68">
      <formula1>"男,女"</formula1>
    </dataValidation>
  </dataValidation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875" customWidth="1"/>
    <col min="3" max="11" width="12.625" customWidth="1"/>
    <col min="12" max="12" width="20.625" customWidth="1"/>
  </cols>
  <sheetData>
    <row r="1" ht="8" customHeight="1"/>
    <row r="2" ht="14.25" spans="2:12">
      <c r="B2" s="52" t="s">
        <v>100</v>
      </c>
      <c r="C2" s="53"/>
      <c r="D2" s="53"/>
      <c r="E2" s="53"/>
      <c r="F2" s="53"/>
      <c r="G2" s="53"/>
      <c r="H2" s="53"/>
      <c r="I2" s="53"/>
      <c r="J2" s="53"/>
      <c r="K2" s="53"/>
      <c r="L2" s="93"/>
    </row>
    <row r="3" spans="2:12">
      <c r="B3" s="54"/>
      <c r="C3" s="55"/>
      <c r="D3" s="55"/>
      <c r="E3" s="55"/>
      <c r="F3" s="55"/>
      <c r="G3" s="55"/>
      <c r="H3" s="55"/>
      <c r="I3" s="55"/>
      <c r="J3" s="55"/>
      <c r="K3" s="55"/>
      <c r="L3" s="94"/>
    </row>
    <row r="4" ht="14.25" spans="2:12">
      <c r="B4" s="56"/>
      <c r="C4" s="57"/>
      <c r="D4" s="57"/>
      <c r="E4" s="57"/>
      <c r="F4" s="57"/>
      <c r="G4" s="57"/>
      <c r="H4" s="57"/>
      <c r="I4" s="57"/>
      <c r="J4" s="57"/>
      <c r="K4" s="57"/>
      <c r="L4" s="95"/>
    </row>
    <row r="5" ht="5" customHeight="1" spans="2:12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ht="20" customHeight="1" spans="2:18">
      <c r="B6" s="120" t="s">
        <v>41</v>
      </c>
      <c r="C6" s="121" t="s">
        <v>101</v>
      </c>
      <c r="D6" s="121" t="s">
        <v>5</v>
      </c>
      <c r="E6" s="121" t="s">
        <v>42</v>
      </c>
      <c r="F6" s="121" t="s">
        <v>102</v>
      </c>
      <c r="G6" s="121" t="s">
        <v>71</v>
      </c>
      <c r="H6" s="121" t="s">
        <v>69</v>
      </c>
      <c r="I6" s="121" t="s">
        <v>103</v>
      </c>
      <c r="J6" s="121" t="s">
        <v>104</v>
      </c>
      <c r="K6" s="121" t="s">
        <v>105</v>
      </c>
      <c r="L6" s="122" t="s">
        <v>8</v>
      </c>
      <c r="M6" s="50"/>
      <c r="N6" s="50"/>
      <c r="O6" s="50"/>
      <c r="P6" s="50"/>
      <c r="Q6" s="50"/>
      <c r="R6" s="50"/>
    </row>
    <row r="7" ht="20" customHeight="1" spans="2:18">
      <c r="B7" s="64">
        <v>1</v>
      </c>
      <c r="C7" s="65" t="s">
        <v>106</v>
      </c>
      <c r="D7" s="65" t="s">
        <v>22</v>
      </c>
      <c r="E7" s="65" t="s">
        <v>79</v>
      </c>
      <c r="F7" s="65" t="s">
        <v>107</v>
      </c>
      <c r="G7" s="65" t="s">
        <v>108</v>
      </c>
      <c r="H7" s="65" t="s">
        <v>80</v>
      </c>
      <c r="I7" s="65" t="s">
        <v>109</v>
      </c>
      <c r="J7" s="65" t="s">
        <v>110</v>
      </c>
      <c r="K7" s="65" t="s">
        <v>111</v>
      </c>
      <c r="L7" s="67"/>
      <c r="M7" s="50"/>
      <c r="N7" s="50"/>
      <c r="O7" s="50"/>
      <c r="P7" s="50"/>
      <c r="Q7" s="50"/>
      <c r="R7" s="50"/>
    </row>
    <row r="8" ht="20" customHeight="1" spans="2:18">
      <c r="B8" s="68">
        <v>2</v>
      </c>
      <c r="C8" s="69"/>
      <c r="D8" s="69"/>
      <c r="E8" s="69"/>
      <c r="F8" s="69"/>
      <c r="G8" s="69"/>
      <c r="H8" s="69"/>
      <c r="I8" s="69"/>
      <c r="J8" s="69"/>
      <c r="K8" s="69"/>
      <c r="L8" s="71"/>
      <c r="M8" s="50"/>
      <c r="N8" s="50"/>
      <c r="O8" s="50"/>
      <c r="P8" s="50"/>
      <c r="Q8" s="50"/>
      <c r="R8" s="50"/>
    </row>
    <row r="9" ht="20" customHeight="1" spans="2:18">
      <c r="B9" s="68">
        <v>3</v>
      </c>
      <c r="C9" s="69"/>
      <c r="D9" s="69"/>
      <c r="E9" s="69"/>
      <c r="F9" s="69"/>
      <c r="G9" s="69"/>
      <c r="H9" s="69"/>
      <c r="I9" s="69"/>
      <c r="J9" s="69"/>
      <c r="K9" s="69"/>
      <c r="L9" s="71"/>
      <c r="M9" s="50"/>
      <c r="N9" s="50"/>
      <c r="O9" s="50"/>
      <c r="P9" s="50"/>
      <c r="Q9" s="50"/>
      <c r="R9" s="50"/>
    </row>
    <row r="10" ht="20" customHeight="1" spans="2:18">
      <c r="B10" s="68">
        <v>4</v>
      </c>
      <c r="C10" s="69"/>
      <c r="D10" s="69"/>
      <c r="E10" s="69"/>
      <c r="F10" s="69"/>
      <c r="G10" s="69"/>
      <c r="H10" s="69"/>
      <c r="I10" s="69"/>
      <c r="J10" s="69"/>
      <c r="K10" s="69"/>
      <c r="L10" s="71"/>
      <c r="M10" s="50"/>
      <c r="N10" s="50"/>
      <c r="O10" s="50"/>
      <c r="P10" s="50"/>
      <c r="Q10" s="50"/>
      <c r="R10" s="50"/>
    </row>
    <row r="11" ht="20" customHeight="1" spans="2:18">
      <c r="B11" s="68">
        <v>5</v>
      </c>
      <c r="C11" s="69"/>
      <c r="D11" s="69"/>
      <c r="E11" s="69"/>
      <c r="F11" s="69"/>
      <c r="G11" s="69"/>
      <c r="H11" s="69"/>
      <c r="I11" s="69"/>
      <c r="J11" s="69"/>
      <c r="K11" s="69"/>
      <c r="L11" s="71"/>
      <c r="M11" s="50"/>
      <c r="N11" s="50"/>
      <c r="O11" s="50"/>
      <c r="P11" s="50"/>
      <c r="Q11" s="50"/>
      <c r="R11" s="50"/>
    </row>
    <row r="12" ht="20" customHeight="1" spans="2:18">
      <c r="B12" s="68">
        <v>6</v>
      </c>
      <c r="C12" s="69"/>
      <c r="D12" s="69"/>
      <c r="E12" s="69"/>
      <c r="F12" s="69"/>
      <c r="G12" s="69"/>
      <c r="H12" s="69"/>
      <c r="I12" s="69"/>
      <c r="J12" s="69"/>
      <c r="K12" s="69"/>
      <c r="L12" s="71"/>
      <c r="M12" s="50"/>
      <c r="N12" s="50"/>
      <c r="O12" s="50"/>
      <c r="P12" s="50"/>
      <c r="Q12" s="50"/>
      <c r="R12" s="50"/>
    </row>
    <row r="13" ht="20" customHeight="1" spans="2:18">
      <c r="B13" s="68">
        <v>7</v>
      </c>
      <c r="C13" s="69"/>
      <c r="D13" s="69"/>
      <c r="E13" s="69"/>
      <c r="F13" s="69"/>
      <c r="G13" s="69"/>
      <c r="H13" s="69"/>
      <c r="I13" s="69"/>
      <c r="J13" s="69"/>
      <c r="K13" s="69"/>
      <c r="L13" s="71"/>
      <c r="M13" s="50"/>
      <c r="N13" s="50"/>
      <c r="O13" s="50"/>
      <c r="P13" s="50"/>
      <c r="Q13" s="50"/>
      <c r="R13" s="50"/>
    </row>
    <row r="14" ht="20" customHeight="1" spans="2:18">
      <c r="B14" s="68">
        <v>8</v>
      </c>
      <c r="C14" s="69"/>
      <c r="D14" s="69"/>
      <c r="E14" s="69"/>
      <c r="F14" s="69"/>
      <c r="G14" s="69"/>
      <c r="H14" s="69"/>
      <c r="I14" s="69"/>
      <c r="J14" s="69"/>
      <c r="K14" s="69"/>
      <c r="L14" s="71"/>
      <c r="M14" s="50"/>
      <c r="N14" s="50"/>
      <c r="O14" s="50"/>
      <c r="P14" s="50"/>
      <c r="Q14" s="50"/>
      <c r="R14" s="50"/>
    </row>
    <row r="15" ht="20" customHeight="1" spans="2:18">
      <c r="B15" s="68">
        <v>9</v>
      </c>
      <c r="C15" s="69"/>
      <c r="D15" s="69"/>
      <c r="E15" s="69"/>
      <c r="F15" s="69"/>
      <c r="G15" s="69"/>
      <c r="H15" s="69"/>
      <c r="I15" s="69"/>
      <c r="J15" s="69"/>
      <c r="K15" s="69"/>
      <c r="L15" s="71"/>
      <c r="M15" s="50"/>
      <c r="N15" s="50"/>
      <c r="O15" s="50"/>
      <c r="P15" s="50"/>
      <c r="Q15" s="50"/>
      <c r="R15" s="50"/>
    </row>
    <row r="16" ht="20" customHeight="1" spans="2:18">
      <c r="B16" s="68">
        <v>10</v>
      </c>
      <c r="C16" s="69"/>
      <c r="D16" s="69"/>
      <c r="E16" s="69"/>
      <c r="F16" s="69"/>
      <c r="G16" s="69"/>
      <c r="H16" s="69"/>
      <c r="I16" s="69"/>
      <c r="J16" s="69"/>
      <c r="K16" s="69"/>
      <c r="L16" s="71"/>
      <c r="M16" s="50"/>
      <c r="N16" s="50"/>
      <c r="O16" s="50"/>
      <c r="P16" s="50"/>
      <c r="Q16" s="50"/>
      <c r="R16" s="50"/>
    </row>
    <row r="17" ht="20" customHeight="1" spans="2:18">
      <c r="B17" s="68">
        <v>11</v>
      </c>
      <c r="C17" s="69"/>
      <c r="D17" s="69"/>
      <c r="E17" s="69"/>
      <c r="F17" s="69"/>
      <c r="G17" s="69"/>
      <c r="H17" s="69"/>
      <c r="I17" s="69"/>
      <c r="J17" s="69"/>
      <c r="K17" s="69"/>
      <c r="L17" s="71"/>
      <c r="M17" s="50"/>
      <c r="N17" s="50"/>
      <c r="O17" s="50"/>
      <c r="P17" s="50"/>
      <c r="Q17" s="50"/>
      <c r="R17" s="50"/>
    </row>
    <row r="18" ht="20" customHeight="1" spans="2:18">
      <c r="B18" s="68">
        <v>12</v>
      </c>
      <c r="C18" s="69"/>
      <c r="D18" s="69"/>
      <c r="E18" s="69"/>
      <c r="F18" s="69"/>
      <c r="G18" s="69"/>
      <c r="H18" s="69"/>
      <c r="I18" s="69"/>
      <c r="J18" s="69"/>
      <c r="K18" s="69"/>
      <c r="L18" s="71"/>
      <c r="M18" s="50"/>
      <c r="N18" s="50"/>
      <c r="O18" s="50"/>
      <c r="P18" s="50"/>
      <c r="Q18" s="50"/>
      <c r="R18" s="50"/>
    </row>
    <row r="19" ht="20" customHeight="1" spans="2:18">
      <c r="B19" s="68">
        <v>13</v>
      </c>
      <c r="C19" s="69"/>
      <c r="D19" s="69"/>
      <c r="E19" s="69"/>
      <c r="F19" s="69"/>
      <c r="G19" s="69"/>
      <c r="H19" s="69"/>
      <c r="I19" s="69"/>
      <c r="J19" s="69"/>
      <c r="K19" s="69"/>
      <c r="L19" s="71"/>
      <c r="M19" s="50"/>
      <c r="N19" s="50"/>
      <c r="O19" s="50"/>
      <c r="P19" s="50"/>
      <c r="Q19" s="50"/>
      <c r="R19" s="50"/>
    </row>
    <row r="20" ht="20" customHeight="1" spans="2:18">
      <c r="B20" s="68">
        <v>14</v>
      </c>
      <c r="C20" s="69"/>
      <c r="D20" s="69"/>
      <c r="E20" s="69"/>
      <c r="F20" s="69"/>
      <c r="G20" s="69"/>
      <c r="H20" s="69"/>
      <c r="I20" s="69"/>
      <c r="J20" s="69"/>
      <c r="K20" s="69"/>
      <c r="L20" s="71"/>
      <c r="M20" s="88"/>
      <c r="N20" s="50"/>
      <c r="O20" s="50"/>
      <c r="P20" s="50"/>
      <c r="Q20" s="50"/>
      <c r="R20" s="50"/>
    </row>
    <row r="21" ht="20" customHeight="1" spans="2:18">
      <c r="B21" s="68">
        <v>15</v>
      </c>
      <c r="C21" s="69"/>
      <c r="D21" s="69"/>
      <c r="E21" s="69"/>
      <c r="F21" s="69"/>
      <c r="G21" s="69"/>
      <c r="H21" s="69"/>
      <c r="I21" s="69"/>
      <c r="J21" s="69"/>
      <c r="K21" s="69"/>
      <c r="L21" s="71"/>
      <c r="M21" s="50"/>
      <c r="N21" s="50"/>
      <c r="O21" s="50"/>
      <c r="P21" s="50"/>
      <c r="Q21" s="50"/>
      <c r="R21" s="50"/>
    </row>
    <row r="22" ht="20" customHeight="1" spans="2:18">
      <c r="B22" s="68">
        <v>16</v>
      </c>
      <c r="C22" s="69"/>
      <c r="D22" s="69"/>
      <c r="E22" s="69"/>
      <c r="F22" s="69"/>
      <c r="G22" s="69"/>
      <c r="H22" s="69"/>
      <c r="I22" s="69"/>
      <c r="J22" s="69"/>
      <c r="K22" s="69"/>
      <c r="L22" s="71"/>
      <c r="M22" s="50"/>
      <c r="N22" s="50"/>
      <c r="O22" s="50"/>
      <c r="P22" s="50"/>
      <c r="Q22" s="50"/>
      <c r="R22" s="50"/>
    </row>
    <row r="23" ht="20" customHeight="1" spans="2:18">
      <c r="B23" s="68">
        <v>17</v>
      </c>
      <c r="C23" s="69"/>
      <c r="D23" s="69"/>
      <c r="E23" s="69"/>
      <c r="F23" s="69"/>
      <c r="G23" s="69"/>
      <c r="H23" s="69"/>
      <c r="I23" s="69"/>
      <c r="J23" s="69"/>
      <c r="K23" s="69"/>
      <c r="L23" s="71"/>
      <c r="M23" s="50"/>
      <c r="N23" s="50"/>
      <c r="O23" s="50"/>
      <c r="P23" s="50"/>
      <c r="Q23" s="50"/>
      <c r="R23" s="50"/>
    </row>
    <row r="24" ht="20" customHeight="1" spans="2:18">
      <c r="B24" s="68">
        <v>18</v>
      </c>
      <c r="C24" s="69"/>
      <c r="D24" s="69"/>
      <c r="E24" s="69"/>
      <c r="F24" s="69"/>
      <c r="G24" s="69"/>
      <c r="H24" s="69"/>
      <c r="I24" s="69"/>
      <c r="J24" s="69"/>
      <c r="K24" s="69"/>
      <c r="L24" s="71"/>
      <c r="M24" s="50"/>
      <c r="N24" s="50"/>
      <c r="O24" s="50"/>
      <c r="P24" s="50"/>
      <c r="Q24" s="50"/>
      <c r="R24" s="50"/>
    </row>
    <row r="25" ht="20" customHeight="1" spans="2:18">
      <c r="B25" s="68">
        <v>19</v>
      </c>
      <c r="C25" s="69"/>
      <c r="D25" s="69"/>
      <c r="E25" s="69"/>
      <c r="F25" s="69"/>
      <c r="G25" s="69"/>
      <c r="H25" s="69"/>
      <c r="I25" s="69"/>
      <c r="J25" s="69"/>
      <c r="K25" s="69"/>
      <c r="L25" s="71"/>
      <c r="M25" s="50"/>
      <c r="N25" s="50"/>
      <c r="O25" s="50"/>
      <c r="P25" s="50"/>
      <c r="Q25" s="50"/>
      <c r="R25" s="50"/>
    </row>
    <row r="26" ht="20" customHeight="1" spans="2:18">
      <c r="B26" s="68">
        <v>20</v>
      </c>
      <c r="C26" s="69"/>
      <c r="D26" s="69"/>
      <c r="E26" s="69"/>
      <c r="F26" s="69"/>
      <c r="G26" s="69"/>
      <c r="H26" s="69"/>
      <c r="I26" s="69"/>
      <c r="J26" s="69"/>
      <c r="K26" s="69"/>
      <c r="L26" s="71"/>
      <c r="M26" s="50"/>
      <c r="N26" s="50"/>
      <c r="O26" s="50"/>
      <c r="P26" s="50"/>
      <c r="Q26" s="50"/>
      <c r="R26" s="50"/>
    </row>
    <row r="27" ht="20" customHeight="1" spans="2:18">
      <c r="B27" s="68">
        <v>21</v>
      </c>
      <c r="C27" s="69"/>
      <c r="D27" s="69"/>
      <c r="E27" s="69"/>
      <c r="F27" s="69"/>
      <c r="G27" s="69"/>
      <c r="H27" s="69"/>
      <c r="I27" s="69"/>
      <c r="J27" s="69"/>
      <c r="K27" s="69"/>
      <c r="L27" s="71"/>
      <c r="M27" s="50"/>
      <c r="N27" s="50"/>
      <c r="O27" s="50"/>
      <c r="P27" s="50"/>
      <c r="Q27" s="50"/>
      <c r="R27" s="50"/>
    </row>
    <row r="28" ht="20" customHeight="1" spans="2:18">
      <c r="B28" s="68">
        <v>22</v>
      </c>
      <c r="C28" s="69"/>
      <c r="D28" s="69"/>
      <c r="E28" s="69"/>
      <c r="F28" s="69"/>
      <c r="G28" s="69"/>
      <c r="H28" s="69"/>
      <c r="I28" s="69"/>
      <c r="J28" s="69"/>
      <c r="K28" s="69"/>
      <c r="L28" s="71"/>
      <c r="M28" s="50"/>
      <c r="N28" s="50"/>
      <c r="O28" s="50"/>
      <c r="P28" s="50"/>
      <c r="Q28" s="50"/>
      <c r="R28" s="50"/>
    </row>
    <row r="29" ht="20" customHeight="1" spans="2:18">
      <c r="B29" s="68">
        <v>23</v>
      </c>
      <c r="C29" s="69"/>
      <c r="D29" s="69"/>
      <c r="E29" s="69"/>
      <c r="F29" s="69"/>
      <c r="G29" s="69"/>
      <c r="H29" s="69"/>
      <c r="I29" s="69"/>
      <c r="J29" s="69"/>
      <c r="K29" s="69"/>
      <c r="L29" s="71"/>
      <c r="M29" s="50"/>
      <c r="N29" s="50"/>
      <c r="O29" s="50"/>
      <c r="P29" s="50"/>
      <c r="Q29" s="50"/>
      <c r="R29" s="50"/>
    </row>
    <row r="30" ht="20" customHeight="1" spans="2:18">
      <c r="B30" s="68">
        <v>24</v>
      </c>
      <c r="C30" s="69"/>
      <c r="D30" s="69"/>
      <c r="E30" s="69"/>
      <c r="F30" s="69"/>
      <c r="G30" s="69"/>
      <c r="H30" s="69"/>
      <c r="I30" s="69"/>
      <c r="J30" s="69"/>
      <c r="K30" s="69"/>
      <c r="L30" s="71"/>
      <c r="M30" s="50"/>
      <c r="N30" s="50"/>
      <c r="O30" s="50"/>
      <c r="P30" s="50"/>
      <c r="Q30" s="50"/>
      <c r="R30" s="50"/>
    </row>
    <row r="31" ht="20" customHeight="1" spans="2:18">
      <c r="B31" s="68">
        <v>25</v>
      </c>
      <c r="C31" s="69"/>
      <c r="D31" s="69"/>
      <c r="E31" s="69"/>
      <c r="F31" s="69"/>
      <c r="G31" s="69"/>
      <c r="H31" s="69"/>
      <c r="I31" s="69"/>
      <c r="J31" s="69"/>
      <c r="K31" s="69"/>
      <c r="L31" s="71"/>
      <c r="M31" s="50"/>
      <c r="N31" s="50"/>
      <c r="O31" s="50"/>
      <c r="P31" s="50"/>
      <c r="Q31" s="50"/>
      <c r="R31" s="50"/>
    </row>
    <row r="32" ht="20" customHeight="1" spans="2:18">
      <c r="B32" s="68">
        <v>26</v>
      </c>
      <c r="C32" s="69"/>
      <c r="D32" s="69"/>
      <c r="E32" s="69"/>
      <c r="F32" s="69"/>
      <c r="G32" s="69"/>
      <c r="H32" s="69"/>
      <c r="I32" s="69"/>
      <c r="J32" s="69"/>
      <c r="K32" s="69"/>
      <c r="L32" s="71"/>
      <c r="M32" s="50"/>
      <c r="N32" s="50"/>
      <c r="O32" s="50"/>
      <c r="P32" s="50"/>
      <c r="Q32" s="50"/>
      <c r="R32" s="50"/>
    </row>
    <row r="33" ht="20" customHeight="1" spans="2:18">
      <c r="B33" s="68">
        <v>27</v>
      </c>
      <c r="C33" s="85"/>
      <c r="D33" s="85"/>
      <c r="E33" s="85"/>
      <c r="F33" s="85"/>
      <c r="G33" s="85"/>
      <c r="H33" s="85"/>
      <c r="I33" s="85"/>
      <c r="J33" s="85"/>
      <c r="K33" s="85"/>
      <c r="L33" s="87"/>
      <c r="M33" s="50"/>
      <c r="N33" s="50"/>
      <c r="O33" s="50"/>
      <c r="P33" s="50"/>
      <c r="Q33" s="50"/>
      <c r="R33" s="50"/>
    </row>
    <row r="34" ht="20" customHeight="1" spans="2:18">
      <c r="B34" s="68">
        <v>28</v>
      </c>
      <c r="C34" s="85"/>
      <c r="D34" s="85"/>
      <c r="E34" s="85"/>
      <c r="F34" s="85"/>
      <c r="G34" s="85"/>
      <c r="H34" s="85"/>
      <c r="I34" s="85"/>
      <c r="J34" s="85"/>
      <c r="K34" s="85"/>
      <c r="L34" s="87"/>
      <c r="M34" s="50"/>
      <c r="N34" s="50"/>
      <c r="O34" s="50"/>
      <c r="P34" s="50"/>
      <c r="Q34" s="50"/>
      <c r="R34" s="50"/>
    </row>
    <row r="35" ht="20" customHeight="1" spans="2:18">
      <c r="B35" s="68">
        <v>29</v>
      </c>
      <c r="C35" s="85"/>
      <c r="D35" s="85"/>
      <c r="E35" s="85"/>
      <c r="F35" s="85"/>
      <c r="G35" s="85"/>
      <c r="H35" s="85"/>
      <c r="I35" s="85"/>
      <c r="J35" s="85"/>
      <c r="K35" s="85"/>
      <c r="L35" s="87"/>
      <c r="M35" s="50"/>
      <c r="N35" s="50"/>
      <c r="O35" s="50"/>
      <c r="P35" s="50"/>
      <c r="Q35" s="50"/>
      <c r="R35" s="50"/>
    </row>
    <row r="36" ht="20" customHeight="1" spans="2:18">
      <c r="B36" s="68">
        <v>30</v>
      </c>
      <c r="C36" s="85"/>
      <c r="D36" s="85"/>
      <c r="E36" s="85"/>
      <c r="F36" s="85"/>
      <c r="G36" s="85"/>
      <c r="H36" s="85"/>
      <c r="I36" s="85"/>
      <c r="J36" s="85"/>
      <c r="K36" s="85"/>
      <c r="L36" s="87"/>
      <c r="M36" s="50"/>
      <c r="N36" s="50"/>
      <c r="O36" s="50"/>
      <c r="P36" s="50"/>
      <c r="Q36" s="50"/>
      <c r="R36" s="50"/>
    </row>
    <row r="37" ht="20" customHeight="1" spans="2:18">
      <c r="B37" s="68">
        <v>31</v>
      </c>
      <c r="C37" s="85"/>
      <c r="D37" s="85"/>
      <c r="E37" s="85"/>
      <c r="F37" s="85"/>
      <c r="G37" s="85"/>
      <c r="H37" s="85"/>
      <c r="I37" s="85"/>
      <c r="J37" s="85"/>
      <c r="K37" s="85"/>
      <c r="L37" s="87"/>
      <c r="M37" s="50"/>
      <c r="N37" s="50"/>
      <c r="O37" s="50"/>
      <c r="P37" s="50"/>
      <c r="Q37" s="50"/>
      <c r="R37" s="50"/>
    </row>
    <row r="38" ht="20" customHeight="1" spans="2:18">
      <c r="B38" s="68">
        <v>32</v>
      </c>
      <c r="C38" s="85"/>
      <c r="D38" s="85"/>
      <c r="E38" s="85"/>
      <c r="F38" s="85"/>
      <c r="G38" s="85"/>
      <c r="H38" s="85"/>
      <c r="I38" s="85"/>
      <c r="J38" s="85"/>
      <c r="K38" s="85"/>
      <c r="L38" s="87"/>
      <c r="M38" s="50"/>
      <c r="N38" s="50"/>
      <c r="O38" s="50"/>
      <c r="P38" s="50"/>
      <c r="Q38" s="50"/>
      <c r="R38" s="50"/>
    </row>
    <row r="39" ht="20" customHeight="1" spans="2:18">
      <c r="B39" s="68">
        <v>33</v>
      </c>
      <c r="C39" s="85"/>
      <c r="D39" s="85"/>
      <c r="E39" s="85"/>
      <c r="F39" s="85"/>
      <c r="G39" s="85"/>
      <c r="H39" s="85"/>
      <c r="I39" s="85"/>
      <c r="J39" s="85"/>
      <c r="K39" s="85"/>
      <c r="L39" s="87"/>
      <c r="M39" s="50"/>
      <c r="N39" s="50"/>
      <c r="O39" s="50"/>
      <c r="P39" s="50"/>
      <c r="Q39" s="50"/>
      <c r="R39" s="50"/>
    </row>
    <row r="40" ht="20" customHeight="1" spans="2:12">
      <c r="B40" s="68">
        <v>34</v>
      </c>
      <c r="C40" s="85"/>
      <c r="D40" s="85"/>
      <c r="E40" s="85"/>
      <c r="F40" s="85"/>
      <c r="G40" s="85"/>
      <c r="H40" s="85"/>
      <c r="I40" s="85"/>
      <c r="J40" s="85"/>
      <c r="K40" s="85"/>
      <c r="L40" s="87"/>
    </row>
    <row r="41" ht="20" customHeight="1" spans="2:12">
      <c r="B41" s="68">
        <v>35</v>
      </c>
      <c r="C41" s="85"/>
      <c r="D41" s="85"/>
      <c r="E41" s="85"/>
      <c r="F41" s="85"/>
      <c r="G41" s="85"/>
      <c r="H41" s="85"/>
      <c r="I41" s="85"/>
      <c r="J41" s="85"/>
      <c r="K41" s="85"/>
      <c r="L41" s="87"/>
    </row>
    <row r="42" ht="20" customHeight="1" spans="2:12">
      <c r="B42" s="68">
        <v>36</v>
      </c>
      <c r="C42" s="85"/>
      <c r="D42" s="85"/>
      <c r="E42" s="85"/>
      <c r="F42" s="85"/>
      <c r="G42" s="85"/>
      <c r="H42" s="85"/>
      <c r="I42" s="85"/>
      <c r="J42" s="85"/>
      <c r="K42" s="85"/>
      <c r="L42" s="87"/>
    </row>
    <row r="43" ht="20" customHeight="1" spans="2:12">
      <c r="B43" s="68">
        <v>37</v>
      </c>
      <c r="C43" s="85"/>
      <c r="D43" s="85"/>
      <c r="E43" s="85"/>
      <c r="F43" s="85"/>
      <c r="G43" s="85"/>
      <c r="H43" s="85"/>
      <c r="I43" s="85"/>
      <c r="J43" s="85"/>
      <c r="K43" s="85"/>
      <c r="L43" s="87"/>
    </row>
    <row r="44" ht="20" customHeight="1" spans="2:12">
      <c r="B44" s="68">
        <v>38</v>
      </c>
      <c r="C44" s="85"/>
      <c r="D44" s="85"/>
      <c r="E44" s="85"/>
      <c r="F44" s="85"/>
      <c r="G44" s="85"/>
      <c r="H44" s="85"/>
      <c r="I44" s="85"/>
      <c r="J44" s="85"/>
      <c r="K44" s="85"/>
      <c r="L44" s="87"/>
    </row>
    <row r="45" ht="20" customHeight="1" spans="2:12">
      <c r="B45" s="68">
        <v>39</v>
      </c>
      <c r="C45" s="85"/>
      <c r="D45" s="85"/>
      <c r="E45" s="85"/>
      <c r="F45" s="85"/>
      <c r="G45" s="85"/>
      <c r="H45" s="85"/>
      <c r="I45" s="85"/>
      <c r="J45" s="85"/>
      <c r="K45" s="85"/>
      <c r="L45" s="87"/>
    </row>
    <row r="46" ht="20" customHeight="1" spans="2:12">
      <c r="B46" s="68">
        <v>40</v>
      </c>
      <c r="C46" s="85"/>
      <c r="D46" s="85"/>
      <c r="E46" s="85"/>
      <c r="F46" s="85"/>
      <c r="G46" s="85"/>
      <c r="H46" s="85"/>
      <c r="I46" s="85"/>
      <c r="J46" s="85"/>
      <c r="K46" s="85"/>
      <c r="L46" s="87"/>
    </row>
    <row r="47" ht="20" customHeight="1" spans="2:12">
      <c r="B47" s="68">
        <v>41</v>
      </c>
      <c r="C47" s="85"/>
      <c r="D47" s="85"/>
      <c r="E47" s="85"/>
      <c r="F47" s="85"/>
      <c r="G47" s="85"/>
      <c r="H47" s="85"/>
      <c r="I47" s="85"/>
      <c r="J47" s="85"/>
      <c r="K47" s="85"/>
      <c r="L47" s="87"/>
    </row>
    <row r="48" ht="20" customHeight="1" spans="2:12">
      <c r="B48" s="68">
        <v>42</v>
      </c>
      <c r="C48" s="85"/>
      <c r="D48" s="85"/>
      <c r="E48" s="85"/>
      <c r="F48" s="85"/>
      <c r="G48" s="85"/>
      <c r="H48" s="85"/>
      <c r="I48" s="85"/>
      <c r="J48" s="85"/>
      <c r="K48" s="85"/>
      <c r="L48" s="87"/>
    </row>
    <row r="49" ht="20" customHeight="1" spans="2:12">
      <c r="B49" s="68">
        <v>43</v>
      </c>
      <c r="C49" s="85"/>
      <c r="D49" s="85"/>
      <c r="E49" s="85"/>
      <c r="F49" s="85"/>
      <c r="G49" s="85"/>
      <c r="H49" s="85"/>
      <c r="I49" s="85"/>
      <c r="J49" s="85"/>
      <c r="K49" s="85"/>
      <c r="L49" s="87"/>
    </row>
    <row r="50" ht="20" customHeight="1" spans="2:12">
      <c r="B50" s="68">
        <v>44</v>
      </c>
      <c r="C50" s="85"/>
      <c r="D50" s="85"/>
      <c r="E50" s="85"/>
      <c r="F50" s="85"/>
      <c r="G50" s="85"/>
      <c r="H50" s="85"/>
      <c r="I50" s="85"/>
      <c r="J50" s="85"/>
      <c r="K50" s="85"/>
      <c r="L50" s="87"/>
    </row>
    <row r="51" ht="20" customHeight="1" spans="2:12">
      <c r="B51" s="68">
        <v>45</v>
      </c>
      <c r="C51" s="85"/>
      <c r="D51" s="85"/>
      <c r="E51" s="85"/>
      <c r="F51" s="85"/>
      <c r="G51" s="85"/>
      <c r="H51" s="85"/>
      <c r="I51" s="85"/>
      <c r="J51" s="85"/>
      <c r="K51" s="85"/>
      <c r="L51" s="87"/>
    </row>
    <row r="52" ht="20" customHeight="1" spans="2:12">
      <c r="B52" s="68">
        <v>46</v>
      </c>
      <c r="C52" s="85"/>
      <c r="D52" s="85"/>
      <c r="E52" s="85"/>
      <c r="F52" s="85"/>
      <c r="G52" s="85"/>
      <c r="H52" s="85"/>
      <c r="I52" s="85"/>
      <c r="J52" s="85"/>
      <c r="K52" s="85"/>
      <c r="L52" s="87"/>
    </row>
    <row r="53" ht="20" customHeight="1" spans="2:12">
      <c r="B53" s="68">
        <v>47</v>
      </c>
      <c r="C53" s="85"/>
      <c r="D53" s="85"/>
      <c r="E53" s="85"/>
      <c r="F53" s="85"/>
      <c r="G53" s="85"/>
      <c r="H53" s="85"/>
      <c r="I53" s="85"/>
      <c r="J53" s="85"/>
      <c r="K53" s="85"/>
      <c r="L53" s="87"/>
    </row>
    <row r="54" ht="20" customHeight="1" spans="2:12">
      <c r="B54" s="68">
        <v>48</v>
      </c>
      <c r="C54" s="85"/>
      <c r="D54" s="85"/>
      <c r="E54" s="85"/>
      <c r="F54" s="85"/>
      <c r="G54" s="85"/>
      <c r="H54" s="85"/>
      <c r="I54" s="85"/>
      <c r="J54" s="85"/>
      <c r="K54" s="85"/>
      <c r="L54" s="87"/>
    </row>
    <row r="55" ht="20" customHeight="1" spans="2:12">
      <c r="B55" s="68">
        <v>49</v>
      </c>
      <c r="C55" s="85"/>
      <c r="D55" s="85"/>
      <c r="E55" s="85"/>
      <c r="F55" s="85"/>
      <c r="G55" s="85"/>
      <c r="H55" s="85"/>
      <c r="I55" s="85"/>
      <c r="J55" s="85"/>
      <c r="K55" s="85"/>
      <c r="L55" s="87"/>
    </row>
    <row r="56" ht="20" customHeight="1" spans="2:12">
      <c r="B56" s="68">
        <v>50</v>
      </c>
      <c r="C56" s="85"/>
      <c r="D56" s="85"/>
      <c r="E56" s="85"/>
      <c r="F56" s="85"/>
      <c r="G56" s="85"/>
      <c r="H56" s="85"/>
      <c r="I56" s="85"/>
      <c r="J56" s="85"/>
      <c r="K56" s="85"/>
      <c r="L56" s="87"/>
    </row>
    <row r="57" ht="20" customHeight="1" spans="2:12">
      <c r="B57" s="68">
        <v>51</v>
      </c>
      <c r="C57" s="85"/>
      <c r="D57" s="85"/>
      <c r="E57" s="85"/>
      <c r="F57" s="85"/>
      <c r="G57" s="85"/>
      <c r="H57" s="85"/>
      <c r="I57" s="85"/>
      <c r="J57" s="85"/>
      <c r="K57" s="85"/>
      <c r="L57" s="87"/>
    </row>
    <row r="58" ht="20" customHeight="1" spans="2:12">
      <c r="B58" s="68">
        <v>52</v>
      </c>
      <c r="C58" s="85"/>
      <c r="D58" s="85"/>
      <c r="E58" s="85"/>
      <c r="F58" s="85"/>
      <c r="G58" s="85"/>
      <c r="H58" s="85"/>
      <c r="I58" s="85"/>
      <c r="J58" s="85"/>
      <c r="K58" s="85"/>
      <c r="L58" s="87"/>
    </row>
    <row r="59" ht="20" customHeight="1" spans="2:12">
      <c r="B59" s="68">
        <v>53</v>
      </c>
      <c r="C59" s="85"/>
      <c r="D59" s="85"/>
      <c r="E59" s="85"/>
      <c r="F59" s="85"/>
      <c r="G59" s="85"/>
      <c r="H59" s="85"/>
      <c r="I59" s="85"/>
      <c r="J59" s="85"/>
      <c r="K59" s="85"/>
      <c r="L59" s="87"/>
    </row>
    <row r="60" ht="20" customHeight="1" spans="2:12">
      <c r="B60" s="68">
        <v>54</v>
      </c>
      <c r="C60" s="85"/>
      <c r="D60" s="85"/>
      <c r="E60" s="85"/>
      <c r="F60" s="85"/>
      <c r="G60" s="85"/>
      <c r="H60" s="85"/>
      <c r="I60" s="85"/>
      <c r="J60" s="85"/>
      <c r="K60" s="85"/>
      <c r="L60" s="87"/>
    </row>
    <row r="61" ht="20" customHeight="1" spans="2:12">
      <c r="B61" s="68">
        <v>55</v>
      </c>
      <c r="C61" s="85"/>
      <c r="D61" s="85"/>
      <c r="E61" s="85"/>
      <c r="F61" s="85"/>
      <c r="G61" s="85"/>
      <c r="H61" s="85"/>
      <c r="I61" s="85"/>
      <c r="J61" s="85"/>
      <c r="K61" s="85"/>
      <c r="L61" s="87"/>
    </row>
    <row r="62" ht="20" customHeight="1" spans="2:12">
      <c r="B62" s="68">
        <v>56</v>
      </c>
      <c r="C62" s="85"/>
      <c r="D62" s="85"/>
      <c r="E62" s="85"/>
      <c r="F62" s="85"/>
      <c r="G62" s="85"/>
      <c r="H62" s="85"/>
      <c r="I62" s="85"/>
      <c r="J62" s="85"/>
      <c r="K62" s="85"/>
      <c r="L62" s="87"/>
    </row>
    <row r="63" ht="20" customHeight="1" spans="2:12">
      <c r="B63" s="68">
        <v>57</v>
      </c>
      <c r="C63" s="85"/>
      <c r="D63" s="85"/>
      <c r="E63" s="85"/>
      <c r="F63" s="85"/>
      <c r="G63" s="85"/>
      <c r="H63" s="85"/>
      <c r="I63" s="85"/>
      <c r="J63" s="85"/>
      <c r="K63" s="85"/>
      <c r="L63" s="87"/>
    </row>
    <row r="64" ht="20" customHeight="1" spans="2:12">
      <c r="B64" s="68">
        <v>58</v>
      </c>
      <c r="C64" s="85"/>
      <c r="D64" s="85"/>
      <c r="E64" s="85"/>
      <c r="F64" s="85"/>
      <c r="G64" s="85"/>
      <c r="H64" s="85"/>
      <c r="I64" s="85"/>
      <c r="J64" s="85"/>
      <c r="K64" s="85"/>
      <c r="L64" s="87"/>
    </row>
    <row r="65" ht="20" customHeight="1" spans="2:12">
      <c r="B65" s="68">
        <v>59</v>
      </c>
      <c r="C65" s="85"/>
      <c r="D65" s="85"/>
      <c r="E65" s="85"/>
      <c r="F65" s="85"/>
      <c r="G65" s="85"/>
      <c r="H65" s="85"/>
      <c r="I65" s="85"/>
      <c r="J65" s="85"/>
      <c r="K65" s="85"/>
      <c r="L65" s="87"/>
    </row>
    <row r="66" ht="20" customHeight="1" spans="2:12">
      <c r="B66" s="89">
        <v>60</v>
      </c>
      <c r="C66" s="90"/>
      <c r="D66" s="90"/>
      <c r="E66" s="90"/>
      <c r="F66" s="90"/>
      <c r="G66" s="90"/>
      <c r="H66" s="90"/>
      <c r="I66" s="90"/>
      <c r="J66" s="90"/>
      <c r="K66" s="90"/>
      <c r="L66" s="92"/>
    </row>
    <row r="67" ht="14.25"/>
  </sheetData>
  <mergeCells count="2">
    <mergeCell ref="B5:L5"/>
    <mergeCell ref="B2:L4"/>
  </mergeCells>
  <dataValidations count="1">
    <dataValidation type="list" allowBlank="1" showInputMessage="1" showErrorMessage="1" sqref="H7:H66">
      <formula1>"男,女"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43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625" customWidth="1"/>
    <col min="3" max="12" width="12.625" customWidth="1"/>
    <col min="13" max="13" width="20.625" customWidth="1"/>
  </cols>
  <sheetData>
    <row r="1" ht="8" customHeight="1"/>
    <row r="2" ht="14.25" spans="2:13">
      <c r="B2" s="96" t="s">
        <v>112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112"/>
    </row>
    <row r="3" spans="2:13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13"/>
    </row>
    <row r="4" ht="14.25" spans="2:13">
      <c r="B4" s="100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14"/>
    </row>
    <row r="5" ht="5" customHeight="1" spans="2:13"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</row>
    <row r="6" ht="20" customHeight="1" spans="2:13">
      <c r="B6" s="103" t="s">
        <v>113</v>
      </c>
      <c r="C6" s="104"/>
      <c r="D6" s="104"/>
      <c r="E6" s="104" t="s">
        <v>114</v>
      </c>
      <c r="F6" s="104" t="s">
        <v>115</v>
      </c>
      <c r="G6" s="104" t="s">
        <v>69</v>
      </c>
      <c r="H6" s="104" t="s">
        <v>116</v>
      </c>
      <c r="I6" s="104" t="s">
        <v>117</v>
      </c>
      <c r="J6" s="104" t="s">
        <v>118</v>
      </c>
      <c r="K6" s="104" t="s">
        <v>119</v>
      </c>
      <c r="L6" s="104" t="s">
        <v>120</v>
      </c>
      <c r="M6" s="115" t="s">
        <v>8</v>
      </c>
    </row>
    <row r="7" ht="20" customHeight="1" spans="2:13">
      <c r="B7" s="105" t="s">
        <v>121</v>
      </c>
      <c r="C7" s="106"/>
      <c r="D7" s="106" t="s">
        <v>71</v>
      </c>
      <c r="E7" s="106"/>
      <c r="F7" s="106"/>
      <c r="G7" s="106"/>
      <c r="H7" s="106"/>
      <c r="I7" s="106"/>
      <c r="J7" s="106"/>
      <c r="K7" s="106"/>
      <c r="L7" s="106"/>
      <c r="M7" s="116"/>
    </row>
    <row r="8" ht="20" customHeight="1" spans="2:13">
      <c r="B8" s="107" t="s">
        <v>122</v>
      </c>
      <c r="C8" s="108" t="s">
        <v>107</v>
      </c>
      <c r="D8" s="108"/>
      <c r="E8" s="108"/>
      <c r="F8" s="108">
        <v>1</v>
      </c>
      <c r="G8" s="108"/>
      <c r="H8" s="108" t="s">
        <v>123</v>
      </c>
      <c r="I8" s="108">
        <v>40</v>
      </c>
      <c r="J8" s="108" t="s">
        <v>124</v>
      </c>
      <c r="K8" s="108" t="s">
        <v>125</v>
      </c>
      <c r="L8" s="108" t="s">
        <v>126</v>
      </c>
      <c r="M8" s="117"/>
    </row>
    <row r="9" ht="20" customHeight="1" spans="2:13">
      <c r="B9" s="107"/>
      <c r="C9" s="108" t="s">
        <v>127</v>
      </c>
      <c r="D9" s="108"/>
      <c r="E9" s="108"/>
      <c r="F9" s="108">
        <v>2</v>
      </c>
      <c r="G9" s="108"/>
      <c r="H9" s="108" t="s">
        <v>123</v>
      </c>
      <c r="I9" s="108">
        <v>40</v>
      </c>
      <c r="J9" s="108" t="s">
        <v>124</v>
      </c>
      <c r="K9" s="108" t="s">
        <v>125</v>
      </c>
      <c r="L9" s="108"/>
      <c r="M9" s="117"/>
    </row>
    <row r="10" ht="20" customHeight="1" spans="2:13">
      <c r="B10" s="107"/>
      <c r="C10" s="108" t="s">
        <v>128</v>
      </c>
      <c r="D10" s="108"/>
      <c r="E10" s="108"/>
      <c r="F10" s="108">
        <v>3</v>
      </c>
      <c r="G10" s="108"/>
      <c r="H10" s="108" t="s">
        <v>123</v>
      </c>
      <c r="I10" s="108">
        <v>40</v>
      </c>
      <c r="J10" s="108" t="s">
        <v>124</v>
      </c>
      <c r="K10" s="108" t="s">
        <v>125</v>
      </c>
      <c r="L10" s="108"/>
      <c r="M10" s="117"/>
    </row>
    <row r="11" ht="20" customHeight="1" spans="2:13">
      <c r="B11" s="107"/>
      <c r="C11" s="108" t="s">
        <v>129</v>
      </c>
      <c r="D11" s="108"/>
      <c r="E11" s="108"/>
      <c r="F11" s="108">
        <v>1</v>
      </c>
      <c r="G11" s="108"/>
      <c r="H11" s="108" t="s">
        <v>123</v>
      </c>
      <c r="I11" s="108">
        <v>40</v>
      </c>
      <c r="J11" s="108" t="s">
        <v>124</v>
      </c>
      <c r="K11" s="108" t="s">
        <v>130</v>
      </c>
      <c r="L11" s="108"/>
      <c r="M11" s="117"/>
    </row>
    <row r="12" ht="20" customHeight="1" spans="2:13">
      <c r="B12" s="107" t="s">
        <v>131</v>
      </c>
      <c r="C12" s="108" t="s">
        <v>132</v>
      </c>
      <c r="D12" s="108"/>
      <c r="E12" s="108"/>
      <c r="F12" s="108">
        <v>2</v>
      </c>
      <c r="G12" s="108"/>
      <c r="H12" s="108" t="s">
        <v>123</v>
      </c>
      <c r="I12" s="108">
        <v>40</v>
      </c>
      <c r="J12" s="108" t="s">
        <v>124</v>
      </c>
      <c r="K12" s="108" t="s">
        <v>130</v>
      </c>
      <c r="L12" s="108"/>
      <c r="M12" s="117"/>
    </row>
    <row r="13" ht="20" customHeight="1" spans="2:13">
      <c r="B13" s="107"/>
      <c r="C13" s="108" t="s">
        <v>127</v>
      </c>
      <c r="D13" s="108"/>
      <c r="E13" s="108"/>
      <c r="F13" s="108">
        <v>2</v>
      </c>
      <c r="G13" s="108"/>
      <c r="H13" s="108" t="s">
        <v>123</v>
      </c>
      <c r="I13" s="108">
        <v>40</v>
      </c>
      <c r="J13" s="108" t="s">
        <v>124</v>
      </c>
      <c r="K13" s="108" t="s">
        <v>130</v>
      </c>
      <c r="L13" s="108"/>
      <c r="M13" s="117"/>
    </row>
    <row r="14" ht="20" customHeight="1" spans="2:13">
      <c r="B14" s="107"/>
      <c r="C14" s="108" t="s">
        <v>133</v>
      </c>
      <c r="D14" s="108"/>
      <c r="E14" s="108"/>
      <c r="F14" s="108">
        <v>2</v>
      </c>
      <c r="G14" s="108"/>
      <c r="H14" s="108" t="s">
        <v>123</v>
      </c>
      <c r="I14" s="108">
        <v>40</v>
      </c>
      <c r="J14" s="108" t="s">
        <v>124</v>
      </c>
      <c r="K14" s="108" t="s">
        <v>130</v>
      </c>
      <c r="L14" s="108"/>
      <c r="M14" s="117"/>
    </row>
    <row r="15" ht="20" customHeight="1" spans="2:13">
      <c r="B15" s="107"/>
      <c r="C15" s="108" t="s">
        <v>129</v>
      </c>
      <c r="D15" s="108"/>
      <c r="E15" s="108"/>
      <c r="F15" s="108">
        <v>2</v>
      </c>
      <c r="G15" s="108"/>
      <c r="H15" s="108" t="s">
        <v>123</v>
      </c>
      <c r="I15" s="108">
        <v>40</v>
      </c>
      <c r="J15" s="108" t="s">
        <v>124</v>
      </c>
      <c r="K15" s="108" t="s">
        <v>130</v>
      </c>
      <c r="L15" s="108"/>
      <c r="M15" s="117"/>
    </row>
    <row r="16" ht="20" customHeight="1" spans="2:13">
      <c r="B16" s="107" t="s">
        <v>134</v>
      </c>
      <c r="C16" s="108" t="s">
        <v>107</v>
      </c>
      <c r="D16" s="108"/>
      <c r="E16" s="108"/>
      <c r="F16" s="108">
        <v>3</v>
      </c>
      <c r="G16" s="108"/>
      <c r="H16" s="108" t="s">
        <v>123</v>
      </c>
      <c r="I16" s="108">
        <v>40</v>
      </c>
      <c r="J16" s="108" t="s">
        <v>124</v>
      </c>
      <c r="K16" s="108" t="s">
        <v>125</v>
      </c>
      <c r="L16" s="108"/>
      <c r="M16" s="117"/>
    </row>
    <row r="17" ht="20" customHeight="1" spans="2:13">
      <c r="B17" s="107"/>
      <c r="C17" s="108" t="s">
        <v>135</v>
      </c>
      <c r="D17" s="108"/>
      <c r="E17" s="108"/>
      <c r="F17" s="108">
        <v>3</v>
      </c>
      <c r="G17" s="108"/>
      <c r="H17" s="108" t="s">
        <v>123</v>
      </c>
      <c r="I17" s="108">
        <v>40</v>
      </c>
      <c r="J17" s="108" t="s">
        <v>124</v>
      </c>
      <c r="K17" s="108" t="s">
        <v>125</v>
      </c>
      <c r="L17" s="108"/>
      <c r="M17" s="117"/>
    </row>
    <row r="18" ht="20" customHeight="1" spans="2:13">
      <c r="B18" s="107"/>
      <c r="C18" s="108" t="s">
        <v>136</v>
      </c>
      <c r="D18" s="108"/>
      <c r="E18" s="108"/>
      <c r="F18" s="108">
        <v>3</v>
      </c>
      <c r="G18" s="108"/>
      <c r="H18" s="108" t="s">
        <v>123</v>
      </c>
      <c r="I18" s="108">
        <v>40</v>
      </c>
      <c r="J18" s="108" t="s">
        <v>124</v>
      </c>
      <c r="K18" s="108" t="s">
        <v>125</v>
      </c>
      <c r="L18" s="108"/>
      <c r="M18" s="117"/>
    </row>
    <row r="19" ht="20" customHeight="1" spans="2:13">
      <c r="B19" s="107"/>
      <c r="C19" s="108" t="s">
        <v>129</v>
      </c>
      <c r="D19" s="108"/>
      <c r="E19" s="108"/>
      <c r="F19" s="108">
        <v>3</v>
      </c>
      <c r="G19" s="108"/>
      <c r="H19" s="108" t="s">
        <v>123</v>
      </c>
      <c r="I19" s="108">
        <v>40</v>
      </c>
      <c r="J19" s="108" t="s">
        <v>124</v>
      </c>
      <c r="K19" s="108" t="s">
        <v>125</v>
      </c>
      <c r="L19" s="108"/>
      <c r="M19" s="117"/>
    </row>
    <row r="20" ht="20" customHeight="1" spans="2:13">
      <c r="B20" s="107" t="s">
        <v>137</v>
      </c>
      <c r="C20" s="108" t="s">
        <v>138</v>
      </c>
      <c r="D20" s="108"/>
      <c r="E20" s="108"/>
      <c r="F20" s="108">
        <v>1</v>
      </c>
      <c r="G20" s="108"/>
      <c r="H20" s="108" t="s">
        <v>139</v>
      </c>
      <c r="I20" s="108">
        <v>40</v>
      </c>
      <c r="J20" s="108" t="s">
        <v>124</v>
      </c>
      <c r="K20" s="108" t="s">
        <v>125</v>
      </c>
      <c r="L20" s="108"/>
      <c r="M20" s="117"/>
    </row>
    <row r="21" ht="20" customHeight="1" spans="2:13">
      <c r="B21" s="107"/>
      <c r="C21" s="108" t="s">
        <v>140</v>
      </c>
      <c r="D21" s="108"/>
      <c r="E21" s="108"/>
      <c r="F21" s="108">
        <v>1</v>
      </c>
      <c r="G21" s="108"/>
      <c r="H21" s="108" t="s">
        <v>139</v>
      </c>
      <c r="I21" s="108">
        <v>40</v>
      </c>
      <c r="J21" s="108" t="s">
        <v>124</v>
      </c>
      <c r="K21" s="108" t="s">
        <v>125</v>
      </c>
      <c r="L21" s="108"/>
      <c r="M21" s="117"/>
    </row>
    <row r="22" ht="20" customHeight="1" spans="2:13">
      <c r="B22" s="107"/>
      <c r="C22" s="108" t="s">
        <v>141</v>
      </c>
      <c r="D22" s="108"/>
      <c r="E22" s="108"/>
      <c r="F22" s="108">
        <v>1</v>
      </c>
      <c r="G22" s="108"/>
      <c r="H22" s="108" t="s">
        <v>123</v>
      </c>
      <c r="I22" s="108">
        <v>40</v>
      </c>
      <c r="J22" s="108" t="s">
        <v>124</v>
      </c>
      <c r="K22" s="108" t="s">
        <v>125</v>
      </c>
      <c r="L22" s="108"/>
      <c r="M22" s="117"/>
    </row>
    <row r="23" ht="20" customHeight="1" spans="2:13">
      <c r="B23" s="107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17"/>
    </row>
    <row r="24" ht="20" customHeight="1" spans="2:13">
      <c r="B24" s="107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17"/>
    </row>
    <row r="25" ht="20" customHeight="1" spans="2:13">
      <c r="B25" s="107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17"/>
    </row>
    <row r="26" ht="20" customHeight="1" spans="2:13">
      <c r="B26" s="107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17"/>
    </row>
    <row r="27" ht="20" customHeight="1" spans="2:13">
      <c r="B27" s="107"/>
      <c r="C27" s="108"/>
      <c r="D27" s="108"/>
      <c r="E27" s="108"/>
      <c r="F27" s="109"/>
      <c r="G27" s="109"/>
      <c r="H27" s="108"/>
      <c r="I27" s="108"/>
      <c r="J27" s="108"/>
      <c r="K27" s="108"/>
      <c r="L27" s="108"/>
      <c r="M27" s="118"/>
    </row>
    <row r="28" ht="20" customHeight="1" spans="2:13">
      <c r="B28" s="110" t="s">
        <v>142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9">
        <f>F8+F9+F10+F12+F13+F15+F16+F17+F18+F20+F21+F11+F14+F22+F19+F23+F24+F25+F26+F27</f>
        <v>30</v>
      </c>
    </row>
    <row r="29" ht="20" customHeight="1"/>
    <row r="30" ht="20" customHeight="1" spans="2:13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</row>
    <row r="31" ht="20" customHeight="1"/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</sheetData>
  <mergeCells count="18">
    <mergeCell ref="B6:D6"/>
    <mergeCell ref="B7:C7"/>
    <mergeCell ref="B28:K28"/>
    <mergeCell ref="B30:M30"/>
    <mergeCell ref="B8:B11"/>
    <mergeCell ref="B12:B15"/>
    <mergeCell ref="B16:B19"/>
    <mergeCell ref="B20:B2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B2:M4"/>
  </mergeCells>
  <dataValidations count="1">
    <dataValidation type="list" allowBlank="1" showInputMessage="1" showErrorMessage="1" sqref="L27 L8:L22 L23:L26">
      <formula1>"已招到,招聘中"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2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13</v>
      </c>
      <c r="E6" s="200" t="s">
        <v>14</v>
      </c>
      <c r="F6" s="200" t="s">
        <v>15</v>
      </c>
      <c r="G6" s="200" t="s">
        <v>16</v>
      </c>
      <c r="H6" s="200" t="s">
        <v>10</v>
      </c>
      <c r="I6" s="200" t="s">
        <v>11</v>
      </c>
      <c r="J6" s="200" t="s">
        <v>12</v>
      </c>
      <c r="K6" s="200" t="s">
        <v>13</v>
      </c>
      <c r="L6" s="200" t="s">
        <v>14</v>
      </c>
      <c r="M6" s="200" t="s">
        <v>15</v>
      </c>
      <c r="N6" s="200" t="s">
        <v>16</v>
      </c>
      <c r="O6" s="200" t="s">
        <v>10</v>
      </c>
      <c r="P6" s="200" t="s">
        <v>11</v>
      </c>
      <c r="Q6" s="200" t="s">
        <v>12</v>
      </c>
      <c r="R6" s="200" t="s">
        <v>13</v>
      </c>
      <c r="S6" s="200" t="s">
        <v>14</v>
      </c>
      <c r="T6" s="200" t="s">
        <v>15</v>
      </c>
      <c r="U6" s="200" t="s">
        <v>16</v>
      </c>
      <c r="V6" s="200" t="s">
        <v>10</v>
      </c>
      <c r="W6" s="200" t="s">
        <v>11</v>
      </c>
      <c r="X6" s="200" t="s">
        <v>12</v>
      </c>
      <c r="Y6" s="200" t="s">
        <v>13</v>
      </c>
      <c r="Z6" s="200" t="s">
        <v>14</v>
      </c>
      <c r="AA6" s="200" t="s">
        <v>15</v>
      </c>
      <c r="AB6" s="200" t="s">
        <v>16</v>
      </c>
      <c r="AC6" s="200" t="s">
        <v>10</v>
      </c>
      <c r="AD6" s="200" t="s">
        <v>11</v>
      </c>
      <c r="AE6" s="200" t="s">
        <v>12</v>
      </c>
      <c r="AF6" s="200" t="s">
        <v>13</v>
      </c>
      <c r="AG6" s="200" t="s">
        <v>14</v>
      </c>
      <c r="AH6" s="200" t="s">
        <v>15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875" customWidth="1"/>
    <col min="3" max="14" width="12.625" customWidth="1"/>
    <col min="15" max="15" width="20.625" customWidth="1"/>
  </cols>
  <sheetData>
    <row r="1" ht="8" customHeight="1"/>
    <row r="2" ht="14.25" spans="2:15">
      <c r="B2" s="52" t="s">
        <v>143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93"/>
    </row>
    <row r="3" spans="2:1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94"/>
    </row>
    <row r="4" ht="14.25" spans="2:1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95"/>
    </row>
    <row r="5" ht="5" customHeight="1" spans="2:15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ht="20" customHeight="1" spans="2:21">
      <c r="B6" s="58" t="s">
        <v>41</v>
      </c>
      <c r="C6" s="59" t="s">
        <v>5</v>
      </c>
      <c r="D6" s="59" t="s">
        <v>69</v>
      </c>
      <c r="E6" s="59" t="s">
        <v>144</v>
      </c>
      <c r="F6" s="59" t="s">
        <v>103</v>
      </c>
      <c r="G6" s="59" t="s">
        <v>116</v>
      </c>
      <c r="H6" s="59" t="s">
        <v>145</v>
      </c>
      <c r="I6" s="59" t="s">
        <v>146</v>
      </c>
      <c r="J6" s="59" t="s">
        <v>147</v>
      </c>
      <c r="K6" s="59" t="s">
        <v>148</v>
      </c>
      <c r="L6" s="59" t="s">
        <v>149</v>
      </c>
      <c r="M6" s="59" t="s">
        <v>150</v>
      </c>
      <c r="N6" s="59" t="s">
        <v>151</v>
      </c>
      <c r="O6" s="60" t="s">
        <v>8</v>
      </c>
      <c r="P6" s="50"/>
      <c r="Q6" s="50"/>
      <c r="R6" s="50"/>
      <c r="S6" s="50"/>
      <c r="T6" s="50"/>
      <c r="U6" s="50"/>
    </row>
    <row r="7" ht="20" customHeight="1" spans="2:21">
      <c r="B7" s="68">
        <v>1</v>
      </c>
      <c r="C7" s="69" t="s">
        <v>31</v>
      </c>
      <c r="D7" s="69" t="s">
        <v>88</v>
      </c>
      <c r="E7" s="69">
        <v>25</v>
      </c>
      <c r="F7" s="69" t="s">
        <v>152</v>
      </c>
      <c r="G7" s="69" t="s">
        <v>153</v>
      </c>
      <c r="H7" s="69" t="s">
        <v>154</v>
      </c>
      <c r="I7" s="69" t="s">
        <v>155</v>
      </c>
      <c r="J7" s="69" t="s">
        <v>156</v>
      </c>
      <c r="K7" s="69" t="s">
        <v>157</v>
      </c>
      <c r="L7" s="69" t="s">
        <v>158</v>
      </c>
      <c r="M7" s="69" t="s">
        <v>98</v>
      </c>
      <c r="N7" s="69" t="s">
        <v>22</v>
      </c>
      <c r="O7" s="71"/>
      <c r="P7" s="50"/>
      <c r="Q7" s="50"/>
      <c r="R7" s="50"/>
      <c r="S7" s="50"/>
      <c r="T7" s="50"/>
      <c r="U7" s="50"/>
    </row>
    <row r="8" ht="20" customHeight="1" spans="2:21">
      <c r="B8" s="68">
        <v>2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71"/>
      <c r="P8" s="50"/>
      <c r="Q8" s="50"/>
      <c r="R8" s="50"/>
      <c r="S8" s="50"/>
      <c r="T8" s="50"/>
      <c r="U8" s="50"/>
    </row>
    <row r="9" ht="20" customHeight="1" spans="2:21">
      <c r="B9" s="68">
        <v>3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71"/>
      <c r="P9" s="50"/>
      <c r="Q9" s="50"/>
      <c r="R9" s="50"/>
      <c r="S9" s="50"/>
      <c r="T9" s="50"/>
      <c r="U9" s="50"/>
    </row>
    <row r="10" ht="20" customHeight="1" spans="2:21">
      <c r="B10" s="68">
        <v>4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71"/>
      <c r="P10" s="50"/>
      <c r="Q10" s="50"/>
      <c r="R10" s="50"/>
      <c r="S10" s="50"/>
      <c r="T10" s="50"/>
      <c r="U10" s="50"/>
    </row>
    <row r="11" ht="20" customHeight="1" spans="2:21">
      <c r="B11" s="68">
        <v>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1"/>
      <c r="P11" s="50"/>
      <c r="Q11" s="50"/>
      <c r="R11" s="50"/>
      <c r="S11" s="50"/>
      <c r="T11" s="50"/>
      <c r="U11" s="50"/>
    </row>
    <row r="12" ht="20" customHeight="1" spans="2:21">
      <c r="B12" s="68">
        <v>6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71"/>
      <c r="P12" s="50"/>
      <c r="Q12" s="50"/>
      <c r="R12" s="50"/>
      <c r="S12" s="50"/>
      <c r="T12" s="50"/>
      <c r="U12" s="50"/>
    </row>
    <row r="13" ht="20" customHeight="1" spans="2:21">
      <c r="B13" s="68">
        <v>7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71"/>
      <c r="P13" s="50"/>
      <c r="Q13" s="50"/>
      <c r="R13" s="50"/>
      <c r="S13" s="50"/>
      <c r="T13" s="50"/>
      <c r="U13" s="50"/>
    </row>
    <row r="14" ht="20" customHeight="1" spans="2:21">
      <c r="B14" s="68">
        <v>8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71"/>
      <c r="P14" s="50"/>
      <c r="Q14" s="50"/>
      <c r="R14" s="50"/>
      <c r="S14" s="50"/>
      <c r="T14" s="50"/>
      <c r="U14" s="50"/>
    </row>
    <row r="15" ht="20" customHeight="1" spans="2:21">
      <c r="B15" s="68">
        <v>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71"/>
      <c r="P15" s="50"/>
      <c r="Q15" s="50"/>
      <c r="R15" s="50"/>
      <c r="S15" s="50"/>
      <c r="T15" s="50"/>
      <c r="U15" s="50"/>
    </row>
    <row r="16" ht="20" customHeight="1" spans="2:21">
      <c r="B16" s="68">
        <v>10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1"/>
      <c r="P16" s="50"/>
      <c r="Q16" s="50"/>
      <c r="R16" s="50"/>
      <c r="S16" s="50"/>
      <c r="T16" s="50"/>
      <c r="U16" s="50"/>
    </row>
    <row r="17" ht="20" customHeight="1" spans="2:21">
      <c r="B17" s="68">
        <v>11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1"/>
      <c r="P17" s="50"/>
      <c r="Q17" s="50"/>
      <c r="R17" s="50"/>
      <c r="S17" s="50"/>
      <c r="T17" s="50"/>
      <c r="U17" s="50"/>
    </row>
    <row r="18" ht="20" customHeight="1" spans="2:21">
      <c r="B18" s="68">
        <v>12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1"/>
      <c r="P18" s="50"/>
      <c r="Q18" s="50"/>
      <c r="R18" s="50"/>
      <c r="S18" s="50"/>
      <c r="T18" s="50"/>
      <c r="U18" s="50"/>
    </row>
    <row r="19" ht="20" customHeight="1" spans="2:21">
      <c r="B19" s="68">
        <v>13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71"/>
      <c r="P19" s="50"/>
      <c r="Q19" s="50"/>
      <c r="R19" s="50"/>
      <c r="S19" s="50"/>
      <c r="T19" s="50"/>
      <c r="U19" s="50"/>
    </row>
    <row r="20" ht="20" customHeight="1" spans="2:21">
      <c r="B20" s="68">
        <v>14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1"/>
      <c r="P20" s="88"/>
      <c r="Q20" s="50"/>
      <c r="R20" s="50"/>
      <c r="S20" s="50"/>
      <c r="T20" s="50"/>
      <c r="U20" s="50"/>
    </row>
    <row r="21" ht="20" customHeight="1" spans="2:21">
      <c r="B21" s="68">
        <v>15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1"/>
      <c r="P21" s="50"/>
      <c r="Q21" s="50"/>
      <c r="R21" s="50"/>
      <c r="S21" s="50"/>
      <c r="T21" s="50"/>
      <c r="U21" s="50"/>
    </row>
    <row r="22" ht="20" customHeight="1" spans="2:21">
      <c r="B22" s="68">
        <v>16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1"/>
      <c r="P22" s="50"/>
      <c r="Q22" s="50"/>
      <c r="R22" s="50"/>
      <c r="S22" s="50"/>
      <c r="T22" s="50"/>
      <c r="U22" s="50"/>
    </row>
    <row r="23" ht="20" customHeight="1" spans="2:21">
      <c r="B23" s="68">
        <v>17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71"/>
      <c r="P23" s="50"/>
      <c r="Q23" s="50"/>
      <c r="R23" s="50"/>
      <c r="S23" s="50"/>
      <c r="T23" s="50"/>
      <c r="U23" s="50"/>
    </row>
    <row r="24" ht="20" customHeight="1" spans="2:21">
      <c r="B24" s="68">
        <v>18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71"/>
      <c r="P24" s="50"/>
      <c r="Q24" s="50"/>
      <c r="R24" s="50"/>
      <c r="S24" s="50"/>
      <c r="T24" s="50"/>
      <c r="U24" s="50"/>
    </row>
    <row r="25" ht="20" customHeight="1" spans="2:21">
      <c r="B25" s="68">
        <v>19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1"/>
      <c r="P25" s="50"/>
      <c r="Q25" s="50"/>
      <c r="R25" s="50"/>
      <c r="S25" s="50"/>
      <c r="T25" s="50"/>
      <c r="U25" s="50"/>
    </row>
    <row r="26" ht="20" customHeight="1" spans="2:21">
      <c r="B26" s="68">
        <v>20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1"/>
      <c r="P26" s="50"/>
      <c r="Q26" s="50"/>
      <c r="R26" s="50"/>
      <c r="S26" s="50"/>
      <c r="T26" s="50"/>
      <c r="U26" s="50"/>
    </row>
    <row r="27" ht="20" customHeight="1" spans="2:21">
      <c r="B27" s="68">
        <v>21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1"/>
      <c r="P27" s="50"/>
      <c r="Q27" s="50"/>
      <c r="R27" s="50"/>
      <c r="S27" s="50"/>
      <c r="T27" s="50"/>
      <c r="U27" s="50"/>
    </row>
    <row r="28" ht="20" customHeight="1" spans="2:21">
      <c r="B28" s="68">
        <v>22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71"/>
      <c r="P28" s="50"/>
      <c r="Q28" s="50"/>
      <c r="R28" s="50"/>
      <c r="S28" s="50"/>
      <c r="T28" s="50"/>
      <c r="U28" s="50"/>
    </row>
    <row r="29" ht="20" customHeight="1" spans="2:21">
      <c r="B29" s="68">
        <v>23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71"/>
      <c r="P29" s="50"/>
      <c r="Q29" s="50"/>
      <c r="R29" s="50"/>
      <c r="S29" s="50"/>
      <c r="T29" s="50"/>
      <c r="U29" s="50"/>
    </row>
    <row r="30" ht="20" customHeight="1" spans="2:21">
      <c r="B30" s="68">
        <v>24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71"/>
      <c r="P30" s="50"/>
      <c r="Q30" s="50"/>
      <c r="R30" s="50"/>
      <c r="S30" s="50"/>
      <c r="T30" s="50"/>
      <c r="U30" s="50"/>
    </row>
    <row r="31" ht="20" customHeight="1" spans="2:21">
      <c r="B31" s="68">
        <v>25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1"/>
      <c r="P31" s="50"/>
      <c r="Q31" s="50"/>
      <c r="R31" s="50"/>
      <c r="S31" s="50"/>
      <c r="T31" s="50"/>
      <c r="U31" s="50"/>
    </row>
    <row r="32" ht="20" customHeight="1" spans="2:21">
      <c r="B32" s="68">
        <v>26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71"/>
      <c r="P32" s="50"/>
      <c r="Q32" s="50"/>
      <c r="R32" s="50"/>
      <c r="S32" s="50"/>
      <c r="T32" s="50"/>
      <c r="U32" s="50"/>
    </row>
    <row r="33" ht="20" customHeight="1" spans="2:21">
      <c r="B33" s="68">
        <v>27</v>
      </c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7"/>
      <c r="P33" s="50"/>
      <c r="Q33" s="50"/>
      <c r="R33" s="50"/>
      <c r="S33" s="50"/>
      <c r="T33" s="50"/>
      <c r="U33" s="50"/>
    </row>
    <row r="34" ht="20" customHeight="1" spans="2:21">
      <c r="B34" s="68">
        <v>28</v>
      </c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7"/>
      <c r="P34" s="50"/>
      <c r="Q34" s="50"/>
      <c r="R34" s="50"/>
      <c r="S34" s="50"/>
      <c r="T34" s="50"/>
      <c r="U34" s="50"/>
    </row>
    <row r="35" ht="20" customHeight="1" spans="2:21">
      <c r="B35" s="68">
        <v>29</v>
      </c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7"/>
      <c r="P35" s="50"/>
      <c r="Q35" s="50"/>
      <c r="R35" s="50"/>
      <c r="S35" s="50"/>
      <c r="T35" s="50"/>
      <c r="U35" s="50"/>
    </row>
    <row r="36" ht="20" customHeight="1" spans="2:21">
      <c r="B36" s="68">
        <v>30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7"/>
      <c r="P36" s="50"/>
      <c r="Q36" s="50"/>
      <c r="R36" s="50"/>
      <c r="S36" s="50"/>
      <c r="T36" s="50"/>
      <c r="U36" s="50"/>
    </row>
    <row r="37" ht="20" customHeight="1" spans="2:21">
      <c r="B37" s="68">
        <v>31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7"/>
      <c r="P37" s="50"/>
      <c r="Q37" s="50"/>
      <c r="R37" s="50"/>
      <c r="S37" s="50"/>
      <c r="T37" s="50"/>
      <c r="U37" s="50"/>
    </row>
    <row r="38" ht="20" customHeight="1" spans="2:21">
      <c r="B38" s="68">
        <v>32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7"/>
      <c r="P38" s="50"/>
      <c r="Q38" s="50"/>
      <c r="R38" s="50"/>
      <c r="S38" s="50"/>
      <c r="T38" s="50"/>
      <c r="U38" s="50"/>
    </row>
    <row r="39" ht="20" customHeight="1" spans="2:21">
      <c r="B39" s="68">
        <v>33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7"/>
      <c r="P39" s="50"/>
      <c r="Q39" s="50"/>
      <c r="R39" s="50"/>
      <c r="S39" s="50"/>
      <c r="T39" s="50"/>
      <c r="U39" s="50"/>
    </row>
    <row r="40" ht="20" customHeight="1" spans="2:15">
      <c r="B40" s="68">
        <v>34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7"/>
    </row>
    <row r="41" ht="20" customHeight="1" spans="2:15">
      <c r="B41" s="68">
        <v>35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7"/>
    </row>
    <row r="42" ht="20" customHeight="1" spans="2:15">
      <c r="B42" s="68">
        <v>36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7"/>
    </row>
    <row r="43" ht="20" customHeight="1" spans="2:15">
      <c r="B43" s="68">
        <v>37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7"/>
    </row>
    <row r="44" ht="20" customHeight="1" spans="2:15">
      <c r="B44" s="68">
        <v>38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7"/>
    </row>
    <row r="45" ht="20" customHeight="1" spans="2:15">
      <c r="B45" s="68">
        <v>39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7"/>
    </row>
    <row r="46" ht="20" customHeight="1" spans="2:15">
      <c r="B46" s="68">
        <v>40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7"/>
    </row>
    <row r="47" ht="20" customHeight="1" spans="2:15">
      <c r="B47" s="68">
        <v>41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7"/>
    </row>
    <row r="48" ht="20" customHeight="1" spans="2:15">
      <c r="B48" s="68">
        <v>42</v>
      </c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7"/>
    </row>
    <row r="49" ht="20" customHeight="1" spans="2:15">
      <c r="B49" s="68">
        <v>43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7"/>
    </row>
    <row r="50" ht="20" customHeight="1" spans="2:15">
      <c r="B50" s="68">
        <v>44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7"/>
    </row>
    <row r="51" ht="20" customHeight="1" spans="2:15">
      <c r="B51" s="68">
        <v>45</v>
      </c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7"/>
    </row>
    <row r="52" ht="20" customHeight="1" spans="2:15">
      <c r="B52" s="68">
        <v>46</v>
      </c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7"/>
    </row>
    <row r="53" ht="20" customHeight="1" spans="2:15">
      <c r="B53" s="68">
        <v>47</v>
      </c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7"/>
    </row>
    <row r="54" ht="20" customHeight="1" spans="2:15">
      <c r="B54" s="68">
        <v>48</v>
      </c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7"/>
    </row>
    <row r="55" ht="20" customHeight="1" spans="2:15">
      <c r="B55" s="68">
        <v>49</v>
      </c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7"/>
    </row>
    <row r="56" ht="20" customHeight="1" spans="2:15">
      <c r="B56" s="68">
        <v>50</v>
      </c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7"/>
    </row>
    <row r="57" ht="20" customHeight="1" spans="2:15">
      <c r="B57" s="68">
        <v>51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7"/>
    </row>
    <row r="58" ht="20" customHeight="1" spans="2:15">
      <c r="B58" s="68">
        <v>52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7"/>
    </row>
    <row r="59" ht="20" customHeight="1" spans="2:15">
      <c r="B59" s="68">
        <v>53</v>
      </c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7"/>
    </row>
    <row r="60" ht="20" customHeight="1" spans="2:15">
      <c r="B60" s="68">
        <v>54</v>
      </c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7"/>
    </row>
    <row r="61" ht="20" customHeight="1" spans="2:15">
      <c r="B61" s="68">
        <v>55</v>
      </c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7"/>
    </row>
    <row r="62" ht="20" customHeight="1" spans="2:15">
      <c r="B62" s="68">
        <v>56</v>
      </c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7"/>
    </row>
    <row r="63" ht="20" customHeight="1" spans="2:15">
      <c r="B63" s="68">
        <v>57</v>
      </c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7"/>
    </row>
    <row r="64" ht="20" customHeight="1" spans="2:15">
      <c r="B64" s="68">
        <v>58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7"/>
    </row>
    <row r="65" ht="20" customHeight="1" spans="2:15">
      <c r="B65" s="68">
        <v>59</v>
      </c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7"/>
    </row>
    <row r="66" ht="20" customHeight="1" spans="2:15">
      <c r="B66" s="89">
        <v>60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2"/>
    </row>
    <row r="67" ht="14.25"/>
  </sheetData>
  <mergeCells count="2">
    <mergeCell ref="B5:O5"/>
    <mergeCell ref="B2:O4"/>
  </mergeCells>
  <dataValidations count="3">
    <dataValidation type="list" allowBlank="1" showInputMessage="1" showErrorMessage="1" sqref="G7:G66">
      <formula1>"无,一年,二年,三年及以上"</formula1>
    </dataValidation>
    <dataValidation type="list" allowBlank="1" showInputMessage="1" showErrorMessage="1" sqref="K7:K66">
      <formula1>"已面试,未面试"</formula1>
    </dataValidation>
    <dataValidation type="list" allowBlank="1" showInputMessage="1" showErrorMessage="1" sqref="L7:L66">
      <formula1>"通过,未通过"</formula1>
    </dataValidation>
  </dataValidations>
  <pageMargins left="0.75" right="0.75" top="1" bottom="1" header="0.5" footer="0.5"/>
  <pageSetup paperSize="9" orientation="portrait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67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875" customWidth="1"/>
    <col min="3" max="7" width="20.625" customWidth="1"/>
    <col min="8" max="8" width="25.625" customWidth="1"/>
  </cols>
  <sheetData>
    <row r="1" ht="8" customHeight="1"/>
    <row r="2" ht="14.25" spans="2:9">
      <c r="B2" s="52" t="s">
        <v>159</v>
      </c>
      <c r="C2" s="53"/>
      <c r="D2" s="53"/>
      <c r="E2" s="53"/>
      <c r="F2" s="53"/>
      <c r="G2" s="53"/>
      <c r="H2" s="53"/>
      <c r="I2" s="72"/>
    </row>
    <row r="3" spans="2:9">
      <c r="B3" s="54"/>
      <c r="C3" s="55"/>
      <c r="D3" s="55"/>
      <c r="E3" s="55"/>
      <c r="F3" s="55"/>
      <c r="G3" s="55"/>
      <c r="H3" s="55"/>
      <c r="I3" s="72"/>
    </row>
    <row r="4" ht="14.25" spans="2:9">
      <c r="B4" s="56"/>
      <c r="C4" s="57"/>
      <c r="D4" s="57"/>
      <c r="E4" s="57"/>
      <c r="F4" s="57"/>
      <c r="G4" s="57"/>
      <c r="H4" s="57"/>
      <c r="I4" s="72"/>
    </row>
    <row r="5" ht="5" customHeight="1" spans="2:8">
      <c r="B5" s="50"/>
      <c r="C5" s="50"/>
      <c r="D5" s="50"/>
      <c r="E5" s="50"/>
      <c r="F5" s="50"/>
      <c r="G5" s="50"/>
      <c r="H5" s="50"/>
    </row>
    <row r="6" ht="20" customHeight="1" spans="2:14">
      <c r="B6" s="58" t="s">
        <v>41</v>
      </c>
      <c r="C6" s="59" t="s">
        <v>6</v>
      </c>
      <c r="D6" s="59" t="s">
        <v>5</v>
      </c>
      <c r="E6" s="59" t="s">
        <v>42</v>
      </c>
      <c r="F6" s="59" t="s">
        <v>160</v>
      </c>
      <c r="G6" s="59" t="s">
        <v>97</v>
      </c>
      <c r="H6" s="60" t="s">
        <v>8</v>
      </c>
      <c r="I6" s="50"/>
      <c r="J6" s="50"/>
      <c r="K6" s="50"/>
      <c r="L6" s="50"/>
      <c r="M6" s="50"/>
      <c r="N6" s="50"/>
    </row>
    <row r="7" ht="20" customHeight="1" spans="2:14">
      <c r="B7" s="68">
        <v>1</v>
      </c>
      <c r="C7" s="69" t="s">
        <v>161</v>
      </c>
      <c r="D7" s="69" t="s">
        <v>55</v>
      </c>
      <c r="E7" s="69" t="s">
        <v>162</v>
      </c>
      <c r="F7" s="70">
        <v>50000</v>
      </c>
      <c r="G7" s="69" t="s">
        <v>163</v>
      </c>
      <c r="H7" s="71"/>
      <c r="I7" s="50"/>
      <c r="J7" s="50"/>
      <c r="K7" s="50"/>
      <c r="L7" s="50"/>
      <c r="M7" s="50"/>
      <c r="N7" s="50"/>
    </row>
    <row r="8" ht="20" customHeight="1" spans="2:14">
      <c r="B8" s="68">
        <v>2</v>
      </c>
      <c r="C8" s="69"/>
      <c r="D8" s="69"/>
      <c r="E8" s="69"/>
      <c r="F8" s="70"/>
      <c r="G8" s="69"/>
      <c r="H8" s="71"/>
      <c r="I8" s="50"/>
      <c r="J8" s="50"/>
      <c r="K8" s="50"/>
      <c r="L8" s="50"/>
      <c r="M8" s="50"/>
      <c r="N8" s="50"/>
    </row>
    <row r="9" ht="20" customHeight="1" spans="2:14">
      <c r="B9" s="68">
        <v>3</v>
      </c>
      <c r="C9" s="69"/>
      <c r="D9" s="69"/>
      <c r="E9" s="69"/>
      <c r="F9" s="70"/>
      <c r="G9" s="69"/>
      <c r="H9" s="71"/>
      <c r="I9" s="50"/>
      <c r="J9" s="50"/>
      <c r="K9" s="50"/>
      <c r="L9" s="50"/>
      <c r="M9" s="50"/>
      <c r="N9" s="50"/>
    </row>
    <row r="10" ht="20" customHeight="1" spans="2:14">
      <c r="B10" s="68">
        <v>4</v>
      </c>
      <c r="C10" s="69"/>
      <c r="D10" s="69"/>
      <c r="E10" s="69"/>
      <c r="F10" s="70"/>
      <c r="G10" s="69"/>
      <c r="H10" s="71"/>
      <c r="I10" s="50"/>
      <c r="J10" s="50"/>
      <c r="K10" s="50"/>
      <c r="L10" s="50"/>
      <c r="M10" s="50"/>
      <c r="N10" s="50"/>
    </row>
    <row r="11" ht="20" customHeight="1" spans="2:14">
      <c r="B11" s="68">
        <v>5</v>
      </c>
      <c r="C11" s="69"/>
      <c r="D11" s="69"/>
      <c r="E11" s="69"/>
      <c r="F11" s="70"/>
      <c r="G11" s="69"/>
      <c r="H11" s="71"/>
      <c r="I11" s="50"/>
      <c r="J11" s="50"/>
      <c r="K11" s="50"/>
      <c r="L11" s="50"/>
      <c r="M11" s="50"/>
      <c r="N11" s="50"/>
    </row>
    <row r="12" ht="20" customHeight="1" spans="2:14">
      <c r="B12" s="68">
        <v>6</v>
      </c>
      <c r="C12" s="69"/>
      <c r="D12" s="69"/>
      <c r="E12" s="69"/>
      <c r="F12" s="70"/>
      <c r="G12" s="69"/>
      <c r="H12" s="71"/>
      <c r="I12" s="50"/>
      <c r="J12" s="50"/>
      <c r="K12" s="50"/>
      <c r="L12" s="50"/>
      <c r="M12" s="50"/>
      <c r="N12" s="50"/>
    </row>
    <row r="13" ht="20" customHeight="1" spans="2:14">
      <c r="B13" s="68">
        <v>7</v>
      </c>
      <c r="C13" s="69"/>
      <c r="D13" s="69"/>
      <c r="E13" s="69"/>
      <c r="F13" s="70"/>
      <c r="G13" s="69"/>
      <c r="H13" s="71"/>
      <c r="I13" s="50"/>
      <c r="J13" s="50"/>
      <c r="K13" s="50"/>
      <c r="L13" s="50"/>
      <c r="M13" s="50"/>
      <c r="N13" s="50"/>
    </row>
    <row r="14" ht="20" customHeight="1" spans="2:14">
      <c r="B14" s="68">
        <v>8</v>
      </c>
      <c r="C14" s="69"/>
      <c r="D14" s="69"/>
      <c r="E14" s="69"/>
      <c r="F14" s="70"/>
      <c r="G14" s="69"/>
      <c r="H14" s="71"/>
      <c r="I14" s="50"/>
      <c r="J14" s="50"/>
      <c r="K14" s="50"/>
      <c r="L14" s="50"/>
      <c r="M14" s="50"/>
      <c r="N14" s="50"/>
    </row>
    <row r="15" ht="20" customHeight="1" spans="2:14">
      <c r="B15" s="68">
        <v>9</v>
      </c>
      <c r="C15" s="69"/>
      <c r="D15" s="69"/>
      <c r="E15" s="69"/>
      <c r="F15" s="70"/>
      <c r="G15" s="69"/>
      <c r="H15" s="71"/>
      <c r="I15" s="50"/>
      <c r="J15" s="50"/>
      <c r="K15" s="50"/>
      <c r="L15" s="50"/>
      <c r="M15" s="50"/>
      <c r="N15" s="50"/>
    </row>
    <row r="16" ht="20" customHeight="1" spans="2:14">
      <c r="B16" s="68">
        <v>10</v>
      </c>
      <c r="C16" s="69"/>
      <c r="D16" s="69"/>
      <c r="E16" s="69"/>
      <c r="F16" s="70"/>
      <c r="G16" s="69"/>
      <c r="H16" s="71"/>
      <c r="I16" s="50"/>
      <c r="J16" s="50"/>
      <c r="K16" s="50"/>
      <c r="L16" s="50"/>
      <c r="M16" s="50"/>
      <c r="N16" s="50"/>
    </row>
    <row r="17" ht="20" customHeight="1" spans="2:14">
      <c r="B17" s="68">
        <v>11</v>
      </c>
      <c r="C17" s="69"/>
      <c r="D17" s="69"/>
      <c r="E17" s="69"/>
      <c r="F17" s="70"/>
      <c r="G17" s="69"/>
      <c r="H17" s="71"/>
      <c r="I17" s="50"/>
      <c r="J17" s="50"/>
      <c r="K17" s="88"/>
      <c r="L17" s="50"/>
      <c r="M17" s="50"/>
      <c r="N17" s="50"/>
    </row>
    <row r="18" ht="20" customHeight="1" spans="2:14">
      <c r="B18" s="68">
        <v>12</v>
      </c>
      <c r="C18" s="69"/>
      <c r="D18" s="69"/>
      <c r="E18" s="69"/>
      <c r="F18" s="70"/>
      <c r="G18" s="69"/>
      <c r="H18" s="71"/>
      <c r="I18" s="50"/>
      <c r="J18" s="50"/>
      <c r="K18" s="50"/>
      <c r="L18" s="50"/>
      <c r="M18" s="50"/>
      <c r="N18" s="50"/>
    </row>
    <row r="19" ht="20" customHeight="1" spans="2:14">
      <c r="B19" s="68">
        <v>13</v>
      </c>
      <c r="C19" s="69"/>
      <c r="D19" s="69"/>
      <c r="E19" s="69"/>
      <c r="F19" s="70"/>
      <c r="G19" s="69"/>
      <c r="H19" s="71"/>
      <c r="I19" s="50"/>
      <c r="J19" s="50"/>
      <c r="K19" s="50"/>
      <c r="L19" s="50"/>
      <c r="M19" s="50"/>
      <c r="N19" s="50"/>
    </row>
    <row r="20" ht="20" customHeight="1" spans="2:14">
      <c r="B20" s="68">
        <v>14</v>
      </c>
      <c r="C20" s="69"/>
      <c r="D20" s="69"/>
      <c r="E20" s="69"/>
      <c r="F20" s="70"/>
      <c r="G20" s="69"/>
      <c r="H20" s="71"/>
      <c r="I20" s="88"/>
      <c r="J20" s="50"/>
      <c r="K20" s="50"/>
      <c r="L20" s="50"/>
      <c r="M20" s="50"/>
      <c r="N20" s="50"/>
    </row>
    <row r="21" ht="20" customHeight="1" spans="2:14">
      <c r="B21" s="68">
        <v>15</v>
      </c>
      <c r="C21" s="69"/>
      <c r="D21" s="69"/>
      <c r="E21" s="69"/>
      <c r="F21" s="70"/>
      <c r="G21" s="69"/>
      <c r="H21" s="71"/>
      <c r="I21" s="50"/>
      <c r="J21" s="50"/>
      <c r="K21" s="50"/>
      <c r="L21" s="50"/>
      <c r="M21" s="50"/>
      <c r="N21" s="50"/>
    </row>
    <row r="22" ht="20" customHeight="1" spans="2:14">
      <c r="B22" s="68">
        <v>16</v>
      </c>
      <c r="C22" s="69"/>
      <c r="D22" s="69"/>
      <c r="E22" s="69"/>
      <c r="F22" s="70"/>
      <c r="G22" s="69"/>
      <c r="H22" s="71"/>
      <c r="I22" s="50"/>
      <c r="J22" s="50"/>
      <c r="K22" s="50"/>
      <c r="L22" s="50"/>
      <c r="M22" s="50"/>
      <c r="N22" s="50"/>
    </row>
    <row r="23" ht="20" customHeight="1" spans="2:14">
      <c r="B23" s="68">
        <v>17</v>
      </c>
      <c r="C23" s="69"/>
      <c r="D23" s="69"/>
      <c r="E23" s="69"/>
      <c r="F23" s="70"/>
      <c r="G23" s="69"/>
      <c r="H23" s="71"/>
      <c r="I23" s="50"/>
      <c r="J23" s="50"/>
      <c r="K23" s="50"/>
      <c r="L23" s="50"/>
      <c r="M23" s="50"/>
      <c r="N23" s="50"/>
    </row>
    <row r="24" ht="20" customHeight="1" spans="2:14">
      <c r="B24" s="68">
        <v>18</v>
      </c>
      <c r="C24" s="69"/>
      <c r="D24" s="69"/>
      <c r="E24" s="69"/>
      <c r="F24" s="70"/>
      <c r="G24" s="69"/>
      <c r="H24" s="71"/>
      <c r="I24" s="50"/>
      <c r="J24" s="50"/>
      <c r="K24" s="50"/>
      <c r="L24" s="50"/>
      <c r="M24" s="50"/>
      <c r="N24" s="50"/>
    </row>
    <row r="25" ht="20" customHeight="1" spans="2:14">
      <c r="B25" s="68">
        <v>19</v>
      </c>
      <c r="C25" s="69"/>
      <c r="D25" s="69"/>
      <c r="E25" s="69"/>
      <c r="F25" s="70"/>
      <c r="G25" s="69"/>
      <c r="H25" s="71"/>
      <c r="I25" s="50"/>
      <c r="J25" s="50"/>
      <c r="K25" s="50"/>
      <c r="L25" s="50"/>
      <c r="M25" s="50"/>
      <c r="N25" s="50"/>
    </row>
    <row r="26" ht="20" customHeight="1" spans="2:14">
      <c r="B26" s="68">
        <v>20</v>
      </c>
      <c r="C26" s="69"/>
      <c r="D26" s="69"/>
      <c r="E26" s="69"/>
      <c r="F26" s="70"/>
      <c r="G26" s="69"/>
      <c r="H26" s="71"/>
      <c r="I26" s="50"/>
      <c r="J26" s="50"/>
      <c r="K26" s="50"/>
      <c r="L26" s="50"/>
      <c r="M26" s="50"/>
      <c r="N26" s="50"/>
    </row>
    <row r="27" ht="20" customHeight="1" spans="2:14">
      <c r="B27" s="68">
        <v>21</v>
      </c>
      <c r="C27" s="69"/>
      <c r="D27" s="69"/>
      <c r="E27" s="69"/>
      <c r="F27" s="70"/>
      <c r="G27" s="69"/>
      <c r="H27" s="71"/>
      <c r="I27" s="50"/>
      <c r="J27" s="50"/>
      <c r="K27" s="50"/>
      <c r="L27" s="50"/>
      <c r="M27" s="50"/>
      <c r="N27" s="50"/>
    </row>
    <row r="28" ht="20" customHeight="1" spans="2:14">
      <c r="B28" s="68">
        <v>22</v>
      </c>
      <c r="C28" s="69"/>
      <c r="D28" s="69"/>
      <c r="E28" s="69"/>
      <c r="F28" s="70"/>
      <c r="G28" s="69"/>
      <c r="H28" s="71"/>
      <c r="I28" s="50"/>
      <c r="J28" s="50"/>
      <c r="K28" s="50"/>
      <c r="L28" s="50"/>
      <c r="M28" s="50"/>
      <c r="N28" s="50"/>
    </row>
    <row r="29" ht="20" customHeight="1" spans="2:14">
      <c r="B29" s="68">
        <v>23</v>
      </c>
      <c r="C29" s="69"/>
      <c r="D29" s="69"/>
      <c r="E29" s="69"/>
      <c r="F29" s="70"/>
      <c r="G29" s="69"/>
      <c r="H29" s="71"/>
      <c r="I29" s="50"/>
      <c r="J29" s="50"/>
      <c r="K29" s="50"/>
      <c r="L29" s="50"/>
      <c r="M29" s="50"/>
      <c r="N29" s="50"/>
    </row>
    <row r="30" ht="20" customHeight="1" spans="2:14">
      <c r="B30" s="68">
        <v>24</v>
      </c>
      <c r="C30" s="69"/>
      <c r="D30" s="69"/>
      <c r="E30" s="69"/>
      <c r="F30" s="70"/>
      <c r="G30" s="69"/>
      <c r="H30" s="71"/>
      <c r="I30" s="50"/>
      <c r="J30" s="50"/>
      <c r="K30" s="50"/>
      <c r="L30" s="50"/>
      <c r="M30" s="50"/>
      <c r="N30" s="50"/>
    </row>
    <row r="31" ht="20" customHeight="1" spans="2:14">
      <c r="B31" s="68">
        <v>25</v>
      </c>
      <c r="C31" s="69"/>
      <c r="D31" s="69"/>
      <c r="E31" s="69"/>
      <c r="F31" s="70"/>
      <c r="G31" s="69"/>
      <c r="H31" s="71"/>
      <c r="I31" s="50"/>
      <c r="J31" s="50"/>
      <c r="K31" s="50"/>
      <c r="L31" s="50"/>
      <c r="M31" s="50"/>
      <c r="N31" s="50"/>
    </row>
    <row r="32" ht="20" customHeight="1" spans="2:14">
      <c r="B32" s="68">
        <v>26</v>
      </c>
      <c r="C32" s="69"/>
      <c r="D32" s="69"/>
      <c r="E32" s="69"/>
      <c r="F32" s="70"/>
      <c r="G32" s="69"/>
      <c r="H32" s="71"/>
      <c r="I32" s="50"/>
      <c r="J32" s="50"/>
      <c r="K32" s="50"/>
      <c r="L32" s="50"/>
      <c r="M32" s="50"/>
      <c r="N32" s="50"/>
    </row>
    <row r="33" ht="20" customHeight="1" spans="2:14">
      <c r="B33" s="68">
        <v>27</v>
      </c>
      <c r="C33" s="85"/>
      <c r="D33" s="85"/>
      <c r="E33" s="85"/>
      <c r="F33" s="86"/>
      <c r="G33" s="85"/>
      <c r="H33" s="87"/>
      <c r="I33" s="50"/>
      <c r="J33" s="50"/>
      <c r="K33" s="50"/>
      <c r="L33" s="50"/>
      <c r="M33" s="50"/>
      <c r="N33" s="50"/>
    </row>
    <row r="34" ht="20" customHeight="1" spans="2:14">
      <c r="B34" s="68">
        <v>28</v>
      </c>
      <c r="C34" s="85"/>
      <c r="D34" s="85"/>
      <c r="E34" s="85"/>
      <c r="F34" s="86"/>
      <c r="G34" s="85"/>
      <c r="H34" s="87"/>
      <c r="I34" s="50"/>
      <c r="J34" s="50"/>
      <c r="K34" s="50"/>
      <c r="L34" s="50"/>
      <c r="M34" s="50"/>
      <c r="N34" s="50"/>
    </row>
    <row r="35" ht="20" customHeight="1" spans="2:14">
      <c r="B35" s="68">
        <v>29</v>
      </c>
      <c r="C35" s="85"/>
      <c r="D35" s="85"/>
      <c r="E35" s="85"/>
      <c r="F35" s="86"/>
      <c r="G35" s="85"/>
      <c r="H35" s="87"/>
      <c r="I35" s="50"/>
      <c r="J35" s="50"/>
      <c r="K35" s="50"/>
      <c r="L35" s="50"/>
      <c r="M35" s="50"/>
      <c r="N35" s="50"/>
    </row>
    <row r="36" ht="20" customHeight="1" spans="2:14">
      <c r="B36" s="68">
        <v>30</v>
      </c>
      <c r="C36" s="85"/>
      <c r="D36" s="85"/>
      <c r="E36" s="85"/>
      <c r="F36" s="86"/>
      <c r="G36" s="85"/>
      <c r="H36" s="87"/>
      <c r="I36" s="50"/>
      <c r="J36" s="50"/>
      <c r="K36" s="50"/>
      <c r="L36" s="50"/>
      <c r="M36" s="50"/>
      <c r="N36" s="50"/>
    </row>
    <row r="37" ht="20" customHeight="1" spans="2:14">
      <c r="B37" s="68">
        <v>31</v>
      </c>
      <c r="C37" s="85"/>
      <c r="D37" s="85"/>
      <c r="E37" s="85"/>
      <c r="F37" s="86"/>
      <c r="G37" s="85"/>
      <c r="H37" s="87"/>
      <c r="I37" s="50"/>
      <c r="J37" s="50"/>
      <c r="K37" s="50"/>
      <c r="L37" s="50"/>
      <c r="M37" s="50"/>
      <c r="N37" s="50"/>
    </row>
    <row r="38" ht="20" customHeight="1" spans="2:14">
      <c r="B38" s="68">
        <v>32</v>
      </c>
      <c r="C38" s="85"/>
      <c r="D38" s="85"/>
      <c r="E38" s="85"/>
      <c r="F38" s="86"/>
      <c r="G38" s="85"/>
      <c r="H38" s="87"/>
      <c r="I38" s="50"/>
      <c r="J38" s="50"/>
      <c r="K38" s="50"/>
      <c r="L38" s="50"/>
      <c r="M38" s="50"/>
      <c r="N38" s="50"/>
    </row>
    <row r="39" ht="20" customHeight="1" spans="2:14">
      <c r="B39" s="68">
        <v>33</v>
      </c>
      <c r="C39" s="85"/>
      <c r="D39" s="85"/>
      <c r="E39" s="85"/>
      <c r="F39" s="86"/>
      <c r="G39" s="85"/>
      <c r="H39" s="87"/>
      <c r="I39" s="50"/>
      <c r="J39" s="50"/>
      <c r="K39" s="50"/>
      <c r="L39" s="50"/>
      <c r="M39" s="50"/>
      <c r="N39" s="50"/>
    </row>
    <row r="40" ht="20" customHeight="1" spans="2:8">
      <c r="B40" s="68">
        <v>34</v>
      </c>
      <c r="C40" s="85"/>
      <c r="D40" s="85"/>
      <c r="E40" s="85"/>
      <c r="F40" s="86"/>
      <c r="G40" s="85"/>
      <c r="H40" s="87"/>
    </row>
    <row r="41" ht="20" customHeight="1" spans="2:8">
      <c r="B41" s="68">
        <v>35</v>
      </c>
      <c r="C41" s="85"/>
      <c r="D41" s="85"/>
      <c r="E41" s="85"/>
      <c r="F41" s="86"/>
      <c r="G41" s="85"/>
      <c r="H41" s="87"/>
    </row>
    <row r="42" ht="20" customHeight="1" spans="2:8">
      <c r="B42" s="68">
        <v>36</v>
      </c>
      <c r="C42" s="85"/>
      <c r="D42" s="85"/>
      <c r="E42" s="85"/>
      <c r="F42" s="86"/>
      <c r="G42" s="85"/>
      <c r="H42" s="87"/>
    </row>
    <row r="43" ht="20" customHeight="1" spans="2:8">
      <c r="B43" s="68">
        <v>37</v>
      </c>
      <c r="C43" s="85"/>
      <c r="D43" s="85"/>
      <c r="E43" s="85"/>
      <c r="F43" s="86"/>
      <c r="G43" s="85"/>
      <c r="H43" s="87"/>
    </row>
    <row r="44" ht="20" customHeight="1" spans="2:8">
      <c r="B44" s="68">
        <v>38</v>
      </c>
      <c r="C44" s="85"/>
      <c r="D44" s="85"/>
      <c r="E44" s="85"/>
      <c r="F44" s="86"/>
      <c r="G44" s="85"/>
      <c r="H44" s="87"/>
    </row>
    <row r="45" ht="20" customHeight="1" spans="2:8">
      <c r="B45" s="68">
        <v>39</v>
      </c>
      <c r="C45" s="85"/>
      <c r="D45" s="85"/>
      <c r="E45" s="85"/>
      <c r="F45" s="86"/>
      <c r="G45" s="85"/>
      <c r="H45" s="87"/>
    </row>
    <row r="46" ht="20" customHeight="1" spans="2:8">
      <c r="B46" s="68">
        <v>40</v>
      </c>
      <c r="C46" s="85"/>
      <c r="D46" s="85"/>
      <c r="E46" s="85"/>
      <c r="F46" s="86"/>
      <c r="G46" s="85"/>
      <c r="H46" s="87"/>
    </row>
    <row r="47" ht="20" customHeight="1" spans="2:8">
      <c r="B47" s="68">
        <v>41</v>
      </c>
      <c r="C47" s="85"/>
      <c r="D47" s="85"/>
      <c r="E47" s="85"/>
      <c r="F47" s="86"/>
      <c r="G47" s="85"/>
      <c r="H47" s="87"/>
    </row>
    <row r="48" ht="20" customHeight="1" spans="2:8">
      <c r="B48" s="68">
        <v>42</v>
      </c>
      <c r="C48" s="85"/>
      <c r="D48" s="85"/>
      <c r="E48" s="85"/>
      <c r="F48" s="86"/>
      <c r="G48" s="85"/>
      <c r="H48" s="87"/>
    </row>
    <row r="49" ht="20" customHeight="1" spans="2:8">
      <c r="B49" s="68">
        <v>43</v>
      </c>
      <c r="C49" s="85"/>
      <c r="D49" s="85"/>
      <c r="E49" s="85"/>
      <c r="F49" s="86"/>
      <c r="G49" s="85"/>
      <c r="H49" s="87"/>
    </row>
    <row r="50" ht="20" customHeight="1" spans="2:8">
      <c r="B50" s="68">
        <v>44</v>
      </c>
      <c r="C50" s="85"/>
      <c r="D50" s="85"/>
      <c r="E50" s="85"/>
      <c r="F50" s="86"/>
      <c r="G50" s="85"/>
      <c r="H50" s="87"/>
    </row>
    <row r="51" ht="20" customHeight="1" spans="2:8">
      <c r="B51" s="68">
        <v>45</v>
      </c>
      <c r="C51" s="85"/>
      <c r="D51" s="85"/>
      <c r="E51" s="85"/>
      <c r="F51" s="86"/>
      <c r="G51" s="85"/>
      <c r="H51" s="87"/>
    </row>
    <row r="52" ht="20" customHeight="1" spans="2:8">
      <c r="B52" s="68">
        <v>46</v>
      </c>
      <c r="C52" s="85"/>
      <c r="D52" s="85"/>
      <c r="E52" s="85"/>
      <c r="F52" s="86"/>
      <c r="G52" s="85"/>
      <c r="H52" s="87"/>
    </row>
    <row r="53" ht="20" customHeight="1" spans="2:8">
      <c r="B53" s="68">
        <v>47</v>
      </c>
      <c r="C53" s="85"/>
      <c r="D53" s="85"/>
      <c r="E53" s="85"/>
      <c r="F53" s="86"/>
      <c r="G53" s="85"/>
      <c r="H53" s="87"/>
    </row>
    <row r="54" ht="20" customHeight="1" spans="2:8">
      <c r="B54" s="68">
        <v>48</v>
      </c>
      <c r="C54" s="85"/>
      <c r="D54" s="85"/>
      <c r="E54" s="85"/>
      <c r="F54" s="86"/>
      <c r="G54" s="85"/>
      <c r="H54" s="87"/>
    </row>
    <row r="55" ht="20" customHeight="1" spans="2:8">
      <c r="B55" s="68">
        <v>49</v>
      </c>
      <c r="C55" s="85"/>
      <c r="D55" s="85"/>
      <c r="E55" s="85"/>
      <c r="F55" s="86"/>
      <c r="G55" s="85"/>
      <c r="H55" s="87"/>
    </row>
    <row r="56" ht="20" customHeight="1" spans="2:8">
      <c r="B56" s="68">
        <v>50</v>
      </c>
      <c r="C56" s="85"/>
      <c r="D56" s="85"/>
      <c r="E56" s="85"/>
      <c r="F56" s="86"/>
      <c r="G56" s="85"/>
      <c r="H56" s="87"/>
    </row>
    <row r="57" ht="20" customHeight="1" spans="2:8">
      <c r="B57" s="68">
        <v>51</v>
      </c>
      <c r="C57" s="85"/>
      <c r="D57" s="85"/>
      <c r="E57" s="85"/>
      <c r="F57" s="86"/>
      <c r="G57" s="85"/>
      <c r="H57" s="87"/>
    </row>
    <row r="58" ht="20" customHeight="1" spans="2:8">
      <c r="B58" s="68">
        <v>52</v>
      </c>
      <c r="C58" s="85"/>
      <c r="D58" s="85"/>
      <c r="E58" s="85"/>
      <c r="F58" s="86"/>
      <c r="G58" s="85"/>
      <c r="H58" s="87"/>
    </row>
    <row r="59" ht="20" customHeight="1" spans="2:8">
      <c r="B59" s="68">
        <v>53</v>
      </c>
      <c r="C59" s="85"/>
      <c r="D59" s="85"/>
      <c r="E59" s="85"/>
      <c r="F59" s="86"/>
      <c r="G59" s="85"/>
      <c r="H59" s="87"/>
    </row>
    <row r="60" ht="20" customHeight="1" spans="2:8">
      <c r="B60" s="68">
        <v>54</v>
      </c>
      <c r="C60" s="85"/>
      <c r="D60" s="85"/>
      <c r="E60" s="85"/>
      <c r="F60" s="86"/>
      <c r="G60" s="85"/>
      <c r="H60" s="87"/>
    </row>
    <row r="61" ht="20" customHeight="1" spans="2:8">
      <c r="B61" s="68">
        <v>55</v>
      </c>
      <c r="C61" s="85"/>
      <c r="D61" s="85"/>
      <c r="E61" s="85"/>
      <c r="F61" s="86"/>
      <c r="G61" s="85"/>
      <c r="H61" s="87"/>
    </row>
    <row r="62" ht="20" customHeight="1" spans="2:8">
      <c r="B62" s="68">
        <v>56</v>
      </c>
      <c r="C62" s="85"/>
      <c r="D62" s="85"/>
      <c r="E62" s="85"/>
      <c r="F62" s="86"/>
      <c r="G62" s="85"/>
      <c r="H62" s="87"/>
    </row>
    <row r="63" ht="20" customHeight="1" spans="2:8">
      <c r="B63" s="68">
        <v>57</v>
      </c>
      <c r="C63" s="85"/>
      <c r="D63" s="85"/>
      <c r="E63" s="85"/>
      <c r="F63" s="86"/>
      <c r="G63" s="85"/>
      <c r="H63" s="87"/>
    </row>
    <row r="64" ht="20" customHeight="1" spans="2:8">
      <c r="B64" s="68">
        <v>58</v>
      </c>
      <c r="C64" s="85"/>
      <c r="D64" s="85"/>
      <c r="E64" s="85"/>
      <c r="F64" s="86"/>
      <c r="G64" s="85"/>
      <c r="H64" s="87"/>
    </row>
    <row r="65" ht="20" customHeight="1" spans="2:8">
      <c r="B65" s="68">
        <v>59</v>
      </c>
      <c r="C65" s="85"/>
      <c r="D65" s="85"/>
      <c r="E65" s="85"/>
      <c r="F65" s="86"/>
      <c r="G65" s="85"/>
      <c r="H65" s="87"/>
    </row>
    <row r="66" ht="20" customHeight="1" spans="2:8">
      <c r="B66" s="89">
        <v>60</v>
      </c>
      <c r="C66" s="90"/>
      <c r="D66" s="90"/>
      <c r="E66" s="90"/>
      <c r="F66" s="91"/>
      <c r="G66" s="90"/>
      <c r="H66" s="92"/>
    </row>
    <row r="67" ht="14.25"/>
  </sheetData>
  <mergeCells count="2">
    <mergeCell ref="B5:H5"/>
    <mergeCell ref="B2:H4"/>
  </mergeCells>
  <pageMargins left="0.75" right="0.75" top="1" bottom="1" header="0.5" footer="0.5"/>
  <pageSetup paperSize="9" orientation="portrait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875" customWidth="1"/>
    <col min="3" max="10" width="15.625" customWidth="1"/>
    <col min="11" max="11" width="25.625" customWidth="1"/>
  </cols>
  <sheetData>
    <row r="1" ht="8" customHeight="1" spans="1:1">
      <c r="A1" s="51"/>
    </row>
    <row r="2" ht="14.25" spans="2:12">
      <c r="B2" s="52" t="s">
        <v>164</v>
      </c>
      <c r="C2" s="53"/>
      <c r="D2" s="53"/>
      <c r="E2" s="53"/>
      <c r="F2" s="53"/>
      <c r="G2" s="53"/>
      <c r="H2" s="53"/>
      <c r="I2" s="53"/>
      <c r="J2" s="53"/>
      <c r="K2" s="53"/>
      <c r="L2" s="72"/>
    </row>
    <row r="3" spans="2:12">
      <c r="B3" s="54"/>
      <c r="C3" s="55"/>
      <c r="D3" s="55"/>
      <c r="E3" s="55"/>
      <c r="F3" s="55"/>
      <c r="G3" s="55"/>
      <c r="H3" s="55"/>
      <c r="I3" s="55"/>
      <c r="J3" s="55"/>
      <c r="K3" s="55"/>
      <c r="L3" s="72"/>
    </row>
    <row r="4" ht="14.25" spans="2:12">
      <c r="B4" s="56"/>
      <c r="C4" s="57"/>
      <c r="D4" s="57"/>
      <c r="E4" s="57"/>
      <c r="F4" s="57"/>
      <c r="G4" s="57"/>
      <c r="H4" s="57"/>
      <c r="I4" s="57"/>
      <c r="J4" s="57"/>
      <c r="K4" s="57"/>
      <c r="L4" s="72"/>
    </row>
    <row r="5" ht="5" customHeight="1" spans="2:11">
      <c r="B5" s="50"/>
      <c r="C5" s="50"/>
      <c r="D5" s="50"/>
      <c r="E5" s="50"/>
      <c r="F5" s="50"/>
      <c r="G5" s="50"/>
      <c r="H5" s="50"/>
      <c r="I5" s="50"/>
      <c r="J5" s="50"/>
      <c r="K5" s="50"/>
    </row>
    <row r="6" ht="20" customHeight="1" spans="2:17">
      <c r="B6" s="58" t="s">
        <v>41</v>
      </c>
      <c r="C6" s="59" t="s">
        <v>165</v>
      </c>
      <c r="D6" s="59" t="s">
        <v>166</v>
      </c>
      <c r="E6" s="59"/>
      <c r="F6" s="59"/>
      <c r="G6" s="59" t="s">
        <v>167</v>
      </c>
      <c r="H6" s="59"/>
      <c r="I6" s="59"/>
      <c r="J6" s="59" t="s">
        <v>168</v>
      </c>
      <c r="K6" s="60" t="s">
        <v>8</v>
      </c>
      <c r="L6" s="50"/>
      <c r="M6" s="50"/>
      <c r="N6" s="50"/>
      <c r="O6" s="50"/>
      <c r="P6" s="50"/>
      <c r="Q6" s="50"/>
    </row>
    <row r="7" ht="20" customHeight="1" spans="2:17">
      <c r="B7" s="78"/>
      <c r="C7" s="79"/>
      <c r="D7" s="79" t="s">
        <v>169</v>
      </c>
      <c r="E7" s="79" t="s">
        <v>170</v>
      </c>
      <c r="F7" s="79" t="s">
        <v>170</v>
      </c>
      <c r="G7" s="79" t="s">
        <v>171</v>
      </c>
      <c r="H7" s="79" t="s">
        <v>172</v>
      </c>
      <c r="I7" s="79" t="s">
        <v>170</v>
      </c>
      <c r="J7" s="79"/>
      <c r="K7" s="82"/>
      <c r="L7" s="50"/>
      <c r="M7" s="50"/>
      <c r="N7" s="50"/>
      <c r="O7" s="50"/>
      <c r="P7" s="50"/>
      <c r="Q7" s="50"/>
    </row>
    <row r="8" ht="25" customHeight="1" spans="2:17">
      <c r="B8" s="68">
        <v>1</v>
      </c>
      <c r="C8" s="69" t="s">
        <v>173</v>
      </c>
      <c r="D8" s="70">
        <v>50000</v>
      </c>
      <c r="E8" s="70">
        <v>600</v>
      </c>
      <c r="F8" s="70">
        <v>10000</v>
      </c>
      <c r="G8" s="70">
        <v>10000</v>
      </c>
      <c r="H8" s="70">
        <v>500</v>
      </c>
      <c r="I8" s="70">
        <v>500</v>
      </c>
      <c r="J8" s="70">
        <f>D8+E8+F8-G8-H8-I8</f>
        <v>49600</v>
      </c>
      <c r="K8" s="71"/>
      <c r="L8" s="50"/>
      <c r="M8" s="50"/>
      <c r="N8" s="50"/>
      <c r="O8" s="50"/>
      <c r="P8" s="50"/>
      <c r="Q8" s="50"/>
    </row>
    <row r="9" ht="25" customHeight="1" spans="2:17">
      <c r="B9" s="68">
        <v>2</v>
      </c>
      <c r="C9" s="69" t="s">
        <v>174</v>
      </c>
      <c r="D9" s="70"/>
      <c r="E9" s="70">
        <v>1600</v>
      </c>
      <c r="F9" s="70"/>
      <c r="G9" s="70"/>
      <c r="H9" s="70"/>
      <c r="I9" s="70">
        <v>600</v>
      </c>
      <c r="J9" s="70">
        <f t="shared" ref="J9:J19" si="0">D9+E9+F9-G9-H9-I9</f>
        <v>1000</v>
      </c>
      <c r="K9" s="71"/>
      <c r="L9" s="50"/>
      <c r="M9" s="50"/>
      <c r="N9" s="50"/>
      <c r="O9" s="50"/>
      <c r="P9" s="50"/>
      <c r="Q9" s="50"/>
    </row>
    <row r="10" ht="25" customHeight="1" spans="2:17">
      <c r="B10" s="68">
        <v>3</v>
      </c>
      <c r="C10" s="69" t="s">
        <v>175</v>
      </c>
      <c r="D10" s="70"/>
      <c r="E10" s="70"/>
      <c r="F10" s="70"/>
      <c r="G10" s="70"/>
      <c r="H10" s="70"/>
      <c r="I10" s="70"/>
      <c r="J10" s="70">
        <f t="shared" si="0"/>
        <v>0</v>
      </c>
      <c r="K10" s="71"/>
      <c r="L10" s="50"/>
      <c r="M10" s="50"/>
      <c r="N10" s="50"/>
      <c r="O10" s="50"/>
      <c r="P10" s="50"/>
      <c r="Q10" s="50"/>
    </row>
    <row r="11" ht="25" customHeight="1" spans="2:17">
      <c r="B11" s="68">
        <v>4</v>
      </c>
      <c r="C11" s="69" t="s">
        <v>176</v>
      </c>
      <c r="D11" s="70"/>
      <c r="E11" s="70"/>
      <c r="F11" s="70"/>
      <c r="G11" s="70"/>
      <c r="H11" s="70"/>
      <c r="I11" s="70"/>
      <c r="J11" s="70">
        <f t="shared" si="0"/>
        <v>0</v>
      </c>
      <c r="K11" s="71"/>
      <c r="L11" s="50"/>
      <c r="M11" s="50"/>
      <c r="N11" s="50"/>
      <c r="O11" s="50"/>
      <c r="P11" s="50"/>
      <c r="Q11" s="50"/>
    </row>
    <row r="12" ht="25" customHeight="1" spans="2:17">
      <c r="B12" s="68">
        <v>5</v>
      </c>
      <c r="C12" s="69" t="s">
        <v>177</v>
      </c>
      <c r="D12" s="70"/>
      <c r="E12" s="70"/>
      <c r="F12" s="70"/>
      <c r="G12" s="70"/>
      <c r="H12" s="70"/>
      <c r="I12" s="70"/>
      <c r="J12" s="70">
        <f t="shared" si="0"/>
        <v>0</v>
      </c>
      <c r="K12" s="71"/>
      <c r="L12" s="50"/>
      <c r="M12" s="50"/>
      <c r="N12" s="50"/>
      <c r="O12" s="50"/>
      <c r="P12" s="50"/>
      <c r="Q12" s="50"/>
    </row>
    <row r="13" ht="25" customHeight="1" spans="2:17">
      <c r="B13" s="68">
        <v>6</v>
      </c>
      <c r="C13" s="69" t="s">
        <v>178</v>
      </c>
      <c r="D13" s="70"/>
      <c r="E13" s="70"/>
      <c r="F13" s="70"/>
      <c r="G13" s="70"/>
      <c r="H13" s="70"/>
      <c r="I13" s="70"/>
      <c r="J13" s="70">
        <f t="shared" si="0"/>
        <v>0</v>
      </c>
      <c r="K13" s="71"/>
      <c r="L13" s="50"/>
      <c r="M13" s="50"/>
      <c r="N13" s="50"/>
      <c r="O13" s="50"/>
      <c r="P13" s="50"/>
      <c r="Q13" s="50"/>
    </row>
    <row r="14" ht="25" customHeight="1" spans="2:17">
      <c r="B14" s="68">
        <v>7</v>
      </c>
      <c r="C14" s="69" t="s">
        <v>179</v>
      </c>
      <c r="D14" s="70"/>
      <c r="E14" s="70"/>
      <c r="F14" s="70"/>
      <c r="G14" s="70"/>
      <c r="H14" s="70"/>
      <c r="I14" s="70"/>
      <c r="J14" s="70">
        <f t="shared" si="0"/>
        <v>0</v>
      </c>
      <c r="K14" s="71"/>
      <c r="L14" s="50"/>
      <c r="M14" s="50"/>
      <c r="N14" s="50"/>
      <c r="O14" s="50"/>
      <c r="P14" s="50"/>
      <c r="Q14" s="50"/>
    </row>
    <row r="15" ht="25" customHeight="1" spans="2:17">
      <c r="B15" s="68">
        <v>8</v>
      </c>
      <c r="C15" s="69" t="s">
        <v>180</v>
      </c>
      <c r="D15" s="70"/>
      <c r="E15" s="70"/>
      <c r="F15" s="70"/>
      <c r="G15" s="70"/>
      <c r="H15" s="70"/>
      <c r="I15" s="70"/>
      <c r="J15" s="70">
        <f t="shared" si="0"/>
        <v>0</v>
      </c>
      <c r="K15" s="71"/>
      <c r="L15" s="50"/>
      <c r="M15" s="50"/>
      <c r="N15" s="50"/>
      <c r="O15" s="50"/>
      <c r="P15" s="50"/>
      <c r="Q15" s="50"/>
    </row>
    <row r="16" ht="25" customHeight="1" spans="2:17">
      <c r="B16" s="68">
        <v>9</v>
      </c>
      <c r="C16" s="69" t="s">
        <v>181</v>
      </c>
      <c r="D16" s="70"/>
      <c r="E16" s="70"/>
      <c r="F16" s="70"/>
      <c r="G16" s="70"/>
      <c r="H16" s="70"/>
      <c r="I16" s="70"/>
      <c r="J16" s="70">
        <f t="shared" si="0"/>
        <v>0</v>
      </c>
      <c r="K16" s="71"/>
      <c r="L16" s="50"/>
      <c r="M16" s="50"/>
      <c r="N16" s="50"/>
      <c r="O16" s="50"/>
      <c r="P16" s="50"/>
      <c r="Q16" s="50"/>
    </row>
    <row r="17" ht="25" customHeight="1" spans="2:17">
      <c r="B17" s="68">
        <v>10</v>
      </c>
      <c r="C17" s="69" t="s">
        <v>182</v>
      </c>
      <c r="D17" s="70"/>
      <c r="E17" s="70"/>
      <c r="F17" s="70"/>
      <c r="G17" s="70"/>
      <c r="H17" s="70"/>
      <c r="I17" s="70"/>
      <c r="J17" s="70">
        <f t="shared" si="0"/>
        <v>0</v>
      </c>
      <c r="K17" s="71"/>
      <c r="L17" s="50"/>
      <c r="M17" s="50"/>
      <c r="N17" s="50"/>
      <c r="O17" s="50"/>
      <c r="P17" s="50"/>
      <c r="Q17" s="50"/>
    </row>
    <row r="18" ht="25" customHeight="1" spans="2:17">
      <c r="B18" s="68">
        <v>11</v>
      </c>
      <c r="C18" s="69" t="s">
        <v>183</v>
      </c>
      <c r="D18" s="70"/>
      <c r="E18" s="70"/>
      <c r="F18" s="70"/>
      <c r="G18" s="70"/>
      <c r="H18" s="70"/>
      <c r="I18" s="70"/>
      <c r="J18" s="70">
        <f t="shared" si="0"/>
        <v>0</v>
      </c>
      <c r="K18" s="71"/>
      <c r="L18" s="50"/>
      <c r="M18" s="50"/>
      <c r="N18" s="50"/>
      <c r="O18" s="50"/>
      <c r="P18" s="50"/>
      <c r="Q18" s="50"/>
    </row>
    <row r="19" ht="25" customHeight="1" spans="2:17">
      <c r="B19" s="68">
        <v>12</v>
      </c>
      <c r="C19" s="69" t="s">
        <v>184</v>
      </c>
      <c r="D19" s="70"/>
      <c r="E19" s="70"/>
      <c r="F19" s="70"/>
      <c r="G19" s="70"/>
      <c r="H19" s="70"/>
      <c r="I19" s="70"/>
      <c r="J19" s="70">
        <f t="shared" si="0"/>
        <v>0</v>
      </c>
      <c r="K19" s="71"/>
      <c r="L19" s="50"/>
      <c r="M19" s="50"/>
      <c r="N19" s="50"/>
      <c r="O19" s="50"/>
      <c r="P19" s="50"/>
      <c r="Q19" s="50"/>
    </row>
    <row r="20" ht="25" customHeight="1" spans="2:11">
      <c r="B20" s="80" t="s">
        <v>185</v>
      </c>
      <c r="C20" s="81"/>
      <c r="D20" s="81"/>
      <c r="E20" s="81"/>
      <c r="F20" s="81"/>
      <c r="G20" s="81"/>
      <c r="H20" s="81"/>
      <c r="I20" s="81"/>
      <c r="J20" s="83">
        <f>J8+J9+J10+J11+J12+J13+J14+J15+J16+J17+J18+J19</f>
        <v>50600</v>
      </c>
      <c r="K20" s="84"/>
    </row>
    <row r="21" ht="14.25"/>
    <row r="24" spans="4:4">
      <c r="D24" s="51"/>
    </row>
  </sheetData>
  <mergeCells count="10">
    <mergeCell ref="B5:K5"/>
    <mergeCell ref="D6:F6"/>
    <mergeCell ref="G6:I6"/>
    <mergeCell ref="B20:I20"/>
    <mergeCell ref="J20:K20"/>
    <mergeCell ref="B6:B7"/>
    <mergeCell ref="C6:C7"/>
    <mergeCell ref="J6:J7"/>
    <mergeCell ref="K6:K7"/>
    <mergeCell ref="B2:K4"/>
  </mergeCells>
  <pageMargins left="0.75" right="0.75" top="1" bottom="1" header="0.5" footer="0.5"/>
  <pageSetup paperSize="9" orientation="portrait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showGridLines="0" showRowColHeaders="0" workbookViewId="0">
      <selection activeCell="A1" sqref="A1"/>
    </sheetView>
  </sheetViews>
  <sheetFormatPr defaultColWidth="9" defaultRowHeight="13.5"/>
  <cols>
    <col min="1" max="1" width="1.3" customWidth="1"/>
    <col min="2" max="2" width="5.875" customWidth="1"/>
    <col min="3" max="7" width="20.625" customWidth="1"/>
    <col min="8" max="8" width="25.625" customWidth="1"/>
  </cols>
  <sheetData>
    <row r="1" ht="8" customHeight="1" spans="1:1">
      <c r="A1" s="51"/>
    </row>
    <row r="2" ht="14.25" spans="2:9">
      <c r="B2" s="52" t="s">
        <v>186</v>
      </c>
      <c r="C2" s="53"/>
      <c r="D2" s="53"/>
      <c r="E2" s="53"/>
      <c r="F2" s="53"/>
      <c r="G2" s="53"/>
      <c r="H2" s="53"/>
      <c r="I2" s="72"/>
    </row>
    <row r="3" spans="2:9">
      <c r="B3" s="54"/>
      <c r="C3" s="55"/>
      <c r="D3" s="55"/>
      <c r="E3" s="55"/>
      <c r="F3" s="55"/>
      <c r="G3" s="55"/>
      <c r="H3" s="55"/>
      <c r="I3" s="72"/>
    </row>
    <row r="4" ht="14.25" spans="2:9">
      <c r="B4" s="56"/>
      <c r="C4" s="57"/>
      <c r="D4" s="57"/>
      <c r="E4" s="57"/>
      <c r="F4" s="57"/>
      <c r="G4" s="57"/>
      <c r="H4" s="57"/>
      <c r="I4" s="72"/>
    </row>
    <row r="5" ht="5" customHeight="1" spans="2:8">
      <c r="B5" s="50"/>
      <c r="C5" s="50"/>
      <c r="D5" s="50"/>
      <c r="E5" s="50"/>
      <c r="F5" s="50"/>
      <c r="G5" s="50"/>
      <c r="H5" s="50"/>
    </row>
    <row r="6" ht="20" customHeight="1" spans="2:14">
      <c r="B6" s="58" t="s">
        <v>41</v>
      </c>
      <c r="C6" s="59" t="s">
        <v>6</v>
      </c>
      <c r="D6" s="59" t="s">
        <v>166</v>
      </c>
      <c r="E6" s="59"/>
      <c r="F6" s="59" t="s">
        <v>167</v>
      </c>
      <c r="G6" s="59"/>
      <c r="H6" s="60" t="s">
        <v>8</v>
      </c>
      <c r="I6" s="50"/>
      <c r="J6" s="50"/>
      <c r="K6" s="50"/>
      <c r="L6" s="50"/>
      <c r="M6" s="50"/>
      <c r="N6" s="50"/>
    </row>
    <row r="7" ht="20" customHeight="1" spans="2:14">
      <c r="B7" s="61"/>
      <c r="C7" s="62"/>
      <c r="D7" s="62" t="s">
        <v>187</v>
      </c>
      <c r="E7" s="62" t="s">
        <v>160</v>
      </c>
      <c r="F7" s="62" t="s">
        <v>187</v>
      </c>
      <c r="G7" s="62" t="s">
        <v>160</v>
      </c>
      <c r="H7" s="63"/>
      <c r="I7" s="50"/>
      <c r="J7" s="50"/>
      <c r="K7" s="50"/>
      <c r="L7" s="50"/>
      <c r="M7" s="50"/>
      <c r="N7" s="50"/>
    </row>
    <row r="8" ht="20" customHeight="1" spans="2:14">
      <c r="B8" s="64">
        <v>1</v>
      </c>
      <c r="C8" s="65" t="s">
        <v>188</v>
      </c>
      <c r="D8" s="65" t="s">
        <v>169</v>
      </c>
      <c r="E8" s="66">
        <v>50000</v>
      </c>
      <c r="F8" s="65"/>
      <c r="G8" s="66"/>
      <c r="H8" s="67"/>
      <c r="I8" s="50"/>
      <c r="J8" s="50"/>
      <c r="K8" s="50"/>
      <c r="L8" s="50"/>
      <c r="M8" s="50"/>
      <c r="N8" s="50"/>
    </row>
    <row r="9" ht="20" customHeight="1" spans="2:14">
      <c r="B9" s="68">
        <v>2</v>
      </c>
      <c r="C9" s="65" t="s">
        <v>189</v>
      </c>
      <c r="D9" s="69"/>
      <c r="E9" s="70"/>
      <c r="F9" s="69" t="s">
        <v>190</v>
      </c>
      <c r="G9" s="70">
        <v>5000</v>
      </c>
      <c r="H9" s="71"/>
      <c r="I9" s="50"/>
      <c r="J9" s="50"/>
      <c r="K9" s="50"/>
      <c r="L9" s="50"/>
      <c r="M9" s="50"/>
      <c r="N9" s="50"/>
    </row>
    <row r="10" ht="20" customHeight="1" spans="2:14">
      <c r="B10" s="68">
        <v>3</v>
      </c>
      <c r="C10" s="65"/>
      <c r="D10" s="69"/>
      <c r="E10" s="70"/>
      <c r="F10" s="69"/>
      <c r="G10" s="70"/>
      <c r="H10" s="71"/>
      <c r="I10" s="50"/>
      <c r="J10" s="50"/>
      <c r="K10" s="50"/>
      <c r="L10" s="50"/>
      <c r="M10" s="50"/>
      <c r="N10" s="50"/>
    </row>
    <row r="11" ht="20" customHeight="1" spans="2:14">
      <c r="B11" s="64">
        <v>4</v>
      </c>
      <c r="C11" s="65"/>
      <c r="D11" s="69"/>
      <c r="E11" s="70"/>
      <c r="F11" s="69"/>
      <c r="G11" s="70"/>
      <c r="H11" s="71"/>
      <c r="I11" s="50"/>
      <c r="J11" s="50"/>
      <c r="K11" s="50"/>
      <c r="L11" s="50"/>
      <c r="M11" s="50"/>
      <c r="N11" s="50"/>
    </row>
    <row r="12" ht="20" customHeight="1" spans="2:14">
      <c r="B12" s="68">
        <v>5</v>
      </c>
      <c r="C12" s="65"/>
      <c r="D12" s="69"/>
      <c r="E12" s="70"/>
      <c r="F12" s="69"/>
      <c r="G12" s="70"/>
      <c r="H12" s="71"/>
      <c r="I12" s="50"/>
      <c r="J12" s="50"/>
      <c r="K12" s="50"/>
      <c r="L12" s="50"/>
      <c r="M12" s="50"/>
      <c r="N12" s="50"/>
    </row>
    <row r="13" ht="20" customHeight="1" spans="2:14">
      <c r="B13" s="68">
        <v>6</v>
      </c>
      <c r="C13" s="65"/>
      <c r="D13" s="69"/>
      <c r="E13" s="70"/>
      <c r="F13" s="69"/>
      <c r="G13" s="70"/>
      <c r="H13" s="71"/>
      <c r="I13" s="50"/>
      <c r="J13" s="50"/>
      <c r="K13" s="50"/>
      <c r="L13" s="50"/>
      <c r="M13" s="50"/>
      <c r="N13" s="50"/>
    </row>
    <row r="14" ht="20" customHeight="1" spans="2:14">
      <c r="B14" s="64">
        <v>7</v>
      </c>
      <c r="C14" s="65"/>
      <c r="D14" s="69"/>
      <c r="E14" s="70"/>
      <c r="F14" s="69"/>
      <c r="G14" s="70"/>
      <c r="H14" s="71"/>
      <c r="I14" s="50"/>
      <c r="J14" s="50"/>
      <c r="K14" s="50"/>
      <c r="L14" s="50"/>
      <c r="M14" s="50"/>
      <c r="N14" s="50"/>
    </row>
    <row r="15" ht="20" customHeight="1" spans="2:14">
      <c r="B15" s="68">
        <v>8</v>
      </c>
      <c r="C15" s="65"/>
      <c r="D15" s="69"/>
      <c r="E15" s="70"/>
      <c r="F15" s="69"/>
      <c r="G15" s="70"/>
      <c r="H15" s="71"/>
      <c r="I15" s="50"/>
      <c r="J15" s="50"/>
      <c r="K15" s="50"/>
      <c r="L15" s="50"/>
      <c r="M15" s="50"/>
      <c r="N15" s="50"/>
    </row>
    <row r="16" ht="20" customHeight="1" spans="2:14">
      <c r="B16" s="64">
        <v>9</v>
      </c>
      <c r="C16" s="65"/>
      <c r="D16" s="69"/>
      <c r="E16" s="70"/>
      <c r="F16" s="69"/>
      <c r="G16" s="70"/>
      <c r="H16" s="71"/>
      <c r="I16" s="50"/>
      <c r="J16" s="50"/>
      <c r="K16" s="50"/>
      <c r="L16" s="50"/>
      <c r="M16" s="50"/>
      <c r="N16" s="50"/>
    </row>
    <row r="17" ht="20" customHeight="1" spans="2:14">
      <c r="B17" s="68">
        <v>10</v>
      </c>
      <c r="C17" s="65"/>
      <c r="D17" s="69"/>
      <c r="E17" s="70"/>
      <c r="F17" s="69"/>
      <c r="G17" s="70"/>
      <c r="H17" s="71"/>
      <c r="I17" s="50"/>
      <c r="J17" s="50"/>
      <c r="K17" s="50"/>
      <c r="L17" s="50"/>
      <c r="M17" s="50"/>
      <c r="N17" s="50"/>
    </row>
    <row r="18" ht="20" customHeight="1" spans="2:14">
      <c r="B18" s="68">
        <v>11</v>
      </c>
      <c r="C18" s="65"/>
      <c r="D18" s="69"/>
      <c r="E18" s="70"/>
      <c r="F18" s="69"/>
      <c r="G18" s="70"/>
      <c r="H18" s="71"/>
      <c r="I18" s="50"/>
      <c r="J18" s="50"/>
      <c r="K18" s="50"/>
      <c r="L18" s="50"/>
      <c r="M18" s="50"/>
      <c r="N18" s="50"/>
    </row>
    <row r="19" ht="20" customHeight="1" spans="2:14">
      <c r="B19" s="64">
        <v>12</v>
      </c>
      <c r="C19" s="65"/>
      <c r="D19" s="69"/>
      <c r="E19" s="70"/>
      <c r="F19" s="69"/>
      <c r="G19" s="70"/>
      <c r="H19" s="71"/>
      <c r="I19" s="50"/>
      <c r="J19" s="50"/>
      <c r="K19" s="50"/>
      <c r="L19" s="50"/>
      <c r="M19" s="50"/>
      <c r="N19" s="50"/>
    </row>
    <row r="20" ht="20" customHeight="1" spans="2:14">
      <c r="B20" s="68">
        <v>13</v>
      </c>
      <c r="C20" s="65"/>
      <c r="D20" s="69"/>
      <c r="E20" s="70"/>
      <c r="F20" s="69"/>
      <c r="G20" s="70"/>
      <c r="H20" s="71"/>
      <c r="I20" s="50"/>
      <c r="J20" s="50"/>
      <c r="K20" s="50"/>
      <c r="L20" s="50"/>
      <c r="M20" s="50"/>
      <c r="N20" s="50"/>
    </row>
    <row r="21" ht="20" customHeight="1" spans="2:14">
      <c r="B21" s="68">
        <v>14</v>
      </c>
      <c r="C21" s="65"/>
      <c r="D21" s="69"/>
      <c r="E21" s="70"/>
      <c r="F21" s="69"/>
      <c r="G21" s="70"/>
      <c r="H21" s="71"/>
      <c r="I21" s="50"/>
      <c r="J21" s="50"/>
      <c r="K21" s="50"/>
      <c r="L21" s="50"/>
      <c r="M21" s="50"/>
      <c r="N21" s="50"/>
    </row>
    <row r="22" ht="20" customHeight="1" spans="2:14">
      <c r="B22" s="64">
        <v>15</v>
      </c>
      <c r="C22" s="65"/>
      <c r="D22" s="69"/>
      <c r="E22" s="70"/>
      <c r="F22" s="69"/>
      <c r="G22" s="70"/>
      <c r="H22" s="71"/>
      <c r="I22" s="50"/>
      <c r="J22" s="50"/>
      <c r="K22" s="50"/>
      <c r="L22" s="50"/>
      <c r="M22" s="50"/>
      <c r="N22" s="50"/>
    </row>
    <row r="23" ht="20" customHeight="1" spans="2:14">
      <c r="B23" s="68">
        <v>16</v>
      </c>
      <c r="C23" s="65"/>
      <c r="D23" s="69"/>
      <c r="E23" s="70"/>
      <c r="F23" s="69"/>
      <c r="G23" s="70"/>
      <c r="H23" s="71"/>
      <c r="I23" s="50"/>
      <c r="J23" s="50"/>
      <c r="K23" s="50"/>
      <c r="L23" s="50"/>
      <c r="M23" s="50"/>
      <c r="N23" s="50"/>
    </row>
    <row r="24" ht="20" customHeight="1" spans="2:14">
      <c r="B24" s="64">
        <v>17</v>
      </c>
      <c r="C24" s="65"/>
      <c r="D24" s="69"/>
      <c r="E24" s="70"/>
      <c r="F24" s="69"/>
      <c r="G24" s="70"/>
      <c r="H24" s="71"/>
      <c r="I24" s="50"/>
      <c r="J24" s="50"/>
      <c r="K24" s="50"/>
      <c r="L24" s="50"/>
      <c r="M24" s="50"/>
      <c r="N24" s="50"/>
    </row>
    <row r="25" ht="20" customHeight="1" spans="2:14">
      <c r="B25" s="68">
        <v>18</v>
      </c>
      <c r="C25" s="65"/>
      <c r="D25" s="69"/>
      <c r="E25" s="70"/>
      <c r="F25" s="69"/>
      <c r="G25" s="70"/>
      <c r="H25" s="71"/>
      <c r="I25" s="50"/>
      <c r="J25" s="50"/>
      <c r="K25" s="50"/>
      <c r="L25" s="50"/>
      <c r="M25" s="50"/>
      <c r="N25" s="50"/>
    </row>
    <row r="26" ht="20" customHeight="1" spans="2:14">
      <c r="B26" s="68">
        <v>19</v>
      </c>
      <c r="C26" s="65"/>
      <c r="D26" s="69"/>
      <c r="E26" s="70"/>
      <c r="F26" s="69"/>
      <c r="G26" s="70"/>
      <c r="H26" s="71"/>
      <c r="I26" s="50"/>
      <c r="J26" s="50"/>
      <c r="K26" s="50"/>
      <c r="L26" s="50"/>
      <c r="M26" s="50"/>
      <c r="N26" s="50"/>
    </row>
    <row r="27" ht="20" customHeight="1" spans="2:14">
      <c r="B27" s="64">
        <v>20</v>
      </c>
      <c r="C27" s="65"/>
      <c r="D27" s="69"/>
      <c r="E27" s="70"/>
      <c r="F27" s="69"/>
      <c r="G27" s="70"/>
      <c r="H27" s="71"/>
      <c r="I27" s="50"/>
      <c r="J27" s="50"/>
      <c r="K27" s="50"/>
      <c r="L27" s="50"/>
      <c r="M27" s="50"/>
      <c r="N27" s="50"/>
    </row>
    <row r="28" ht="20" customHeight="1" spans="2:14">
      <c r="B28" s="68">
        <v>21</v>
      </c>
      <c r="C28" s="65"/>
      <c r="D28" s="69"/>
      <c r="E28" s="70"/>
      <c r="F28" s="69"/>
      <c r="G28" s="70"/>
      <c r="H28" s="71"/>
      <c r="I28" s="50"/>
      <c r="J28" s="50"/>
      <c r="K28" s="50"/>
      <c r="L28" s="50"/>
      <c r="M28" s="50"/>
      <c r="N28" s="50"/>
    </row>
    <row r="29" ht="20" customHeight="1" spans="2:14">
      <c r="B29" s="68">
        <v>22</v>
      </c>
      <c r="C29" s="65"/>
      <c r="D29" s="69"/>
      <c r="E29" s="70"/>
      <c r="F29" s="69"/>
      <c r="G29" s="70"/>
      <c r="H29" s="71"/>
      <c r="I29" s="50"/>
      <c r="J29" s="50"/>
      <c r="K29" s="50"/>
      <c r="L29" s="50"/>
      <c r="M29" s="50"/>
      <c r="N29" s="50"/>
    </row>
    <row r="30" ht="20" customHeight="1" spans="2:14">
      <c r="B30" s="64">
        <v>23</v>
      </c>
      <c r="C30" s="65"/>
      <c r="D30" s="69"/>
      <c r="E30" s="70"/>
      <c r="F30" s="69"/>
      <c r="G30" s="70"/>
      <c r="H30" s="71"/>
      <c r="I30" s="50"/>
      <c r="J30" s="50"/>
      <c r="K30" s="50"/>
      <c r="L30" s="50"/>
      <c r="M30" s="50"/>
      <c r="N30" s="50"/>
    </row>
    <row r="31" ht="20" customHeight="1" spans="2:14">
      <c r="B31" s="68">
        <v>24</v>
      </c>
      <c r="C31" s="65"/>
      <c r="D31" s="69"/>
      <c r="E31" s="70"/>
      <c r="F31" s="69"/>
      <c r="G31" s="70"/>
      <c r="H31" s="71"/>
      <c r="I31" s="50"/>
      <c r="J31" s="50"/>
      <c r="K31" s="50"/>
      <c r="L31" s="50"/>
      <c r="M31" s="50"/>
      <c r="N31" s="50"/>
    </row>
    <row r="32" ht="20" customHeight="1" spans="2:14">
      <c r="B32" s="64">
        <v>25</v>
      </c>
      <c r="C32" s="65"/>
      <c r="D32" s="69"/>
      <c r="E32" s="70"/>
      <c r="F32" s="69"/>
      <c r="G32" s="70"/>
      <c r="H32" s="71"/>
      <c r="I32" s="50"/>
      <c r="J32" s="50"/>
      <c r="K32" s="50"/>
      <c r="L32" s="50"/>
      <c r="M32" s="50"/>
      <c r="N32" s="50"/>
    </row>
    <row r="33" ht="20" customHeight="1" spans="2:14">
      <c r="B33" s="68">
        <v>26</v>
      </c>
      <c r="C33" s="65"/>
      <c r="D33" s="69"/>
      <c r="E33" s="70"/>
      <c r="F33" s="69"/>
      <c r="G33" s="70"/>
      <c r="H33" s="71"/>
      <c r="I33" s="50"/>
      <c r="J33" s="50"/>
      <c r="K33" s="50"/>
      <c r="L33" s="50"/>
      <c r="M33" s="50"/>
      <c r="N33" s="50"/>
    </row>
    <row r="34" ht="20" customHeight="1" spans="2:14">
      <c r="B34" s="68">
        <v>27</v>
      </c>
      <c r="C34" s="65"/>
      <c r="D34" s="69"/>
      <c r="E34" s="70"/>
      <c r="F34" s="69"/>
      <c r="G34" s="70"/>
      <c r="H34" s="71"/>
      <c r="I34" s="50"/>
      <c r="J34" s="50"/>
      <c r="K34" s="50"/>
      <c r="L34" s="50"/>
      <c r="M34" s="50"/>
      <c r="N34" s="50"/>
    </row>
    <row r="35" ht="20" customHeight="1" spans="2:14">
      <c r="B35" s="64">
        <v>28</v>
      </c>
      <c r="C35" s="65"/>
      <c r="D35" s="69"/>
      <c r="E35" s="70"/>
      <c r="F35" s="69"/>
      <c r="G35" s="70"/>
      <c r="H35" s="71"/>
      <c r="I35" s="50"/>
      <c r="J35" s="50"/>
      <c r="K35" s="50"/>
      <c r="L35" s="50"/>
      <c r="M35" s="50"/>
      <c r="N35" s="50"/>
    </row>
    <row r="36" ht="20" customHeight="1" spans="2:14">
      <c r="B36" s="68">
        <v>29</v>
      </c>
      <c r="C36" s="65"/>
      <c r="D36" s="69"/>
      <c r="E36" s="70"/>
      <c r="F36" s="69"/>
      <c r="G36" s="70"/>
      <c r="H36" s="71"/>
      <c r="I36" s="50"/>
      <c r="J36" s="50"/>
      <c r="K36" s="50"/>
      <c r="L36" s="50"/>
      <c r="M36" s="50"/>
      <c r="N36" s="50"/>
    </row>
    <row r="37" ht="20" customHeight="1" spans="2:14">
      <c r="B37" s="68">
        <v>30</v>
      </c>
      <c r="C37" s="65"/>
      <c r="D37" s="69"/>
      <c r="E37" s="70"/>
      <c r="F37" s="69"/>
      <c r="G37" s="70"/>
      <c r="H37" s="71"/>
      <c r="I37" s="50"/>
      <c r="J37" s="50"/>
      <c r="K37" s="50"/>
      <c r="L37" s="50"/>
      <c r="M37" s="50"/>
      <c r="N37" s="50"/>
    </row>
    <row r="38" ht="20" customHeight="1" spans="2:14">
      <c r="B38" s="64">
        <v>31</v>
      </c>
      <c r="C38" s="65"/>
      <c r="D38" s="69"/>
      <c r="E38" s="70"/>
      <c r="F38" s="69"/>
      <c r="G38" s="70"/>
      <c r="H38" s="71"/>
      <c r="I38" s="50"/>
      <c r="J38" s="50"/>
      <c r="K38" s="50"/>
      <c r="L38" s="50"/>
      <c r="M38" s="50"/>
      <c r="N38" s="50"/>
    </row>
    <row r="39" ht="20" customHeight="1" spans="2:14">
      <c r="B39" s="68">
        <v>32</v>
      </c>
      <c r="C39" s="65"/>
      <c r="D39" s="69"/>
      <c r="E39" s="70"/>
      <c r="F39" s="69"/>
      <c r="G39" s="70"/>
      <c r="H39" s="71"/>
      <c r="I39" s="50"/>
      <c r="J39" s="50"/>
      <c r="K39" s="50"/>
      <c r="L39" s="50"/>
      <c r="M39" s="50"/>
      <c r="N39" s="50"/>
    </row>
    <row r="40" ht="20" customHeight="1" spans="2:14">
      <c r="B40" s="64">
        <v>33</v>
      </c>
      <c r="C40" s="65"/>
      <c r="D40" s="69"/>
      <c r="E40" s="70"/>
      <c r="F40" s="69"/>
      <c r="G40" s="70"/>
      <c r="H40" s="71"/>
      <c r="I40" s="50"/>
      <c r="J40" s="50"/>
      <c r="K40" s="50"/>
      <c r="L40" s="50"/>
      <c r="M40" s="50"/>
      <c r="N40" s="50"/>
    </row>
    <row r="41" ht="20" customHeight="1" spans="2:14">
      <c r="B41" s="68">
        <v>34</v>
      </c>
      <c r="C41" s="65"/>
      <c r="D41" s="69"/>
      <c r="E41" s="70"/>
      <c r="F41" s="69"/>
      <c r="G41" s="70"/>
      <c r="H41" s="71"/>
      <c r="I41" s="50"/>
      <c r="J41" s="50"/>
      <c r="K41" s="50"/>
      <c r="L41" s="50"/>
      <c r="M41" s="50"/>
      <c r="N41" s="50"/>
    </row>
    <row r="42" ht="20" customHeight="1" spans="2:14">
      <c r="B42" s="68">
        <v>35</v>
      </c>
      <c r="C42" s="65"/>
      <c r="D42" s="69"/>
      <c r="E42" s="70"/>
      <c r="F42" s="69"/>
      <c r="G42" s="70"/>
      <c r="H42" s="71"/>
      <c r="I42" s="50"/>
      <c r="J42" s="50"/>
      <c r="K42" s="50"/>
      <c r="L42" s="50"/>
      <c r="M42" s="50"/>
      <c r="N42" s="50"/>
    </row>
    <row r="43" ht="20" customHeight="1" spans="2:14">
      <c r="B43" s="64">
        <v>36</v>
      </c>
      <c r="C43" s="65"/>
      <c r="D43" s="69"/>
      <c r="E43" s="70"/>
      <c r="F43" s="69"/>
      <c r="G43" s="70"/>
      <c r="H43" s="71"/>
      <c r="I43" s="50"/>
      <c r="J43" s="50"/>
      <c r="K43" s="50"/>
      <c r="L43" s="50"/>
      <c r="M43" s="50"/>
      <c r="N43" s="50"/>
    </row>
    <row r="44" ht="20" customHeight="1" spans="2:14">
      <c r="B44" s="68">
        <v>37</v>
      </c>
      <c r="C44" s="65"/>
      <c r="D44" s="69"/>
      <c r="E44" s="70"/>
      <c r="F44" s="69"/>
      <c r="G44" s="70"/>
      <c r="H44" s="71"/>
      <c r="I44" s="50"/>
      <c r="J44" s="50"/>
      <c r="K44" s="50"/>
      <c r="L44" s="50"/>
      <c r="M44" s="50"/>
      <c r="N44" s="50"/>
    </row>
    <row r="45" ht="20" customHeight="1" spans="2:14">
      <c r="B45" s="68">
        <v>38</v>
      </c>
      <c r="C45" s="65"/>
      <c r="D45" s="69"/>
      <c r="E45" s="70"/>
      <c r="F45" s="69"/>
      <c r="G45" s="70"/>
      <c r="H45" s="71"/>
      <c r="I45" s="50"/>
      <c r="J45" s="50"/>
      <c r="K45" s="50"/>
      <c r="L45" s="50"/>
      <c r="M45" s="50"/>
      <c r="N45" s="50"/>
    </row>
    <row r="46" ht="20" customHeight="1" spans="2:14">
      <c r="B46" s="64">
        <v>39</v>
      </c>
      <c r="C46" s="65"/>
      <c r="D46" s="69"/>
      <c r="E46" s="70"/>
      <c r="F46" s="69"/>
      <c r="G46" s="70"/>
      <c r="H46" s="71"/>
      <c r="I46" s="50"/>
      <c r="J46" s="50"/>
      <c r="K46" s="50"/>
      <c r="L46" s="50"/>
      <c r="M46" s="50"/>
      <c r="N46" s="50"/>
    </row>
    <row r="47" ht="20" customHeight="1" spans="2:14">
      <c r="B47" s="68">
        <v>40</v>
      </c>
      <c r="C47" s="65"/>
      <c r="D47" s="69"/>
      <c r="E47" s="70"/>
      <c r="F47" s="69"/>
      <c r="G47" s="70"/>
      <c r="H47" s="71"/>
      <c r="I47" s="50"/>
      <c r="J47" s="50"/>
      <c r="K47" s="50"/>
      <c r="L47" s="50"/>
      <c r="M47" s="50"/>
      <c r="N47" s="50"/>
    </row>
    <row r="48" ht="20" customHeight="1" spans="2:14">
      <c r="B48" s="64">
        <v>41</v>
      </c>
      <c r="C48" s="65"/>
      <c r="D48" s="69"/>
      <c r="E48" s="70"/>
      <c r="F48" s="69"/>
      <c r="G48" s="70"/>
      <c r="H48" s="71"/>
      <c r="I48" s="50"/>
      <c r="J48" s="50"/>
      <c r="K48" s="50"/>
      <c r="L48" s="50"/>
      <c r="M48" s="50"/>
      <c r="N48" s="50"/>
    </row>
    <row r="49" ht="20" customHeight="1" spans="2:14">
      <c r="B49" s="68">
        <v>42</v>
      </c>
      <c r="C49" s="65"/>
      <c r="D49" s="69"/>
      <c r="E49" s="70"/>
      <c r="F49" s="69"/>
      <c r="G49" s="70"/>
      <c r="H49" s="71"/>
      <c r="I49" s="50"/>
      <c r="J49" s="50"/>
      <c r="K49" s="50"/>
      <c r="L49" s="50"/>
      <c r="M49" s="50"/>
      <c r="N49" s="50"/>
    </row>
    <row r="50" ht="20" customHeight="1" spans="2:14">
      <c r="B50" s="68">
        <v>43</v>
      </c>
      <c r="C50" s="65"/>
      <c r="D50" s="69"/>
      <c r="E50" s="70"/>
      <c r="F50" s="69"/>
      <c r="G50" s="70"/>
      <c r="H50" s="71"/>
      <c r="I50" s="50"/>
      <c r="J50" s="50"/>
      <c r="K50" s="50"/>
      <c r="L50" s="50"/>
      <c r="M50" s="50"/>
      <c r="N50" s="50"/>
    </row>
    <row r="51" ht="20" customHeight="1" spans="2:14">
      <c r="B51" s="64">
        <v>44</v>
      </c>
      <c r="C51" s="65"/>
      <c r="D51" s="69"/>
      <c r="E51" s="70"/>
      <c r="F51" s="69"/>
      <c r="G51" s="70"/>
      <c r="H51" s="71"/>
      <c r="I51" s="50"/>
      <c r="J51" s="50"/>
      <c r="K51" s="50"/>
      <c r="L51" s="50"/>
      <c r="M51" s="50"/>
      <c r="N51" s="50"/>
    </row>
    <row r="52" ht="20" customHeight="1" spans="2:14">
      <c r="B52" s="68">
        <v>45</v>
      </c>
      <c r="C52" s="65"/>
      <c r="D52" s="69"/>
      <c r="E52" s="70"/>
      <c r="F52" s="69"/>
      <c r="G52" s="70"/>
      <c r="H52" s="71"/>
      <c r="I52" s="50"/>
      <c r="J52" s="50"/>
      <c r="K52" s="50"/>
      <c r="L52" s="50"/>
      <c r="M52" s="50"/>
      <c r="N52" s="50"/>
    </row>
    <row r="53" ht="20" customHeight="1" spans="2:14">
      <c r="B53" s="68">
        <v>46</v>
      </c>
      <c r="C53" s="65"/>
      <c r="D53" s="69"/>
      <c r="E53" s="70"/>
      <c r="F53" s="69"/>
      <c r="G53" s="70"/>
      <c r="H53" s="71"/>
      <c r="I53" s="50"/>
      <c r="J53" s="50"/>
      <c r="K53" s="50"/>
      <c r="L53" s="50"/>
      <c r="M53" s="50"/>
      <c r="N53" s="50"/>
    </row>
    <row r="54" ht="20" customHeight="1" spans="2:14">
      <c r="B54" s="64">
        <v>47</v>
      </c>
      <c r="C54" s="65"/>
      <c r="D54" s="69"/>
      <c r="E54" s="70"/>
      <c r="F54" s="69"/>
      <c r="G54" s="70"/>
      <c r="H54" s="71"/>
      <c r="I54" s="50"/>
      <c r="J54" s="50"/>
      <c r="K54" s="50"/>
      <c r="L54" s="50"/>
      <c r="M54" s="50"/>
      <c r="N54" s="50"/>
    </row>
    <row r="55" ht="20" customHeight="1" spans="2:14">
      <c r="B55" s="68">
        <v>48</v>
      </c>
      <c r="C55" s="65"/>
      <c r="D55" s="69"/>
      <c r="E55" s="70"/>
      <c r="F55" s="69"/>
      <c r="G55" s="70"/>
      <c r="H55" s="71"/>
      <c r="I55" s="50"/>
      <c r="J55" s="50"/>
      <c r="K55" s="50"/>
      <c r="L55" s="50"/>
      <c r="M55" s="50"/>
      <c r="N55" s="50"/>
    </row>
    <row r="56" ht="20" customHeight="1" spans="2:14">
      <c r="B56" s="64">
        <v>49</v>
      </c>
      <c r="C56" s="65"/>
      <c r="D56" s="69"/>
      <c r="E56" s="70"/>
      <c r="F56" s="69"/>
      <c r="G56" s="70"/>
      <c r="H56" s="71"/>
      <c r="I56" s="50"/>
      <c r="J56" s="50"/>
      <c r="K56" s="50"/>
      <c r="L56" s="50"/>
      <c r="M56" s="50"/>
      <c r="N56" s="50"/>
    </row>
    <row r="57" ht="20" customHeight="1" spans="2:14">
      <c r="B57" s="68">
        <v>50</v>
      </c>
      <c r="C57" s="65"/>
      <c r="D57" s="69"/>
      <c r="E57" s="70"/>
      <c r="F57" s="69"/>
      <c r="G57" s="70"/>
      <c r="H57" s="71"/>
      <c r="I57" s="50"/>
      <c r="J57" s="50"/>
      <c r="K57" s="50"/>
      <c r="L57" s="50"/>
      <c r="M57" s="50"/>
      <c r="N57" s="50"/>
    </row>
    <row r="58" ht="20" customHeight="1" spans="2:14">
      <c r="B58" s="68">
        <v>51</v>
      </c>
      <c r="C58" s="65"/>
      <c r="D58" s="69"/>
      <c r="E58" s="70"/>
      <c r="F58" s="69"/>
      <c r="G58" s="70"/>
      <c r="H58" s="71"/>
      <c r="I58" s="50"/>
      <c r="J58" s="50"/>
      <c r="K58" s="50"/>
      <c r="L58" s="50"/>
      <c r="M58" s="50"/>
      <c r="N58" s="50"/>
    </row>
    <row r="59" ht="20" customHeight="1" spans="2:14">
      <c r="B59" s="64">
        <v>52</v>
      </c>
      <c r="C59" s="65"/>
      <c r="D59" s="69"/>
      <c r="E59" s="70"/>
      <c r="F59" s="69"/>
      <c r="G59" s="70"/>
      <c r="H59" s="71"/>
      <c r="I59" s="50"/>
      <c r="J59" s="50"/>
      <c r="K59" s="50"/>
      <c r="L59" s="50"/>
      <c r="M59" s="50"/>
      <c r="N59" s="50"/>
    </row>
    <row r="60" ht="20" customHeight="1" spans="2:14">
      <c r="B60" s="68">
        <v>53</v>
      </c>
      <c r="C60" s="65"/>
      <c r="D60" s="69"/>
      <c r="E60" s="70"/>
      <c r="F60" s="69"/>
      <c r="G60" s="70"/>
      <c r="H60" s="71"/>
      <c r="I60" s="50"/>
      <c r="J60" s="50"/>
      <c r="K60" s="50"/>
      <c r="L60" s="50"/>
      <c r="M60" s="50"/>
      <c r="N60" s="50"/>
    </row>
    <row r="61" ht="20" customHeight="1" spans="2:14">
      <c r="B61" s="68">
        <v>54</v>
      </c>
      <c r="C61" s="65"/>
      <c r="D61" s="69"/>
      <c r="E61" s="70"/>
      <c r="F61" s="69"/>
      <c r="G61" s="70"/>
      <c r="H61" s="71"/>
      <c r="I61" s="50"/>
      <c r="J61" s="50"/>
      <c r="K61" s="50"/>
      <c r="L61" s="50"/>
      <c r="M61" s="50"/>
      <c r="N61" s="50"/>
    </row>
    <row r="62" ht="20" customHeight="1" spans="2:14">
      <c r="B62" s="64">
        <v>55</v>
      </c>
      <c r="C62" s="65"/>
      <c r="D62" s="69"/>
      <c r="E62" s="70"/>
      <c r="F62" s="69"/>
      <c r="G62" s="70"/>
      <c r="H62" s="71"/>
      <c r="I62" s="50"/>
      <c r="J62" s="50"/>
      <c r="K62" s="50"/>
      <c r="L62" s="50"/>
      <c r="M62" s="50"/>
      <c r="N62" s="50"/>
    </row>
    <row r="63" ht="20" customHeight="1" spans="2:14">
      <c r="B63" s="68">
        <v>56</v>
      </c>
      <c r="C63" s="65"/>
      <c r="D63" s="69"/>
      <c r="E63" s="70"/>
      <c r="F63" s="69"/>
      <c r="G63" s="70"/>
      <c r="H63" s="71"/>
      <c r="I63" s="50"/>
      <c r="J63" s="50"/>
      <c r="K63" s="50"/>
      <c r="L63" s="50"/>
      <c r="M63" s="50"/>
      <c r="N63" s="50"/>
    </row>
    <row r="64" ht="20" customHeight="1" spans="2:14">
      <c r="B64" s="64">
        <v>57</v>
      </c>
      <c r="C64" s="65"/>
      <c r="D64" s="69"/>
      <c r="E64" s="70"/>
      <c r="F64" s="69"/>
      <c r="G64" s="70"/>
      <c r="H64" s="71"/>
      <c r="I64" s="50"/>
      <c r="J64" s="50"/>
      <c r="K64" s="50"/>
      <c r="L64" s="50"/>
      <c r="M64" s="50"/>
      <c r="N64" s="50"/>
    </row>
    <row r="65" ht="20" customHeight="1" spans="2:14">
      <c r="B65" s="68">
        <v>58</v>
      </c>
      <c r="C65" s="65"/>
      <c r="D65" s="69"/>
      <c r="E65" s="70"/>
      <c r="F65" s="69"/>
      <c r="G65" s="70"/>
      <c r="H65" s="71"/>
      <c r="I65" s="50"/>
      <c r="J65" s="50"/>
      <c r="K65" s="50"/>
      <c r="L65" s="50"/>
      <c r="M65" s="50"/>
      <c r="N65" s="50"/>
    </row>
    <row r="66" ht="20" customHeight="1" spans="2:14">
      <c r="B66" s="68">
        <v>59</v>
      </c>
      <c r="C66" s="65"/>
      <c r="D66" s="69"/>
      <c r="E66" s="70"/>
      <c r="F66" s="69"/>
      <c r="G66" s="70"/>
      <c r="H66" s="71"/>
      <c r="I66" s="50"/>
      <c r="J66" s="50"/>
      <c r="K66" s="50"/>
      <c r="L66" s="50"/>
      <c r="M66" s="50"/>
      <c r="N66" s="50"/>
    </row>
    <row r="67" ht="20" customHeight="1" spans="2:14">
      <c r="B67" s="73">
        <v>60</v>
      </c>
      <c r="C67" s="74"/>
      <c r="D67" s="75"/>
      <c r="E67" s="76"/>
      <c r="F67" s="75"/>
      <c r="G67" s="76"/>
      <c r="H67" s="77"/>
      <c r="I67" s="50"/>
      <c r="J67" s="50"/>
      <c r="K67" s="50"/>
      <c r="L67" s="50"/>
      <c r="M67" s="50"/>
      <c r="N67" s="50"/>
    </row>
    <row r="68" ht="14.25"/>
    <row r="71" spans="4:4">
      <c r="D71" s="51"/>
    </row>
  </sheetData>
  <mergeCells count="7">
    <mergeCell ref="B5:H5"/>
    <mergeCell ref="D6:E6"/>
    <mergeCell ref="F6:G6"/>
    <mergeCell ref="B6:B7"/>
    <mergeCell ref="C6:C7"/>
    <mergeCell ref="H6:H7"/>
    <mergeCell ref="B2:H4"/>
  </mergeCells>
  <pageMargins left="0.75" right="0.75" top="1" bottom="1" header="0.5" footer="0.5"/>
  <pageSetup paperSize="9" orientation="portrait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O51"/>
  <sheetViews>
    <sheetView showGridLines="0" showRowColHeaders="0" workbookViewId="0">
      <selection activeCell="A1" sqref="A1"/>
    </sheetView>
  </sheetViews>
  <sheetFormatPr defaultColWidth="9" defaultRowHeight="13.5"/>
  <cols>
    <col min="1" max="1" width="0.65" customWidth="1"/>
    <col min="2" max="2" width="0.65" style="1" customWidth="1"/>
    <col min="3" max="4" width="12.625" customWidth="1"/>
    <col min="5" max="35" width="4.025" customWidth="1"/>
    <col min="36" max="36" width="1.625" style="1" customWidth="1"/>
  </cols>
  <sheetData>
    <row r="1" ht="8" customHeight="1"/>
    <row r="2" ht="14.25" spans="3:35">
      <c r="C2" s="2" t="s">
        <v>191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4"/>
    </row>
    <row r="3" spans="3:35"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5"/>
    </row>
    <row r="4" spans="3:35"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36"/>
    </row>
    <row r="5" ht="5" customHeight="1" spans="3:35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37"/>
    </row>
    <row r="6" ht="26" customHeight="1" spans="3:35">
      <c r="C6" s="10" t="s">
        <v>192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38"/>
    </row>
    <row r="7" ht="5" customHeight="1" spans="3:35"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39"/>
    </row>
    <row r="8" ht="5" hidden="1" customHeight="1" spans="3:35"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40"/>
    </row>
    <row r="9" ht="25" customHeight="1" spans="3:38">
      <c r="C9" s="16" t="s">
        <v>165</v>
      </c>
      <c r="D9" s="17" t="s">
        <v>193</v>
      </c>
      <c r="E9" s="17">
        <v>1</v>
      </c>
      <c r="F9" s="17">
        <v>2</v>
      </c>
      <c r="G9" s="17">
        <v>3</v>
      </c>
      <c r="H9" s="17">
        <v>4</v>
      </c>
      <c r="I9" s="17">
        <v>5</v>
      </c>
      <c r="J9" s="17">
        <v>6</v>
      </c>
      <c r="K9" s="17">
        <v>7</v>
      </c>
      <c r="L9" s="17">
        <v>8</v>
      </c>
      <c r="M9" s="17">
        <v>9</v>
      </c>
      <c r="N9" s="17">
        <v>10</v>
      </c>
      <c r="O9" s="17">
        <v>11</v>
      </c>
      <c r="P9" s="17">
        <v>12</v>
      </c>
      <c r="Q9" s="17">
        <v>13</v>
      </c>
      <c r="R9" s="17">
        <v>14</v>
      </c>
      <c r="S9" s="17">
        <v>15</v>
      </c>
      <c r="T9" s="17">
        <v>16</v>
      </c>
      <c r="U9" s="17">
        <v>17</v>
      </c>
      <c r="V9" s="17">
        <v>18</v>
      </c>
      <c r="W9" s="17">
        <v>19</v>
      </c>
      <c r="X9" s="17">
        <v>20</v>
      </c>
      <c r="Y9" s="17">
        <v>21</v>
      </c>
      <c r="Z9" s="17">
        <v>22</v>
      </c>
      <c r="AA9" s="17">
        <v>23</v>
      </c>
      <c r="AB9" s="17">
        <v>24</v>
      </c>
      <c r="AC9" s="17">
        <v>25</v>
      </c>
      <c r="AD9" s="17">
        <v>26</v>
      </c>
      <c r="AE9" s="17">
        <v>27</v>
      </c>
      <c r="AF9" s="17">
        <v>28</v>
      </c>
      <c r="AG9" s="17">
        <v>29</v>
      </c>
      <c r="AH9" s="17">
        <v>30</v>
      </c>
      <c r="AI9" s="41">
        <v>31</v>
      </c>
      <c r="AL9" s="42"/>
    </row>
    <row r="10" ht="25" customHeight="1" spans="3:35">
      <c r="C10" s="18" t="s">
        <v>173</v>
      </c>
      <c r="D10" s="19" t="s">
        <v>55</v>
      </c>
      <c r="E10" s="20" t="s">
        <v>194</v>
      </c>
      <c r="F10" s="20" t="s">
        <v>195</v>
      </c>
      <c r="G10" s="20" t="s">
        <v>196</v>
      </c>
      <c r="H10" s="20" t="s">
        <v>197</v>
      </c>
      <c r="I10" s="20" t="s">
        <v>194</v>
      </c>
      <c r="J10" s="20" t="s">
        <v>196</v>
      </c>
      <c r="K10" s="20" t="s">
        <v>196</v>
      </c>
      <c r="L10" s="20" t="s">
        <v>197</v>
      </c>
      <c r="M10" s="20" t="s">
        <v>194</v>
      </c>
      <c r="N10" s="20" t="s">
        <v>195</v>
      </c>
      <c r="O10" s="20" t="s">
        <v>196</v>
      </c>
      <c r="P10" s="20" t="s">
        <v>197</v>
      </c>
      <c r="Q10" s="33" t="s">
        <v>198</v>
      </c>
      <c r="R10" s="20" t="s">
        <v>194</v>
      </c>
      <c r="S10" s="20" t="s">
        <v>194</v>
      </c>
      <c r="T10" s="20" t="s">
        <v>195</v>
      </c>
      <c r="U10" s="20" t="s">
        <v>194</v>
      </c>
      <c r="V10" s="20" t="s">
        <v>194</v>
      </c>
      <c r="W10" s="20" t="s">
        <v>197</v>
      </c>
      <c r="X10" s="20" t="s">
        <v>194</v>
      </c>
      <c r="Y10" s="20" t="s">
        <v>196</v>
      </c>
      <c r="Z10" s="20" t="s">
        <v>194</v>
      </c>
      <c r="AA10" s="20" t="s">
        <v>195</v>
      </c>
      <c r="AB10" s="20" t="s">
        <v>194</v>
      </c>
      <c r="AC10" s="20" t="s">
        <v>194</v>
      </c>
      <c r="AD10" s="20" t="s">
        <v>197</v>
      </c>
      <c r="AE10" s="20" t="s">
        <v>194</v>
      </c>
      <c r="AF10" s="20" t="s">
        <v>194</v>
      </c>
      <c r="AG10" s="20" t="s">
        <v>196</v>
      </c>
      <c r="AH10" s="20" t="s">
        <v>194</v>
      </c>
      <c r="AI10" s="43" t="s">
        <v>194</v>
      </c>
    </row>
    <row r="11" ht="25" customHeight="1" spans="3:35">
      <c r="C11" s="16" t="s">
        <v>174</v>
      </c>
      <c r="D11" s="17" t="s">
        <v>199</v>
      </c>
      <c r="E11" s="21" t="s">
        <v>194</v>
      </c>
      <c r="F11" s="21" t="s">
        <v>196</v>
      </c>
      <c r="G11" s="21" t="s">
        <v>197</v>
      </c>
      <c r="H11" s="21" t="s">
        <v>194</v>
      </c>
      <c r="I11" s="32" t="s">
        <v>198</v>
      </c>
      <c r="J11" s="32" t="s">
        <v>200</v>
      </c>
      <c r="K11" s="21" t="s">
        <v>194</v>
      </c>
      <c r="L11" s="21" t="s">
        <v>197</v>
      </c>
      <c r="M11" s="21" t="s">
        <v>197</v>
      </c>
      <c r="N11" s="32" t="s">
        <v>200</v>
      </c>
      <c r="O11" s="32" t="s">
        <v>198</v>
      </c>
      <c r="P11" s="32" t="s">
        <v>198</v>
      </c>
      <c r="Q11" s="21" t="s">
        <v>194</v>
      </c>
      <c r="R11" s="21" t="s">
        <v>196</v>
      </c>
      <c r="S11" s="21" t="s">
        <v>197</v>
      </c>
      <c r="T11" s="21" t="s">
        <v>194</v>
      </c>
      <c r="U11" s="32" t="s">
        <v>198</v>
      </c>
      <c r="V11" s="32" t="s">
        <v>200</v>
      </c>
      <c r="W11" s="21" t="s">
        <v>194</v>
      </c>
      <c r="X11" s="21" t="s">
        <v>197</v>
      </c>
      <c r="Y11" s="21" t="s">
        <v>197</v>
      </c>
      <c r="Z11" s="32" t="s">
        <v>200</v>
      </c>
      <c r="AA11" s="32" t="s">
        <v>198</v>
      </c>
      <c r="AB11" s="32" t="s">
        <v>198</v>
      </c>
      <c r="AC11" s="21" t="s">
        <v>194</v>
      </c>
      <c r="AD11" s="21" t="s">
        <v>196</v>
      </c>
      <c r="AE11" s="21" t="s">
        <v>197</v>
      </c>
      <c r="AF11" s="21" t="s">
        <v>194</v>
      </c>
      <c r="AG11" s="32" t="s">
        <v>198</v>
      </c>
      <c r="AH11" s="32" t="s">
        <v>200</v>
      </c>
      <c r="AI11" s="44" t="s">
        <v>195</v>
      </c>
    </row>
    <row r="12" ht="25" customHeight="1" spans="3:35">
      <c r="C12" s="18" t="s">
        <v>175</v>
      </c>
      <c r="D12" s="19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45"/>
    </row>
    <row r="13" ht="25" customHeight="1" spans="3:35">
      <c r="C13" s="16" t="s">
        <v>176</v>
      </c>
      <c r="D13" s="17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46"/>
    </row>
    <row r="14" ht="25" customHeight="1" spans="3:35">
      <c r="C14" s="18" t="s">
        <v>177</v>
      </c>
      <c r="D14" s="19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45"/>
    </row>
    <row r="15" ht="25" customHeight="1" spans="3:41">
      <c r="C15" s="16" t="s">
        <v>178</v>
      </c>
      <c r="D15" s="17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46"/>
      <c r="AO15" s="50"/>
    </row>
    <row r="16" ht="25" customHeight="1" spans="3:35">
      <c r="C16" s="18" t="s">
        <v>179</v>
      </c>
      <c r="D16" s="19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47"/>
    </row>
    <row r="17" ht="25" customHeight="1" spans="3:35">
      <c r="C17" s="16" t="s">
        <v>180</v>
      </c>
      <c r="D17" s="17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46"/>
    </row>
    <row r="18" ht="25" customHeight="1" spans="3:35">
      <c r="C18" s="18" t="s">
        <v>181</v>
      </c>
      <c r="D18" s="19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45"/>
    </row>
    <row r="19" ht="25" customHeight="1" spans="3:35">
      <c r="C19" s="16" t="s">
        <v>182</v>
      </c>
      <c r="D19" s="17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46"/>
    </row>
    <row r="20" ht="25" customHeight="1" spans="3:35">
      <c r="C20" s="18" t="s">
        <v>183</v>
      </c>
      <c r="D20" s="1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45"/>
    </row>
    <row r="21" ht="25" customHeight="1" spans="3:35">
      <c r="C21" s="16" t="s">
        <v>184</v>
      </c>
      <c r="D21" s="17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46"/>
    </row>
    <row r="22" ht="25" customHeight="1" spans="3:35">
      <c r="C22" s="24" t="s">
        <v>201</v>
      </c>
      <c r="D22" s="25" t="s">
        <v>202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48"/>
    </row>
    <row r="23" ht="55" customHeight="1" spans="3:35">
      <c r="C23" s="27" t="s">
        <v>8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49"/>
    </row>
    <row r="24" ht="10" customHeight="1" spans="3:35"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ht="20" customHeight="1" spans="3:35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20" customHeight="1" spans="3:3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20" customHeight="1" spans="3:35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20" customHeight="1" spans="3:35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20" customHeight="1" spans="3:3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20" customHeight="1" spans="3:35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ht="20" customHeight="1" spans="3:35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ht="20" customHeight="1" spans="3:35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ht="20" customHeight="1" spans="3:35"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ht="20" customHeight="1" spans="3:35"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ht="20" customHeight="1" spans="3:35"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ht="20" customHeight="1" spans="3:35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</sheetData>
  <mergeCells count="7">
    <mergeCell ref="C5:AI5"/>
    <mergeCell ref="C6:AI6"/>
    <mergeCell ref="C7:AI7"/>
    <mergeCell ref="C8:AI8"/>
    <mergeCell ref="D22:AI22"/>
    <mergeCell ref="D23:AI23"/>
    <mergeCell ref="C2:AI4"/>
  </mergeCells>
  <conditionalFormatting sqref="D10:AI22">
    <cfRule type="cellIs" dxfId="0" priority="6" operator="equal">
      <formula>"☀"</formula>
    </cfRule>
    <cfRule type="cellIs" dxfId="1" priority="5" operator="equal">
      <formula>"☁"</formula>
    </cfRule>
    <cfRule type="cellIs" dxfId="2" priority="4" operator="equal">
      <formula>"☂"</formula>
    </cfRule>
    <cfRule type="cellIs" dxfId="3" priority="3" operator="equal">
      <formula>"❆"</formula>
    </cfRule>
    <cfRule type="cellIs" dxfId="4" priority="1" operator="equal">
      <formula>"F"</formula>
    </cfRule>
  </conditionalFormatting>
  <conditionalFormatting sqref="E10:AI21">
    <cfRule type="cellIs" dxfId="5" priority="2" operator="equal">
      <formula>"ϟ"</formula>
    </cfRule>
  </conditionalFormatting>
  <dataValidations count="1">
    <dataValidation type="list" allowBlank="1" showInputMessage="1" showErrorMessage="1" sqref="E10:H10 I10:L10 M10:P10 Q10:AI10 E11:AI11 E22:AI22 E12:AI21">
      <formula1>"☀,☁,☂,❆,ϟ,F"</formula1>
    </dataValidation>
  </dataValidations>
  <pageMargins left="0.590277777777778" right="0.590277777777778" top="0.786805555555556" bottom="0.786805555555556" header="0.5" footer="0.5"/>
  <pageSetup paperSize="9" orientation="landscape" horizontalDpi="600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T12" sqref="T12"/>
    </sheetView>
  </sheetViews>
  <sheetFormatPr defaultColWidth="9" defaultRowHeight="13.5"/>
  <sheetData/>
  <sheetProtection password="C171" sheet="1" objects="1"/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3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13</v>
      </c>
      <c r="E6" s="200" t="s">
        <v>14</v>
      </c>
      <c r="F6" s="200" t="s">
        <v>15</v>
      </c>
      <c r="G6" s="200" t="s">
        <v>16</v>
      </c>
      <c r="H6" s="200" t="s">
        <v>10</v>
      </c>
      <c r="I6" s="200" t="s">
        <v>11</v>
      </c>
      <c r="J6" s="200" t="s">
        <v>12</v>
      </c>
      <c r="K6" s="200" t="s">
        <v>13</v>
      </c>
      <c r="L6" s="200" t="s">
        <v>14</v>
      </c>
      <c r="M6" s="200" t="s">
        <v>15</v>
      </c>
      <c r="N6" s="200" t="s">
        <v>16</v>
      </c>
      <c r="O6" s="200" t="s">
        <v>10</v>
      </c>
      <c r="P6" s="200" t="s">
        <v>11</v>
      </c>
      <c r="Q6" s="200" t="s">
        <v>12</v>
      </c>
      <c r="R6" s="200" t="s">
        <v>13</v>
      </c>
      <c r="S6" s="200" t="s">
        <v>14</v>
      </c>
      <c r="T6" s="200" t="s">
        <v>15</v>
      </c>
      <c r="U6" s="200" t="s">
        <v>16</v>
      </c>
      <c r="V6" s="200" t="s">
        <v>10</v>
      </c>
      <c r="W6" s="200" t="s">
        <v>11</v>
      </c>
      <c r="X6" s="200" t="s">
        <v>12</v>
      </c>
      <c r="Y6" s="200" t="s">
        <v>13</v>
      </c>
      <c r="Z6" s="200" t="s">
        <v>14</v>
      </c>
      <c r="AA6" s="200" t="s">
        <v>15</v>
      </c>
      <c r="AB6" s="200" t="s">
        <v>16</v>
      </c>
      <c r="AC6" s="200" t="s">
        <v>10</v>
      </c>
      <c r="AD6" s="200" t="s">
        <v>11</v>
      </c>
      <c r="AE6" s="200" t="s">
        <v>12</v>
      </c>
      <c r="AF6" s="200" t="s">
        <v>13</v>
      </c>
      <c r="AG6" s="200" t="s">
        <v>14</v>
      </c>
      <c r="AH6" s="200" t="s">
        <v>15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4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16</v>
      </c>
      <c r="E6" s="200" t="s">
        <v>10</v>
      </c>
      <c r="F6" s="200" t="s">
        <v>11</v>
      </c>
      <c r="G6" s="200" t="s">
        <v>12</v>
      </c>
      <c r="H6" s="200" t="s">
        <v>13</v>
      </c>
      <c r="I6" s="200" t="s">
        <v>14</v>
      </c>
      <c r="J6" s="200" t="s">
        <v>15</v>
      </c>
      <c r="K6" s="200" t="s">
        <v>16</v>
      </c>
      <c r="L6" s="200" t="s">
        <v>10</v>
      </c>
      <c r="M6" s="200" t="s">
        <v>11</v>
      </c>
      <c r="N6" s="200" t="s">
        <v>12</v>
      </c>
      <c r="O6" s="200" t="s">
        <v>13</v>
      </c>
      <c r="P6" s="200" t="s">
        <v>14</v>
      </c>
      <c r="Q6" s="200" t="s">
        <v>15</v>
      </c>
      <c r="R6" s="200" t="s">
        <v>16</v>
      </c>
      <c r="S6" s="200" t="s">
        <v>10</v>
      </c>
      <c r="T6" s="200" t="s">
        <v>11</v>
      </c>
      <c r="U6" s="200" t="s">
        <v>12</v>
      </c>
      <c r="V6" s="200" t="s">
        <v>13</v>
      </c>
      <c r="W6" s="200" t="s">
        <v>14</v>
      </c>
      <c r="X6" s="200" t="s">
        <v>15</v>
      </c>
      <c r="Y6" s="200" t="s">
        <v>16</v>
      </c>
      <c r="Z6" s="200" t="s">
        <v>10</v>
      </c>
      <c r="AA6" s="200" t="s">
        <v>11</v>
      </c>
      <c r="AB6" s="200" t="s">
        <v>12</v>
      </c>
      <c r="AC6" s="200" t="s">
        <v>13</v>
      </c>
      <c r="AD6" s="200" t="s">
        <v>14</v>
      </c>
      <c r="AE6" s="200" t="s">
        <v>15</v>
      </c>
      <c r="AF6" s="200" t="s">
        <v>16</v>
      </c>
      <c r="AG6" s="200" t="s">
        <v>10</v>
      </c>
      <c r="AH6" s="200" t="s">
        <v>11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5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11</v>
      </c>
      <c r="E6" s="200" t="s">
        <v>12</v>
      </c>
      <c r="F6" s="200" t="s">
        <v>13</v>
      </c>
      <c r="G6" s="200" t="s">
        <v>14</v>
      </c>
      <c r="H6" s="200" t="s">
        <v>15</v>
      </c>
      <c r="I6" s="200" t="s">
        <v>16</v>
      </c>
      <c r="J6" s="200" t="s">
        <v>10</v>
      </c>
      <c r="K6" s="200" t="s">
        <v>11</v>
      </c>
      <c r="L6" s="200" t="s">
        <v>12</v>
      </c>
      <c r="M6" s="200" t="s">
        <v>13</v>
      </c>
      <c r="N6" s="200" t="s">
        <v>14</v>
      </c>
      <c r="O6" s="200" t="s">
        <v>15</v>
      </c>
      <c r="P6" s="200" t="s">
        <v>16</v>
      </c>
      <c r="Q6" s="200" t="s">
        <v>10</v>
      </c>
      <c r="R6" s="200" t="s">
        <v>11</v>
      </c>
      <c r="S6" s="200" t="s">
        <v>12</v>
      </c>
      <c r="T6" s="200" t="s">
        <v>13</v>
      </c>
      <c r="U6" s="200" t="s">
        <v>14</v>
      </c>
      <c r="V6" s="200" t="s">
        <v>15</v>
      </c>
      <c r="W6" s="200" t="s">
        <v>16</v>
      </c>
      <c r="X6" s="200" t="s">
        <v>10</v>
      </c>
      <c r="Y6" s="200" t="s">
        <v>11</v>
      </c>
      <c r="Z6" s="200" t="s">
        <v>12</v>
      </c>
      <c r="AA6" s="200" t="s">
        <v>13</v>
      </c>
      <c r="AB6" s="200" t="s">
        <v>14</v>
      </c>
      <c r="AC6" s="200" t="s">
        <v>15</v>
      </c>
      <c r="AD6" s="200" t="s">
        <v>16</v>
      </c>
      <c r="AE6" s="200" t="s">
        <v>10</v>
      </c>
      <c r="AF6" s="200" t="s">
        <v>11</v>
      </c>
      <c r="AG6" s="200" t="s">
        <v>12</v>
      </c>
      <c r="AH6" s="200" t="s">
        <v>13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6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14</v>
      </c>
      <c r="E6" s="200" t="s">
        <v>15</v>
      </c>
      <c r="F6" s="200" t="s">
        <v>16</v>
      </c>
      <c r="G6" s="200" t="s">
        <v>10</v>
      </c>
      <c r="H6" s="200" t="s">
        <v>11</v>
      </c>
      <c r="I6" s="200" t="s">
        <v>12</v>
      </c>
      <c r="J6" s="200" t="s">
        <v>13</v>
      </c>
      <c r="K6" s="200" t="s">
        <v>14</v>
      </c>
      <c r="L6" s="200" t="s">
        <v>15</v>
      </c>
      <c r="M6" s="200" t="s">
        <v>16</v>
      </c>
      <c r="N6" s="200" t="s">
        <v>10</v>
      </c>
      <c r="O6" s="200" t="s">
        <v>11</v>
      </c>
      <c r="P6" s="200" t="s">
        <v>12</v>
      </c>
      <c r="Q6" s="200" t="s">
        <v>13</v>
      </c>
      <c r="R6" s="200" t="s">
        <v>14</v>
      </c>
      <c r="S6" s="200" t="s">
        <v>15</v>
      </c>
      <c r="T6" s="200" t="s">
        <v>16</v>
      </c>
      <c r="U6" s="200" t="s">
        <v>10</v>
      </c>
      <c r="V6" s="200" t="s">
        <v>11</v>
      </c>
      <c r="W6" s="200" t="s">
        <v>12</v>
      </c>
      <c r="X6" s="200" t="s">
        <v>13</v>
      </c>
      <c r="Y6" s="200" t="s">
        <v>14</v>
      </c>
      <c r="Z6" s="200" t="s">
        <v>15</v>
      </c>
      <c r="AA6" s="200" t="s">
        <v>16</v>
      </c>
      <c r="AB6" s="200" t="s">
        <v>10</v>
      </c>
      <c r="AC6" s="200" t="s">
        <v>11</v>
      </c>
      <c r="AD6" s="200" t="s">
        <v>12</v>
      </c>
      <c r="AE6" s="200" t="s">
        <v>13</v>
      </c>
      <c r="AF6" s="200" t="s">
        <v>14</v>
      </c>
      <c r="AG6" s="200" t="s">
        <v>15</v>
      </c>
      <c r="AH6" s="200" t="s">
        <v>16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7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16</v>
      </c>
      <c r="E6" s="200" t="s">
        <v>10</v>
      </c>
      <c r="F6" s="200" t="s">
        <v>11</v>
      </c>
      <c r="G6" s="200" t="s">
        <v>12</v>
      </c>
      <c r="H6" s="200" t="s">
        <v>13</v>
      </c>
      <c r="I6" s="200" t="s">
        <v>14</v>
      </c>
      <c r="J6" s="200" t="s">
        <v>15</v>
      </c>
      <c r="K6" s="200" t="s">
        <v>16</v>
      </c>
      <c r="L6" s="200" t="s">
        <v>10</v>
      </c>
      <c r="M6" s="200" t="s">
        <v>11</v>
      </c>
      <c r="N6" s="200" t="s">
        <v>12</v>
      </c>
      <c r="O6" s="200" t="s">
        <v>13</v>
      </c>
      <c r="P6" s="200" t="s">
        <v>14</v>
      </c>
      <c r="Q6" s="200" t="s">
        <v>15</v>
      </c>
      <c r="R6" s="200" t="s">
        <v>16</v>
      </c>
      <c r="S6" s="200" t="s">
        <v>10</v>
      </c>
      <c r="T6" s="200" t="s">
        <v>11</v>
      </c>
      <c r="U6" s="200" t="s">
        <v>12</v>
      </c>
      <c r="V6" s="200" t="s">
        <v>13</v>
      </c>
      <c r="W6" s="200" t="s">
        <v>14</v>
      </c>
      <c r="X6" s="200" t="s">
        <v>15</v>
      </c>
      <c r="Y6" s="200" t="s">
        <v>16</v>
      </c>
      <c r="Z6" s="200" t="s">
        <v>10</v>
      </c>
      <c r="AA6" s="200" t="s">
        <v>11</v>
      </c>
      <c r="AB6" s="200" t="s">
        <v>12</v>
      </c>
      <c r="AC6" s="200" t="s">
        <v>13</v>
      </c>
      <c r="AD6" s="200" t="s">
        <v>14</v>
      </c>
      <c r="AE6" s="200" t="s">
        <v>15</v>
      </c>
      <c r="AF6" s="200" t="s">
        <v>16</v>
      </c>
      <c r="AG6" s="200" t="s">
        <v>10</v>
      </c>
      <c r="AH6" s="200" t="s">
        <v>11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R55"/>
  <sheetViews>
    <sheetView showGridLines="0" showRowColHeaders="0" zoomScale="85" zoomScaleNormal="85" workbookViewId="0">
      <selection activeCell="A1" sqref="A1"/>
    </sheetView>
  </sheetViews>
  <sheetFormatPr defaultColWidth="9" defaultRowHeight="13.5"/>
  <cols>
    <col min="1" max="1" width="1.625" customWidth="1"/>
    <col min="2" max="3" width="9.625" customWidth="1"/>
    <col min="4" max="34" width="4.125" customWidth="1"/>
    <col min="35" max="39" width="6.625" customWidth="1"/>
    <col min="40" max="40" width="20.625" customWidth="1"/>
  </cols>
  <sheetData>
    <row r="1" s="186" customFormat="1" ht="5" customHeight="1" spans="2:40"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</row>
    <row r="2" s="187" customFormat="1" ht="5" customHeight="1" spans="2:40">
      <c r="B2" s="189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89"/>
      <c r="O2" s="189"/>
      <c r="P2" s="189"/>
      <c r="Q2" s="189"/>
      <c r="R2" s="189"/>
      <c r="S2" s="206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</row>
    <row r="3" ht="40" customHeight="1" spans="2:44">
      <c r="B3" s="191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205" t="s">
        <v>0</v>
      </c>
      <c r="Q3" s="205"/>
      <c r="R3" s="205"/>
      <c r="S3" s="205" t="s">
        <v>1</v>
      </c>
      <c r="T3" s="205"/>
      <c r="U3" s="205">
        <v>8</v>
      </c>
      <c r="V3" s="205"/>
      <c r="W3" s="205" t="s">
        <v>2</v>
      </c>
      <c r="X3" s="205"/>
      <c r="Y3" s="205" t="s">
        <v>3</v>
      </c>
      <c r="Z3" s="205"/>
      <c r="AA3" s="205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207"/>
      <c r="AQ3" s="213">
        <f>YEAR(S2)</f>
        <v>1900</v>
      </c>
      <c r="AR3" s="213">
        <f>MONTH(S2)</f>
        <v>1</v>
      </c>
    </row>
    <row r="4" ht="22" customHeight="1" spans="2:40">
      <c r="B4" s="193" t="s">
        <v>4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208"/>
    </row>
    <row r="5" ht="20.5" customHeight="1" spans="2:40">
      <c r="B5" s="195" t="s">
        <v>5</v>
      </c>
      <c r="C5" s="196" t="s">
        <v>6</v>
      </c>
      <c r="D5" s="197">
        <v>1</v>
      </c>
      <c r="E5" s="197">
        <v>2</v>
      </c>
      <c r="F5" s="197">
        <v>3</v>
      </c>
      <c r="G5" s="197">
        <v>4</v>
      </c>
      <c r="H5" s="197">
        <v>5</v>
      </c>
      <c r="I5" s="197">
        <v>6</v>
      </c>
      <c r="J5" s="197">
        <v>7</v>
      </c>
      <c r="K5" s="197">
        <v>8</v>
      </c>
      <c r="L5" s="197">
        <v>9</v>
      </c>
      <c r="M5" s="197">
        <v>10</v>
      </c>
      <c r="N5" s="197">
        <v>11</v>
      </c>
      <c r="O5" s="197">
        <v>12</v>
      </c>
      <c r="P5" s="197">
        <v>13</v>
      </c>
      <c r="Q5" s="197">
        <v>14</v>
      </c>
      <c r="R5" s="197">
        <v>15</v>
      </c>
      <c r="S5" s="197">
        <v>16</v>
      </c>
      <c r="T5" s="197">
        <v>17</v>
      </c>
      <c r="U5" s="197">
        <v>18</v>
      </c>
      <c r="V5" s="197">
        <v>19</v>
      </c>
      <c r="W5" s="197">
        <v>20</v>
      </c>
      <c r="X5" s="197">
        <v>21</v>
      </c>
      <c r="Y5" s="197">
        <v>22</v>
      </c>
      <c r="Z5" s="197">
        <v>23</v>
      </c>
      <c r="AA5" s="197">
        <v>24</v>
      </c>
      <c r="AB5" s="197">
        <v>25</v>
      </c>
      <c r="AC5" s="197">
        <v>26</v>
      </c>
      <c r="AD5" s="197">
        <v>27</v>
      </c>
      <c r="AE5" s="197">
        <v>28</v>
      </c>
      <c r="AF5" s="197">
        <v>29</v>
      </c>
      <c r="AG5" s="197">
        <v>30</v>
      </c>
      <c r="AH5" s="197">
        <v>31</v>
      </c>
      <c r="AI5" s="196" t="s">
        <v>7</v>
      </c>
      <c r="AJ5" s="196"/>
      <c r="AK5" s="196"/>
      <c r="AL5" s="196"/>
      <c r="AM5" s="196"/>
      <c r="AN5" s="209" t="s">
        <v>8</v>
      </c>
    </row>
    <row r="6" ht="20.5" customHeight="1" spans="2:40">
      <c r="B6" s="198"/>
      <c r="C6" s="199" t="s">
        <v>9</v>
      </c>
      <c r="D6" s="200" t="s">
        <v>12</v>
      </c>
      <c r="E6" s="200" t="s">
        <v>13</v>
      </c>
      <c r="F6" s="200" t="s">
        <v>14</v>
      </c>
      <c r="G6" s="200" t="s">
        <v>15</v>
      </c>
      <c r="H6" s="200" t="s">
        <v>16</v>
      </c>
      <c r="I6" s="200" t="s">
        <v>10</v>
      </c>
      <c r="J6" s="200" t="s">
        <v>11</v>
      </c>
      <c r="K6" s="200" t="s">
        <v>12</v>
      </c>
      <c r="L6" s="200" t="s">
        <v>13</v>
      </c>
      <c r="M6" s="200" t="s">
        <v>14</v>
      </c>
      <c r="N6" s="200" t="s">
        <v>15</v>
      </c>
      <c r="O6" s="200" t="s">
        <v>16</v>
      </c>
      <c r="P6" s="200" t="s">
        <v>10</v>
      </c>
      <c r="Q6" s="200" t="s">
        <v>11</v>
      </c>
      <c r="R6" s="200" t="s">
        <v>12</v>
      </c>
      <c r="S6" s="200" t="s">
        <v>13</v>
      </c>
      <c r="T6" s="200" t="s">
        <v>14</v>
      </c>
      <c r="U6" s="200" t="s">
        <v>15</v>
      </c>
      <c r="V6" s="200" t="s">
        <v>16</v>
      </c>
      <c r="W6" s="200" t="s">
        <v>10</v>
      </c>
      <c r="X6" s="200" t="s">
        <v>11</v>
      </c>
      <c r="Y6" s="200" t="s">
        <v>12</v>
      </c>
      <c r="Z6" s="200" t="s">
        <v>13</v>
      </c>
      <c r="AA6" s="200" t="s">
        <v>14</v>
      </c>
      <c r="AB6" s="200" t="s">
        <v>15</v>
      </c>
      <c r="AC6" s="200" t="s">
        <v>16</v>
      </c>
      <c r="AD6" s="200" t="s">
        <v>10</v>
      </c>
      <c r="AE6" s="200" t="s">
        <v>11</v>
      </c>
      <c r="AF6" s="200" t="s">
        <v>12</v>
      </c>
      <c r="AG6" s="200" t="s">
        <v>13</v>
      </c>
      <c r="AH6" s="200" t="s">
        <v>14</v>
      </c>
      <c r="AI6" s="199" t="s">
        <v>17</v>
      </c>
      <c r="AJ6" s="199" t="s">
        <v>18</v>
      </c>
      <c r="AK6" s="199" t="s">
        <v>19</v>
      </c>
      <c r="AL6" s="199" t="s">
        <v>20</v>
      </c>
      <c r="AM6" s="199" t="s">
        <v>21</v>
      </c>
      <c r="AN6" s="210"/>
    </row>
    <row r="7" ht="20.5" customHeight="1" spans="2:40">
      <c r="B7" s="201" t="s">
        <v>22</v>
      </c>
      <c r="C7" s="202" t="s">
        <v>23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>
        <f t="shared" ref="AI7:AI48" si="0">COUNTIF(D7:AH7,"√")</f>
        <v>0</v>
      </c>
      <c r="AJ7" s="202">
        <f t="shared" ref="AJ7:AJ48" si="1">COUNTIF(D7:AH7,"×")</f>
        <v>0</v>
      </c>
      <c r="AK7" s="202">
        <f t="shared" ref="AK7:AK48" si="2">COUNTIF(E7:AI7,"□")</f>
        <v>0</v>
      </c>
      <c r="AL7" s="202">
        <f t="shared" ref="AL7:AL48" si="3">COUNTIF(F7:AJ7,"Ο")</f>
        <v>0</v>
      </c>
      <c r="AM7" s="202">
        <f t="shared" ref="AM7:AM48" si="4">COUNTIF(G7:AK7,"∆")</f>
        <v>0</v>
      </c>
      <c r="AN7" s="211"/>
    </row>
    <row r="8" ht="20.5" customHeight="1" spans="2:40">
      <c r="B8" s="201"/>
      <c r="C8" s="202" t="s">
        <v>29</v>
      </c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>
        <f t="shared" si="0"/>
        <v>0</v>
      </c>
      <c r="AJ8" s="202">
        <f t="shared" si="1"/>
        <v>0</v>
      </c>
      <c r="AK8" s="202">
        <f t="shared" si="2"/>
        <v>0</v>
      </c>
      <c r="AL8" s="202">
        <f t="shared" si="3"/>
        <v>0</v>
      </c>
      <c r="AM8" s="202">
        <f t="shared" si="4"/>
        <v>0</v>
      </c>
      <c r="AN8" s="211"/>
    </row>
    <row r="9" ht="20.5" customHeight="1" spans="2:40">
      <c r="B9" s="201" t="s">
        <v>30</v>
      </c>
      <c r="C9" s="202" t="s">
        <v>23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>
        <f t="shared" si="0"/>
        <v>0</v>
      </c>
      <c r="AJ9" s="202">
        <f t="shared" si="1"/>
        <v>0</v>
      </c>
      <c r="AK9" s="202">
        <f t="shared" si="2"/>
        <v>0</v>
      </c>
      <c r="AL9" s="202">
        <f t="shared" si="3"/>
        <v>0</v>
      </c>
      <c r="AM9" s="202">
        <f t="shared" si="4"/>
        <v>0</v>
      </c>
      <c r="AN9" s="211"/>
    </row>
    <row r="10" ht="20.5" customHeight="1" spans="2:40">
      <c r="B10" s="201"/>
      <c r="C10" s="202" t="s">
        <v>29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>
        <f t="shared" si="0"/>
        <v>0</v>
      </c>
      <c r="AJ10" s="202">
        <f t="shared" si="1"/>
        <v>0</v>
      </c>
      <c r="AK10" s="202">
        <f t="shared" si="2"/>
        <v>0</v>
      </c>
      <c r="AL10" s="202">
        <f t="shared" si="3"/>
        <v>0</v>
      </c>
      <c r="AM10" s="202">
        <f t="shared" si="4"/>
        <v>0</v>
      </c>
      <c r="AN10" s="211"/>
    </row>
    <row r="11" ht="20.5" customHeight="1" spans="2:40">
      <c r="B11" s="201" t="s">
        <v>31</v>
      </c>
      <c r="C11" s="202" t="s">
        <v>23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>
        <f t="shared" si="0"/>
        <v>0</v>
      </c>
      <c r="AJ11" s="202">
        <f t="shared" si="1"/>
        <v>0</v>
      </c>
      <c r="AK11" s="202">
        <f t="shared" si="2"/>
        <v>0</v>
      </c>
      <c r="AL11" s="202">
        <f t="shared" si="3"/>
        <v>0</v>
      </c>
      <c r="AM11" s="202">
        <f t="shared" si="4"/>
        <v>0</v>
      </c>
      <c r="AN11" s="211"/>
    </row>
    <row r="12" ht="20.5" customHeight="1" spans="2:40">
      <c r="B12" s="201"/>
      <c r="C12" s="202" t="s">
        <v>29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>
        <f t="shared" si="0"/>
        <v>0</v>
      </c>
      <c r="AJ12" s="202">
        <f t="shared" si="1"/>
        <v>0</v>
      </c>
      <c r="AK12" s="202">
        <f t="shared" si="2"/>
        <v>0</v>
      </c>
      <c r="AL12" s="202">
        <f t="shared" si="3"/>
        <v>0</v>
      </c>
      <c r="AM12" s="202">
        <f t="shared" si="4"/>
        <v>0</v>
      </c>
      <c r="AN12" s="211"/>
    </row>
    <row r="13" ht="20.5" customHeight="1" spans="2:40">
      <c r="B13" s="201" t="s">
        <v>32</v>
      </c>
      <c r="C13" s="202" t="s">
        <v>23</v>
      </c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>
        <f t="shared" si="0"/>
        <v>0</v>
      </c>
      <c r="AJ13" s="202">
        <f t="shared" si="1"/>
        <v>0</v>
      </c>
      <c r="AK13" s="202">
        <f t="shared" si="2"/>
        <v>0</v>
      </c>
      <c r="AL13" s="202">
        <f t="shared" si="3"/>
        <v>0</v>
      </c>
      <c r="AM13" s="202">
        <f t="shared" si="4"/>
        <v>0</v>
      </c>
      <c r="AN13" s="211"/>
    </row>
    <row r="14" ht="20.5" customHeight="1" spans="2:40">
      <c r="B14" s="201"/>
      <c r="C14" s="202" t="s">
        <v>29</v>
      </c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>
        <f t="shared" si="0"/>
        <v>0</v>
      </c>
      <c r="AJ14" s="202">
        <f t="shared" si="1"/>
        <v>0</v>
      </c>
      <c r="AK14" s="202">
        <f t="shared" si="2"/>
        <v>0</v>
      </c>
      <c r="AL14" s="202">
        <f t="shared" si="3"/>
        <v>0</v>
      </c>
      <c r="AM14" s="202">
        <f t="shared" si="4"/>
        <v>0</v>
      </c>
      <c r="AN14" s="211"/>
    </row>
    <row r="15" ht="20.5" customHeight="1" spans="2:40">
      <c r="B15" s="201" t="s">
        <v>33</v>
      </c>
      <c r="C15" s="202" t="s">
        <v>23</v>
      </c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>
        <f t="shared" si="0"/>
        <v>0</v>
      </c>
      <c r="AJ15" s="202">
        <f t="shared" si="1"/>
        <v>0</v>
      </c>
      <c r="AK15" s="202">
        <f t="shared" si="2"/>
        <v>0</v>
      </c>
      <c r="AL15" s="202">
        <f t="shared" si="3"/>
        <v>0</v>
      </c>
      <c r="AM15" s="202">
        <f t="shared" si="4"/>
        <v>0</v>
      </c>
      <c r="AN15" s="211"/>
    </row>
    <row r="16" ht="20.5" customHeight="1" spans="2:40">
      <c r="B16" s="201"/>
      <c r="C16" s="202" t="s">
        <v>29</v>
      </c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2"/>
      <c r="S16" s="202"/>
      <c r="T16" s="202"/>
      <c r="U16" s="202"/>
      <c r="V16" s="202"/>
      <c r="W16" s="202"/>
      <c r="X16" s="202"/>
      <c r="Y16" s="202"/>
      <c r="Z16" s="202"/>
      <c r="AA16" s="202"/>
      <c r="AB16" s="202"/>
      <c r="AC16" s="202"/>
      <c r="AD16" s="202"/>
      <c r="AE16" s="202"/>
      <c r="AF16" s="202"/>
      <c r="AG16" s="202"/>
      <c r="AH16" s="202"/>
      <c r="AI16" s="202">
        <f t="shared" si="0"/>
        <v>0</v>
      </c>
      <c r="AJ16" s="202">
        <f t="shared" si="1"/>
        <v>0</v>
      </c>
      <c r="AK16" s="202">
        <f t="shared" si="2"/>
        <v>0</v>
      </c>
      <c r="AL16" s="202">
        <f t="shared" si="3"/>
        <v>0</v>
      </c>
      <c r="AM16" s="202">
        <f t="shared" si="4"/>
        <v>0</v>
      </c>
      <c r="AN16" s="211"/>
    </row>
    <row r="17" ht="20.5" customHeight="1" spans="2:40">
      <c r="B17" s="201" t="s">
        <v>34</v>
      </c>
      <c r="C17" s="202" t="s">
        <v>23</v>
      </c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2"/>
      <c r="AI17" s="202">
        <f t="shared" si="0"/>
        <v>0</v>
      </c>
      <c r="AJ17" s="202">
        <f t="shared" si="1"/>
        <v>0</v>
      </c>
      <c r="AK17" s="202">
        <f t="shared" si="2"/>
        <v>0</v>
      </c>
      <c r="AL17" s="202">
        <f t="shared" si="3"/>
        <v>0</v>
      </c>
      <c r="AM17" s="202">
        <f t="shared" si="4"/>
        <v>0</v>
      </c>
      <c r="AN17" s="211"/>
    </row>
    <row r="18" ht="20.5" customHeight="1" spans="2:40">
      <c r="B18" s="201"/>
      <c r="C18" s="202" t="s">
        <v>29</v>
      </c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>
        <f t="shared" si="0"/>
        <v>0</v>
      </c>
      <c r="AJ18" s="202">
        <f t="shared" si="1"/>
        <v>0</v>
      </c>
      <c r="AK18" s="202">
        <f t="shared" si="2"/>
        <v>0</v>
      </c>
      <c r="AL18" s="202">
        <f t="shared" si="3"/>
        <v>0</v>
      </c>
      <c r="AM18" s="202">
        <f t="shared" si="4"/>
        <v>0</v>
      </c>
      <c r="AN18" s="211"/>
    </row>
    <row r="19" ht="20.5" customHeight="1" spans="2:40">
      <c r="B19" s="201" t="s">
        <v>35</v>
      </c>
      <c r="C19" s="202" t="s">
        <v>23</v>
      </c>
      <c r="D19" s="202"/>
      <c r="E19" s="202"/>
      <c r="F19" s="202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2"/>
      <c r="AA19" s="202"/>
      <c r="AB19" s="202"/>
      <c r="AC19" s="202"/>
      <c r="AD19" s="202"/>
      <c r="AE19" s="202"/>
      <c r="AF19" s="202"/>
      <c r="AG19" s="202"/>
      <c r="AH19" s="202"/>
      <c r="AI19" s="202">
        <f t="shared" si="0"/>
        <v>0</v>
      </c>
      <c r="AJ19" s="202">
        <f t="shared" si="1"/>
        <v>0</v>
      </c>
      <c r="AK19" s="202">
        <f t="shared" si="2"/>
        <v>0</v>
      </c>
      <c r="AL19" s="202">
        <f t="shared" si="3"/>
        <v>0</v>
      </c>
      <c r="AM19" s="202">
        <f t="shared" si="4"/>
        <v>0</v>
      </c>
      <c r="AN19" s="211"/>
    </row>
    <row r="20" ht="20.5" customHeight="1" spans="2:40">
      <c r="B20" s="201"/>
      <c r="C20" s="202" t="s">
        <v>29</v>
      </c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>
        <f t="shared" si="0"/>
        <v>0</v>
      </c>
      <c r="AJ20" s="202">
        <f t="shared" si="1"/>
        <v>0</v>
      </c>
      <c r="AK20" s="202">
        <f t="shared" si="2"/>
        <v>0</v>
      </c>
      <c r="AL20" s="202">
        <f t="shared" si="3"/>
        <v>0</v>
      </c>
      <c r="AM20" s="202">
        <f t="shared" si="4"/>
        <v>0</v>
      </c>
      <c r="AN20" s="211"/>
    </row>
    <row r="21" ht="20.5" customHeight="1" spans="2:40">
      <c r="B21" s="201" t="s">
        <v>36</v>
      </c>
      <c r="C21" s="202" t="s">
        <v>23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>
        <f t="shared" si="0"/>
        <v>0</v>
      </c>
      <c r="AJ21" s="202">
        <f t="shared" si="1"/>
        <v>0</v>
      </c>
      <c r="AK21" s="202">
        <f t="shared" si="2"/>
        <v>0</v>
      </c>
      <c r="AL21" s="202">
        <f t="shared" si="3"/>
        <v>0</v>
      </c>
      <c r="AM21" s="202">
        <f t="shared" si="4"/>
        <v>0</v>
      </c>
      <c r="AN21" s="211"/>
    </row>
    <row r="22" ht="20.5" customHeight="1" spans="2:40">
      <c r="B22" s="201"/>
      <c r="C22" s="202" t="s">
        <v>29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>
        <f t="shared" si="0"/>
        <v>0</v>
      </c>
      <c r="AJ22" s="202">
        <f t="shared" si="1"/>
        <v>0</v>
      </c>
      <c r="AK22" s="202">
        <f t="shared" si="2"/>
        <v>0</v>
      </c>
      <c r="AL22" s="202">
        <f t="shared" si="3"/>
        <v>0</v>
      </c>
      <c r="AM22" s="202">
        <f t="shared" si="4"/>
        <v>0</v>
      </c>
      <c r="AN22" s="211"/>
    </row>
    <row r="23" ht="20.5" customHeight="1" spans="2:40">
      <c r="B23" s="201" t="s">
        <v>37</v>
      </c>
      <c r="C23" s="202" t="s">
        <v>23</v>
      </c>
      <c r="D23" s="202"/>
      <c r="E23" s="202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>
        <f t="shared" si="0"/>
        <v>0</v>
      </c>
      <c r="AJ23" s="202">
        <f t="shared" si="1"/>
        <v>0</v>
      </c>
      <c r="AK23" s="202">
        <f t="shared" si="2"/>
        <v>0</v>
      </c>
      <c r="AL23" s="202">
        <f t="shared" si="3"/>
        <v>0</v>
      </c>
      <c r="AM23" s="202">
        <f t="shared" si="4"/>
        <v>0</v>
      </c>
      <c r="AN23" s="211"/>
    </row>
    <row r="24" ht="20.5" customHeight="1" spans="2:40">
      <c r="B24" s="201"/>
      <c r="C24" s="202" t="s">
        <v>29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>
        <f t="shared" si="0"/>
        <v>0</v>
      </c>
      <c r="AJ24" s="202">
        <f t="shared" si="1"/>
        <v>0</v>
      </c>
      <c r="AK24" s="202">
        <f t="shared" si="2"/>
        <v>0</v>
      </c>
      <c r="AL24" s="202">
        <f t="shared" si="3"/>
        <v>0</v>
      </c>
      <c r="AM24" s="202">
        <f t="shared" si="4"/>
        <v>0</v>
      </c>
      <c r="AN24" s="211"/>
    </row>
    <row r="25" ht="20.5" customHeight="1" spans="2:40">
      <c r="B25" s="201" t="s">
        <v>38</v>
      </c>
      <c r="C25" s="202" t="s">
        <v>23</v>
      </c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>
        <f t="shared" si="0"/>
        <v>0</v>
      </c>
      <c r="AJ25" s="202">
        <f t="shared" si="1"/>
        <v>0</v>
      </c>
      <c r="AK25" s="202">
        <f t="shared" si="2"/>
        <v>0</v>
      </c>
      <c r="AL25" s="202">
        <f t="shared" si="3"/>
        <v>0</v>
      </c>
      <c r="AM25" s="202">
        <f t="shared" si="4"/>
        <v>0</v>
      </c>
      <c r="AN25" s="211"/>
    </row>
    <row r="26" ht="20.5" customHeight="1" spans="2:40">
      <c r="B26" s="201"/>
      <c r="C26" s="202" t="s">
        <v>29</v>
      </c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>
        <f t="shared" si="0"/>
        <v>0</v>
      </c>
      <c r="AJ26" s="202">
        <f t="shared" si="1"/>
        <v>0</v>
      </c>
      <c r="AK26" s="202">
        <f t="shared" si="2"/>
        <v>0</v>
      </c>
      <c r="AL26" s="202">
        <f t="shared" si="3"/>
        <v>0</v>
      </c>
      <c r="AM26" s="202">
        <f t="shared" si="4"/>
        <v>0</v>
      </c>
      <c r="AN26" s="211"/>
    </row>
    <row r="27" ht="20.5" customHeight="1" spans="2:40">
      <c r="B27" s="201" t="s">
        <v>39</v>
      </c>
      <c r="C27" s="202" t="s">
        <v>23</v>
      </c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>
        <f t="shared" si="0"/>
        <v>0</v>
      </c>
      <c r="AJ27" s="202">
        <f t="shared" si="1"/>
        <v>0</v>
      </c>
      <c r="AK27" s="202">
        <f t="shared" si="2"/>
        <v>0</v>
      </c>
      <c r="AL27" s="202">
        <f t="shared" si="3"/>
        <v>0</v>
      </c>
      <c r="AM27" s="202">
        <f t="shared" si="4"/>
        <v>0</v>
      </c>
      <c r="AN27" s="211"/>
    </row>
    <row r="28" ht="20.5" customHeight="1" spans="2:40">
      <c r="B28" s="201"/>
      <c r="C28" s="202" t="s">
        <v>29</v>
      </c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2"/>
      <c r="V28" s="202"/>
      <c r="W28" s="202"/>
      <c r="X28" s="202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>
        <f t="shared" si="0"/>
        <v>0</v>
      </c>
      <c r="AJ28" s="202">
        <f t="shared" si="1"/>
        <v>0</v>
      </c>
      <c r="AK28" s="202">
        <f t="shared" si="2"/>
        <v>0</v>
      </c>
      <c r="AL28" s="202">
        <f t="shared" si="3"/>
        <v>0</v>
      </c>
      <c r="AM28" s="202">
        <f t="shared" si="4"/>
        <v>0</v>
      </c>
      <c r="AN28" s="211"/>
    </row>
    <row r="29" ht="20.5" customHeight="1" spans="2:40">
      <c r="B29" s="201" t="s">
        <v>35</v>
      </c>
      <c r="C29" s="202" t="s">
        <v>23</v>
      </c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2"/>
      <c r="V29" s="202"/>
      <c r="W29" s="202"/>
      <c r="X29" s="202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>
        <f t="shared" si="0"/>
        <v>0</v>
      </c>
      <c r="AJ29" s="202">
        <f t="shared" si="1"/>
        <v>0</v>
      </c>
      <c r="AK29" s="202">
        <f t="shared" si="2"/>
        <v>0</v>
      </c>
      <c r="AL29" s="202">
        <f t="shared" si="3"/>
        <v>0</v>
      </c>
      <c r="AM29" s="202">
        <f t="shared" si="4"/>
        <v>0</v>
      </c>
      <c r="AN29" s="211"/>
    </row>
    <row r="30" ht="20.5" customHeight="1" spans="2:40">
      <c r="B30" s="201"/>
      <c r="C30" s="202" t="s">
        <v>29</v>
      </c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>
        <f t="shared" si="0"/>
        <v>0</v>
      </c>
      <c r="AJ30" s="202">
        <f t="shared" si="1"/>
        <v>0</v>
      </c>
      <c r="AK30" s="202">
        <f t="shared" si="2"/>
        <v>0</v>
      </c>
      <c r="AL30" s="202">
        <f t="shared" si="3"/>
        <v>0</v>
      </c>
      <c r="AM30" s="202">
        <f t="shared" si="4"/>
        <v>0</v>
      </c>
      <c r="AN30" s="211"/>
    </row>
    <row r="31" ht="20.5" customHeight="1" spans="2:40">
      <c r="B31" s="201" t="s">
        <v>36</v>
      </c>
      <c r="C31" s="202" t="s">
        <v>23</v>
      </c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>
        <f t="shared" si="0"/>
        <v>0</v>
      </c>
      <c r="AJ31" s="202">
        <f t="shared" si="1"/>
        <v>0</v>
      </c>
      <c r="AK31" s="202">
        <f t="shared" si="2"/>
        <v>0</v>
      </c>
      <c r="AL31" s="202">
        <f t="shared" si="3"/>
        <v>0</v>
      </c>
      <c r="AM31" s="202">
        <f t="shared" si="4"/>
        <v>0</v>
      </c>
      <c r="AN31" s="211"/>
    </row>
    <row r="32" ht="20.5" customHeight="1" spans="2:40">
      <c r="B32" s="201"/>
      <c r="C32" s="202" t="s">
        <v>29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>
        <f t="shared" si="0"/>
        <v>0</v>
      </c>
      <c r="AJ32" s="202">
        <f t="shared" si="1"/>
        <v>0</v>
      </c>
      <c r="AK32" s="202">
        <f t="shared" si="2"/>
        <v>0</v>
      </c>
      <c r="AL32" s="202">
        <f t="shared" si="3"/>
        <v>0</v>
      </c>
      <c r="AM32" s="202">
        <f t="shared" si="4"/>
        <v>0</v>
      </c>
      <c r="AN32" s="211"/>
    </row>
    <row r="33" ht="20.5" customHeight="1" spans="2:40">
      <c r="B33" s="201" t="s">
        <v>37</v>
      </c>
      <c r="C33" s="202" t="s">
        <v>23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>
        <f t="shared" si="0"/>
        <v>0</v>
      </c>
      <c r="AJ33" s="202">
        <f t="shared" si="1"/>
        <v>0</v>
      </c>
      <c r="AK33" s="202">
        <f t="shared" si="2"/>
        <v>0</v>
      </c>
      <c r="AL33" s="202">
        <f t="shared" si="3"/>
        <v>0</v>
      </c>
      <c r="AM33" s="202">
        <f t="shared" si="4"/>
        <v>0</v>
      </c>
      <c r="AN33" s="211"/>
    </row>
    <row r="34" ht="20.5" customHeight="1" spans="2:40">
      <c r="B34" s="201"/>
      <c r="C34" s="202" t="s">
        <v>29</v>
      </c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>
        <f t="shared" si="0"/>
        <v>0</v>
      </c>
      <c r="AJ34" s="202">
        <f t="shared" si="1"/>
        <v>0</v>
      </c>
      <c r="AK34" s="202">
        <f t="shared" si="2"/>
        <v>0</v>
      </c>
      <c r="AL34" s="202">
        <f t="shared" si="3"/>
        <v>0</v>
      </c>
      <c r="AM34" s="202">
        <f t="shared" si="4"/>
        <v>0</v>
      </c>
      <c r="AN34" s="211"/>
    </row>
    <row r="35" ht="20.5" customHeight="1" spans="2:40">
      <c r="B35" s="201" t="s">
        <v>38</v>
      </c>
      <c r="C35" s="202" t="s">
        <v>23</v>
      </c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>
        <f t="shared" si="0"/>
        <v>0</v>
      </c>
      <c r="AJ35" s="202">
        <f t="shared" si="1"/>
        <v>0</v>
      </c>
      <c r="AK35" s="202">
        <f t="shared" si="2"/>
        <v>0</v>
      </c>
      <c r="AL35" s="202">
        <f t="shared" si="3"/>
        <v>0</v>
      </c>
      <c r="AM35" s="202">
        <f t="shared" si="4"/>
        <v>0</v>
      </c>
      <c r="AN35" s="211"/>
    </row>
    <row r="36" ht="20.5" customHeight="1" spans="2:40">
      <c r="B36" s="201"/>
      <c r="C36" s="202" t="s">
        <v>29</v>
      </c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>
        <f t="shared" si="0"/>
        <v>0</v>
      </c>
      <c r="AJ36" s="202">
        <f t="shared" si="1"/>
        <v>0</v>
      </c>
      <c r="AK36" s="202">
        <f t="shared" si="2"/>
        <v>0</v>
      </c>
      <c r="AL36" s="202">
        <f t="shared" si="3"/>
        <v>0</v>
      </c>
      <c r="AM36" s="202">
        <f t="shared" si="4"/>
        <v>0</v>
      </c>
      <c r="AN36" s="211"/>
    </row>
    <row r="37" ht="20.5" customHeight="1" spans="2:40">
      <c r="B37" s="201" t="s">
        <v>39</v>
      </c>
      <c r="C37" s="202" t="s">
        <v>23</v>
      </c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>
        <f t="shared" si="0"/>
        <v>0</v>
      </c>
      <c r="AJ37" s="202">
        <f t="shared" si="1"/>
        <v>0</v>
      </c>
      <c r="AK37" s="202">
        <f t="shared" si="2"/>
        <v>0</v>
      </c>
      <c r="AL37" s="202">
        <f t="shared" si="3"/>
        <v>0</v>
      </c>
      <c r="AM37" s="202">
        <f t="shared" si="4"/>
        <v>0</v>
      </c>
      <c r="AN37" s="211"/>
    </row>
    <row r="38" ht="20.5" customHeight="1" spans="2:40">
      <c r="B38" s="201"/>
      <c r="C38" s="202" t="s">
        <v>29</v>
      </c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>
        <f t="shared" si="0"/>
        <v>0</v>
      </c>
      <c r="AJ38" s="202">
        <f t="shared" si="1"/>
        <v>0</v>
      </c>
      <c r="AK38" s="202">
        <f t="shared" si="2"/>
        <v>0</v>
      </c>
      <c r="AL38" s="202">
        <f t="shared" si="3"/>
        <v>0</v>
      </c>
      <c r="AM38" s="202">
        <f t="shared" si="4"/>
        <v>0</v>
      </c>
      <c r="AN38" s="211"/>
    </row>
    <row r="39" ht="20.5" customHeight="1" spans="2:40">
      <c r="B39" s="201" t="s">
        <v>35</v>
      </c>
      <c r="C39" s="202" t="s">
        <v>23</v>
      </c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02"/>
      <c r="V39" s="202"/>
      <c r="W39" s="202"/>
      <c r="X39" s="202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>
        <f t="shared" si="0"/>
        <v>0</v>
      </c>
      <c r="AJ39" s="202">
        <f t="shared" si="1"/>
        <v>0</v>
      </c>
      <c r="AK39" s="202">
        <f t="shared" si="2"/>
        <v>0</v>
      </c>
      <c r="AL39" s="202">
        <f t="shared" si="3"/>
        <v>0</v>
      </c>
      <c r="AM39" s="202">
        <f t="shared" si="4"/>
        <v>0</v>
      </c>
      <c r="AN39" s="211"/>
    </row>
    <row r="40" ht="20.5" customHeight="1" spans="2:40">
      <c r="B40" s="201"/>
      <c r="C40" s="202" t="s">
        <v>29</v>
      </c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>
        <f t="shared" si="0"/>
        <v>0</v>
      </c>
      <c r="AJ40" s="202">
        <f t="shared" si="1"/>
        <v>0</v>
      </c>
      <c r="AK40" s="202">
        <f t="shared" si="2"/>
        <v>0</v>
      </c>
      <c r="AL40" s="202">
        <f t="shared" si="3"/>
        <v>0</v>
      </c>
      <c r="AM40" s="202">
        <f t="shared" si="4"/>
        <v>0</v>
      </c>
      <c r="AN40" s="211"/>
    </row>
    <row r="41" ht="20.5" customHeight="1" spans="2:40">
      <c r="B41" s="201" t="s">
        <v>36</v>
      </c>
      <c r="C41" s="202" t="s">
        <v>23</v>
      </c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>
        <f t="shared" si="0"/>
        <v>0</v>
      </c>
      <c r="AJ41" s="202">
        <f t="shared" si="1"/>
        <v>0</v>
      </c>
      <c r="AK41" s="202">
        <f t="shared" si="2"/>
        <v>0</v>
      </c>
      <c r="AL41" s="202">
        <f t="shared" si="3"/>
        <v>0</v>
      </c>
      <c r="AM41" s="202">
        <f t="shared" si="4"/>
        <v>0</v>
      </c>
      <c r="AN41" s="211"/>
    </row>
    <row r="42" ht="20.5" customHeight="1" spans="2:40">
      <c r="B42" s="201"/>
      <c r="C42" s="202" t="s">
        <v>29</v>
      </c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>
        <f t="shared" si="0"/>
        <v>0</v>
      </c>
      <c r="AJ42" s="202">
        <f t="shared" si="1"/>
        <v>0</v>
      </c>
      <c r="AK42" s="202">
        <f t="shared" si="2"/>
        <v>0</v>
      </c>
      <c r="AL42" s="202">
        <f t="shared" si="3"/>
        <v>0</v>
      </c>
      <c r="AM42" s="202">
        <f t="shared" si="4"/>
        <v>0</v>
      </c>
      <c r="AN42" s="211"/>
    </row>
    <row r="43" ht="20.5" customHeight="1" spans="2:40">
      <c r="B43" s="201" t="s">
        <v>37</v>
      </c>
      <c r="C43" s="202" t="s">
        <v>23</v>
      </c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>
        <f t="shared" si="0"/>
        <v>0</v>
      </c>
      <c r="AJ43" s="202">
        <f t="shared" si="1"/>
        <v>0</v>
      </c>
      <c r="AK43" s="202">
        <f t="shared" si="2"/>
        <v>0</v>
      </c>
      <c r="AL43" s="202">
        <f t="shared" si="3"/>
        <v>0</v>
      </c>
      <c r="AM43" s="202">
        <f t="shared" si="4"/>
        <v>0</v>
      </c>
      <c r="AN43" s="211"/>
    </row>
    <row r="44" ht="20.5" customHeight="1" spans="2:40">
      <c r="B44" s="201"/>
      <c r="C44" s="202" t="s">
        <v>29</v>
      </c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>
        <f t="shared" si="0"/>
        <v>0</v>
      </c>
      <c r="AJ44" s="202">
        <f t="shared" si="1"/>
        <v>0</v>
      </c>
      <c r="AK44" s="202">
        <f t="shared" si="2"/>
        <v>0</v>
      </c>
      <c r="AL44" s="202">
        <f t="shared" si="3"/>
        <v>0</v>
      </c>
      <c r="AM44" s="202">
        <f t="shared" si="4"/>
        <v>0</v>
      </c>
      <c r="AN44" s="211"/>
    </row>
    <row r="45" ht="20.5" customHeight="1" spans="2:40">
      <c r="B45" s="201" t="s">
        <v>38</v>
      </c>
      <c r="C45" s="202" t="s">
        <v>23</v>
      </c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  <c r="AD45" s="202"/>
      <c r="AE45" s="202"/>
      <c r="AF45" s="202"/>
      <c r="AG45" s="202"/>
      <c r="AH45" s="202"/>
      <c r="AI45" s="202">
        <f t="shared" si="0"/>
        <v>0</v>
      </c>
      <c r="AJ45" s="202">
        <f t="shared" si="1"/>
        <v>0</v>
      </c>
      <c r="AK45" s="202">
        <f t="shared" si="2"/>
        <v>0</v>
      </c>
      <c r="AL45" s="202">
        <f t="shared" si="3"/>
        <v>0</v>
      </c>
      <c r="AM45" s="202">
        <f t="shared" si="4"/>
        <v>0</v>
      </c>
      <c r="AN45" s="211"/>
    </row>
    <row r="46" ht="20.5" customHeight="1" spans="2:40">
      <c r="B46" s="201"/>
      <c r="C46" s="202" t="s">
        <v>29</v>
      </c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  <c r="V46" s="202"/>
      <c r="W46" s="20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>
        <f t="shared" si="0"/>
        <v>0</v>
      </c>
      <c r="AJ46" s="202">
        <f t="shared" si="1"/>
        <v>0</v>
      </c>
      <c r="AK46" s="202">
        <f t="shared" si="2"/>
        <v>0</v>
      </c>
      <c r="AL46" s="202">
        <f t="shared" si="3"/>
        <v>0</v>
      </c>
      <c r="AM46" s="202">
        <f t="shared" si="4"/>
        <v>0</v>
      </c>
      <c r="AN46" s="211"/>
    </row>
    <row r="47" ht="20.5" customHeight="1" spans="2:40">
      <c r="B47" s="201" t="s">
        <v>39</v>
      </c>
      <c r="C47" s="202" t="s">
        <v>23</v>
      </c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20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>
        <f t="shared" si="0"/>
        <v>0</v>
      </c>
      <c r="AJ47" s="202">
        <f t="shared" si="1"/>
        <v>0</v>
      </c>
      <c r="AK47" s="202">
        <f t="shared" si="2"/>
        <v>0</v>
      </c>
      <c r="AL47" s="202">
        <f t="shared" si="3"/>
        <v>0</v>
      </c>
      <c r="AM47" s="202">
        <f t="shared" si="4"/>
        <v>0</v>
      </c>
      <c r="AN47" s="211"/>
    </row>
    <row r="48" ht="20.5" customHeight="1" spans="2:40">
      <c r="B48" s="203"/>
      <c r="C48" s="204" t="s">
        <v>29</v>
      </c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>
        <f t="shared" si="0"/>
        <v>0</v>
      </c>
      <c r="AJ48" s="204">
        <f t="shared" si="1"/>
        <v>0</v>
      </c>
      <c r="AK48" s="204">
        <f t="shared" si="2"/>
        <v>0</v>
      </c>
      <c r="AL48" s="204">
        <f t="shared" si="3"/>
        <v>0</v>
      </c>
      <c r="AM48" s="204">
        <f t="shared" si="4"/>
        <v>0</v>
      </c>
      <c r="AN48" s="212"/>
    </row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</sheetData>
  <mergeCells count="52">
    <mergeCell ref="B1:AN1"/>
    <mergeCell ref="P3:R3"/>
    <mergeCell ref="S3:T3"/>
    <mergeCell ref="U3:V3"/>
    <mergeCell ref="W3:X3"/>
    <mergeCell ref="Y3:AA3"/>
    <mergeCell ref="B4:AN4"/>
    <mergeCell ref="AI5:AM5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AN5:AN6"/>
    <mergeCell ref="AN7:AN8"/>
    <mergeCell ref="AN9:AN10"/>
    <mergeCell ref="AN11:AN12"/>
    <mergeCell ref="AN13:AN14"/>
    <mergeCell ref="AN15:AN16"/>
    <mergeCell ref="AN17:AN18"/>
    <mergeCell ref="AN19:AN20"/>
    <mergeCell ref="AN21:AN22"/>
    <mergeCell ref="AN23:AN24"/>
    <mergeCell ref="AN25:AN26"/>
    <mergeCell ref="AN27:AN28"/>
    <mergeCell ref="AN29:AN30"/>
    <mergeCell ref="AN31:AN32"/>
    <mergeCell ref="AN33:AN34"/>
    <mergeCell ref="AN35:AN36"/>
    <mergeCell ref="AN37:AN38"/>
    <mergeCell ref="AN39:AN40"/>
    <mergeCell ref="AN41:AN42"/>
    <mergeCell ref="AN43:AN44"/>
    <mergeCell ref="AN45:AN46"/>
    <mergeCell ref="AN47:AN48"/>
  </mergeCells>
  <dataValidations count="1">
    <dataValidation type="list" allowBlank="1" showInputMessage="1" showErrorMessage="1" sqref="D7:G7 H7:K7 L7:O7 P7:S7 T7:W7 X7:AA7 AB7:AE7 AF7:AH7 D8:G8 H8:K8 L8:O8 P8:Q8 R8:T8 U8:W8 X8:AH8 D9:AH48">
      <formula1>"√,×,□,Ο,∆"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主页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1月</vt:lpstr>
      <vt:lpstr>2月</vt:lpstr>
      <vt:lpstr>3月 </vt:lpstr>
      <vt:lpstr>4月 </vt:lpstr>
      <vt:lpstr>5月 </vt:lpstr>
      <vt:lpstr>6月</vt:lpstr>
      <vt:lpstr>7月</vt:lpstr>
      <vt:lpstr>8月</vt:lpstr>
      <vt:lpstr>9月</vt:lpstr>
      <vt:lpstr>10月</vt:lpstr>
      <vt:lpstr>11月</vt:lpstr>
      <vt:lpstr>12月</vt:lpstr>
      <vt:lpstr>员工档案</vt:lpstr>
      <vt:lpstr>离职登记</vt:lpstr>
      <vt:lpstr>入职登记</vt:lpstr>
      <vt:lpstr>招聘计划</vt:lpstr>
      <vt:lpstr>面试登记</vt:lpstr>
      <vt:lpstr>借支明细</vt:lpstr>
      <vt:lpstr>出纳汇总</vt:lpstr>
      <vt:lpstr>资金出纳</vt:lpstr>
      <vt:lpstr>施工晴雨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2021-01-28T12:22:00Z</dcterms:created>
  <dcterms:modified xsi:type="dcterms:W3CDTF">2021-07-28T06:18:17Z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v1.0_mb_jdtR0JXo3/5sR4nDmE4QxA==</vt:lpwstr>
  </property>
  <property fmtid="{D5CDD505-2E9C-101B-9397-08002B2CF9AE}" pid="4" name="KSORubyTemplateID" linkTarget="0">
    <vt:lpwstr>20</vt:lpwstr>
  </property>
</Properties>
</file>