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yWindow="5625" windowWidth="9210" windowHeight="6555" activeTab="1"/>
  </bookViews>
  <sheets>
    <sheet name="使用说明" sheetId="3" r:id="rId1"/>
    <sheet name="某工程" sheetId="2" r:id="rId2"/>
    <sheet name="Sheet1" sheetId="4" r:id="rId3"/>
  </sheets>
  <calcPr calcId="144525"/>
</workbook>
</file>

<file path=xl/sharedStrings.xml><?xml version="1.0" encoding="utf-8"?>
<sst xmlns="http://schemas.openxmlformats.org/spreadsheetml/2006/main" count="39">
  <si>
    <t>使用说明</t>
  </si>
  <si>
    <t>1、</t>
  </si>
  <si>
    <t>在开始时间及结束时间内填写实际开始、结束时间，如【7月6日】，填写为【2019-7-6】，即自动显示为【7-6】</t>
  </si>
  <si>
    <t>2、</t>
  </si>
  <si>
    <t>天数为自动计算，无需手填。如开始时间【7月6日】，结束时间【7月7日】，天数自动计算为【2天】</t>
  </si>
  <si>
    <t>3、</t>
  </si>
  <si>
    <r>
      <rPr>
        <b/>
        <sz val="11"/>
        <color theme="1"/>
        <rFont val="宋体"/>
        <charset val="134"/>
        <scheme val="minor"/>
      </rPr>
      <t>日期范围内会根据填入的开始与结束时间，</t>
    </r>
    <r>
      <rPr>
        <b/>
        <sz val="11"/>
        <color rgb="FFFF0000"/>
        <rFont val="宋体"/>
        <charset val="134"/>
        <scheme val="minor"/>
      </rPr>
      <t>自动填充</t>
    </r>
    <r>
      <rPr>
        <b/>
        <sz val="11"/>
        <color theme="1"/>
        <rFont val="宋体"/>
        <charset val="134"/>
        <scheme val="minor"/>
      </rPr>
      <t>对应日期颜色，大大减少了手动输入时间</t>
    </r>
  </si>
  <si>
    <t>4、</t>
  </si>
  <si>
    <t>行列数量不够使用时，可整行整列复制后，根据实际填写</t>
  </si>
  <si>
    <t>宿舍楼施工进度计划表</t>
  </si>
  <si>
    <t>工程名称：</t>
  </si>
  <si>
    <t>宿舍楼工程进度计划</t>
  </si>
  <si>
    <t>编号</t>
  </si>
  <si>
    <t xml:space="preserve">                               日期 
内容</t>
  </si>
  <si>
    <t>开始时间</t>
  </si>
  <si>
    <t>结束时间</t>
  </si>
  <si>
    <t>天数</t>
  </si>
  <si>
    <t>计划人数</t>
  </si>
  <si>
    <t>4月</t>
  </si>
  <si>
    <t>5月</t>
  </si>
  <si>
    <t>基础开挖</t>
  </si>
  <si>
    <t>基底清理、钎探</t>
  </si>
  <si>
    <t>垫层放线、支模版</t>
  </si>
  <si>
    <t>基底验收、浇筑</t>
  </si>
  <si>
    <t>基础放线</t>
  </si>
  <si>
    <t>基础支模板</t>
  </si>
  <si>
    <t>基础钢筋绑扎</t>
  </si>
  <si>
    <t>基础验收、浇筑</t>
  </si>
  <si>
    <t>基础墙放线</t>
  </si>
  <si>
    <t>基础墙砌筑</t>
  </si>
  <si>
    <t>基础圈梁、构造柱支模</t>
  </si>
  <si>
    <t>基础圈梁、构造柱浇筑</t>
  </si>
  <si>
    <t>基础回填土</t>
  </si>
  <si>
    <t>一层放线、砌筑</t>
  </si>
  <si>
    <t>一层圈梁、构造柱支模</t>
  </si>
  <si>
    <t>一层圈梁、构造柱浇筑</t>
  </si>
  <si>
    <t>一层顶板支模、绑钢筋</t>
  </si>
  <si>
    <t>一层顶板水电交叉作业</t>
  </si>
  <si>
    <t>一层顶板砼浇筑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</si>
</sst>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176" formatCode="d"/>
    <numFmt numFmtId="42" formatCode="_ &quot;￥&quot;* #,##0_ ;_ &quot;￥&quot;* \-#,##0_ ;_ &quot;￥&quot;* &quot;-&quot;_ ;_ @_ "/>
    <numFmt numFmtId="177" formatCode="General&quot;月&quot;"/>
    <numFmt numFmtId="43" formatCode="_ * #,##0.00_ ;_ * \-#,##0.00_ ;_ * &quot;-&quot;??_ ;_ @_ "/>
    <numFmt numFmtId="178" formatCode="m/d;@"/>
    <numFmt numFmtId="179" formatCode="General&quot;年&quot;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等线"/>
      <charset val="134"/>
    </font>
    <font>
      <sz val="10"/>
      <color theme="1"/>
      <name val="等线"/>
      <charset val="134"/>
    </font>
    <font>
      <sz val="10"/>
      <color rgb="FFFF0000"/>
      <name val="等线"/>
      <charset val="134"/>
    </font>
    <font>
      <sz val="11"/>
      <color theme="1"/>
      <name val="等线"/>
      <charset val="134"/>
    </font>
    <font>
      <b/>
      <sz val="20"/>
      <color theme="1"/>
      <name val="等线"/>
      <charset val="134"/>
    </font>
    <font>
      <b/>
      <sz val="10"/>
      <color theme="1"/>
      <name val="等线"/>
      <charset val="134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9" fillId="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4" borderId="22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2" borderId="18" applyNumberFormat="0" applyAlignment="0" applyProtection="0">
      <alignment vertical="center"/>
    </xf>
    <xf numFmtId="0" fontId="16" fillId="2" borderId="21" applyNumberFormat="0" applyAlignment="0" applyProtection="0">
      <alignment vertical="center"/>
    </xf>
    <xf numFmtId="0" fontId="27" fillId="19" borderId="25" applyNumberForma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178" fontId="8" fillId="0" borderId="4" xfId="0" applyNumberFormat="1" applyFont="1" applyFill="1" applyBorder="1" applyAlignment="1">
      <alignment horizontal="center" vertical="center" wrapText="1"/>
    </xf>
    <xf numFmtId="178" fontId="4" fillId="0" borderId="4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177" fontId="5" fillId="0" borderId="6" xfId="0" applyNumberFormat="1" applyFont="1" applyFill="1" applyBorder="1" applyAlignment="1">
      <alignment horizontal="centerContinuous" vertical="center"/>
    </xf>
    <xf numFmtId="177" fontId="5" fillId="0" borderId="2" xfId="0" applyNumberFormat="1" applyFont="1" applyFill="1" applyBorder="1" applyAlignment="1">
      <alignment horizontal="centerContinuous" vertical="center"/>
    </xf>
    <xf numFmtId="0" fontId="3" fillId="0" borderId="4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/>
    </xf>
    <xf numFmtId="178" fontId="8" fillId="0" borderId="8" xfId="0" applyNumberFormat="1" applyFont="1" applyFill="1" applyBorder="1" applyAlignment="1">
      <alignment horizontal="center" vertical="center" wrapText="1"/>
    </xf>
    <xf numFmtId="178" fontId="4" fillId="0" borderId="8" xfId="0" applyNumberFormat="1" applyFont="1" applyFill="1" applyBorder="1" applyAlignment="1">
      <alignment vertical="center" wrapText="1"/>
    </xf>
    <xf numFmtId="0" fontId="3" fillId="0" borderId="9" xfId="0" applyNumberFormat="1" applyFont="1" applyFill="1" applyBorder="1" applyAlignment="1">
      <alignment horizontal="center" vertical="center" wrapText="1"/>
    </xf>
    <xf numFmtId="176" fontId="2" fillId="0" borderId="10" xfId="0" applyNumberFormat="1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vertical="center"/>
    </xf>
    <xf numFmtId="178" fontId="4" fillId="0" borderId="2" xfId="0" applyNumberFormat="1" applyFont="1" applyFill="1" applyBorder="1" applyAlignment="1">
      <alignment horizontal="center" vertical="center" wrapText="1"/>
    </xf>
    <xf numFmtId="0" fontId="3" fillId="0" borderId="11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vertical="center"/>
    </xf>
    <xf numFmtId="0" fontId="5" fillId="0" borderId="2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vertical="center"/>
    </xf>
    <xf numFmtId="0" fontId="5" fillId="0" borderId="10" xfId="0" applyNumberFormat="1" applyFont="1" applyFill="1" applyBorder="1" applyAlignment="1">
      <alignment vertical="center"/>
    </xf>
    <xf numFmtId="0" fontId="5" fillId="0" borderId="4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vertical="center"/>
    </xf>
    <xf numFmtId="178" fontId="4" fillId="0" borderId="12" xfId="0" applyNumberFormat="1" applyFont="1" applyFill="1" applyBorder="1" applyAlignment="1">
      <alignment horizontal="center" vertical="center" wrapText="1"/>
    </xf>
    <xf numFmtId="0" fontId="3" fillId="0" borderId="12" xfId="0" applyNumberFormat="1" applyFont="1" applyFill="1" applyBorder="1" applyAlignment="1">
      <alignment horizontal="center" vertical="center" wrapText="1"/>
    </xf>
    <xf numFmtId="0" fontId="3" fillId="0" borderId="13" xfId="0" applyNumberFormat="1" applyFont="1" applyFill="1" applyBorder="1" applyAlignment="1">
      <alignment horizontal="center" vertical="center" wrapText="1"/>
    </xf>
    <xf numFmtId="179" fontId="6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2" xfId="0" applyNumberFormat="1" applyFont="1" applyFill="1" applyBorder="1" applyAlignment="1">
      <alignment horizontal="centerContinuous" vertical="center"/>
    </xf>
    <xf numFmtId="177" fontId="5" fillId="0" borderId="11" xfId="0" applyNumberFormat="1" applyFont="1" applyFill="1" applyBorder="1" applyAlignment="1">
      <alignment horizontal="centerContinuous" vertical="center"/>
    </xf>
    <xf numFmtId="176" fontId="2" fillId="0" borderId="5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vertical="center"/>
    </xf>
    <xf numFmtId="0" fontId="5" fillId="0" borderId="5" xfId="0" applyNumberFormat="1" applyFont="1" applyFill="1" applyBorder="1" applyAlignment="1">
      <alignment vertical="center"/>
    </xf>
    <xf numFmtId="177" fontId="5" fillId="0" borderId="14" xfId="0" applyNumberFormat="1" applyFont="1" applyFill="1" applyBorder="1" applyAlignment="1">
      <alignment horizontal="centerContinuous" vertical="center"/>
    </xf>
    <xf numFmtId="177" fontId="5" fillId="0" borderId="15" xfId="0" applyNumberFormat="1" applyFont="1" applyFill="1" applyBorder="1" applyAlignment="1">
      <alignment horizontal="centerContinuous" vertical="center"/>
    </xf>
    <xf numFmtId="176" fontId="2" fillId="0" borderId="16" xfId="0" applyNumberFormat="1" applyFont="1" applyFill="1" applyBorder="1" applyAlignment="1">
      <alignment horizontal="center" vertical="center" wrapText="1"/>
    </xf>
    <xf numFmtId="176" fontId="2" fillId="0" borderId="17" xfId="0" applyNumberFormat="1" applyFont="1" applyFill="1" applyBorder="1" applyAlignment="1">
      <alignment horizontal="center" vertical="center" wrapText="1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15" xfId="0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vertical="center"/>
    </xf>
    <xf numFmtId="0" fontId="5" fillId="0" borderId="15" xfId="0" applyNumberFormat="1" applyFont="1" applyFill="1" applyBorder="1" applyAlignment="1">
      <alignment vertical="center"/>
    </xf>
    <xf numFmtId="0" fontId="5" fillId="0" borderId="16" xfId="0" applyNumberFormat="1" applyFont="1" applyFill="1" applyBorder="1" applyAlignment="1">
      <alignment vertical="center"/>
    </xf>
    <xf numFmtId="0" fontId="5" fillId="0" borderId="17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  <border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8"/>
  <sheetViews>
    <sheetView zoomScale="145" zoomScaleNormal="145" workbookViewId="0">
      <selection activeCell="B3" sqref="B3"/>
    </sheetView>
  </sheetViews>
  <sheetFormatPr defaultColWidth="9" defaultRowHeight="24" customHeight="1" outlineLevelRow="7" outlineLevelCol="1"/>
  <cols>
    <col min="1" max="1" width="9" style="62"/>
    <col min="2" max="2" width="95.625" customWidth="1"/>
  </cols>
  <sheetData>
    <row r="1" ht="37" customHeight="1" spans="1:1">
      <c r="A1" s="63" t="s">
        <v>0</v>
      </c>
    </row>
    <row r="2" ht="37" customHeight="1" spans="1:2">
      <c r="A2" s="64" t="s">
        <v>1</v>
      </c>
      <c r="B2" s="65" t="s">
        <v>2</v>
      </c>
    </row>
    <row r="3" ht="37" customHeight="1" spans="1:2">
      <c r="A3" s="64" t="s">
        <v>3</v>
      </c>
      <c r="B3" s="65" t="s">
        <v>4</v>
      </c>
    </row>
    <row r="4" ht="37" customHeight="1" spans="1:2">
      <c r="A4" s="64" t="s">
        <v>5</v>
      </c>
      <c r="B4" s="65" t="s">
        <v>6</v>
      </c>
    </row>
    <row r="5" ht="37" customHeight="1" spans="1:2">
      <c r="A5" s="64" t="s">
        <v>7</v>
      </c>
      <c r="B5" s="65" t="s">
        <v>8</v>
      </c>
    </row>
    <row r="6" customHeight="1" spans="1:2">
      <c r="A6" s="64"/>
      <c r="B6" s="65"/>
    </row>
    <row r="7" customHeight="1" spans="1:2">
      <c r="A7" s="64"/>
      <c r="B7" s="65"/>
    </row>
    <row r="8" customHeight="1" spans="1:2">
      <c r="A8" s="64"/>
      <c r="B8" s="6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23"/>
  <sheetViews>
    <sheetView showGridLines="0" tabSelected="1" workbookViewId="0">
      <pane ySplit="4" topLeftCell="A5" activePane="bottomLeft" state="frozen"/>
      <selection/>
      <selection pane="bottomLeft" activeCell="AU26" sqref="AU26"/>
    </sheetView>
  </sheetViews>
  <sheetFormatPr defaultColWidth="9" defaultRowHeight="15" customHeight="1"/>
  <cols>
    <col min="1" max="1" width="3.5" style="5" customWidth="1"/>
    <col min="2" max="2" width="20" style="6" customWidth="1"/>
    <col min="3" max="4" width="4.5" style="7" customWidth="1"/>
    <col min="5" max="5" width="2.75" style="8" customWidth="1"/>
    <col min="6" max="6" width="4.125" style="8" customWidth="1"/>
    <col min="7" max="81" width="2.125" style="9" customWidth="1"/>
    <col min="82" max="82" width="2.125"/>
  </cols>
  <sheetData>
    <row r="1" ht="25" customHeight="1" spans="3:81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44">
        <v>2020</v>
      </c>
      <c r="Q1" s="44"/>
      <c r="R1" s="44"/>
      <c r="S1" s="44"/>
      <c r="T1" s="44"/>
      <c r="U1" s="44"/>
      <c r="V1" s="10" t="s">
        <v>9</v>
      </c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</row>
    <row r="2" s="1" customFormat="1" ht="16.25" customHeight="1" spans="1:81">
      <c r="A2" s="11" t="s">
        <v>10</v>
      </c>
      <c r="B2" s="11"/>
      <c r="C2" s="12" t="s">
        <v>11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</row>
    <row r="3" ht="16.25" customHeight="1" spans="1:81">
      <c r="A3" s="13" t="s">
        <v>12</v>
      </c>
      <c r="B3" s="14" t="s">
        <v>13</v>
      </c>
      <c r="C3" s="15" t="s">
        <v>14</v>
      </c>
      <c r="D3" s="16" t="s">
        <v>15</v>
      </c>
      <c r="E3" s="13" t="s">
        <v>16</v>
      </c>
      <c r="F3" s="17" t="s">
        <v>17</v>
      </c>
      <c r="G3" s="18">
        <v>3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46"/>
      <c r="AJ3" s="19"/>
      <c r="AK3" s="47"/>
      <c r="AL3" s="18" t="s">
        <v>18</v>
      </c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46"/>
      <c r="BM3" s="19"/>
      <c r="BN3" s="19"/>
      <c r="BO3" s="52"/>
      <c r="BP3" s="53" t="s">
        <v>19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</row>
    <row r="4" s="2" customFormat="1" ht="16.25" customHeight="1" spans="1:81">
      <c r="A4" s="20"/>
      <c r="B4" s="21"/>
      <c r="C4" s="22"/>
      <c r="D4" s="23"/>
      <c r="E4" s="20"/>
      <c r="F4" s="24"/>
      <c r="G4" s="25">
        <f>DATE(P1,G3,1)</f>
        <v>43891</v>
      </c>
      <c r="H4" s="26">
        <f>G4+1</f>
        <v>43892</v>
      </c>
      <c r="I4" s="26">
        <f t="shared" ref="I4:AN4" si="0">H4+1</f>
        <v>43893</v>
      </c>
      <c r="J4" s="26">
        <f t="shared" si="0"/>
        <v>43894</v>
      </c>
      <c r="K4" s="26">
        <f t="shared" si="0"/>
        <v>43895</v>
      </c>
      <c r="L4" s="26">
        <f t="shared" si="0"/>
        <v>43896</v>
      </c>
      <c r="M4" s="26">
        <f t="shared" si="0"/>
        <v>43897</v>
      </c>
      <c r="N4" s="26">
        <f t="shared" si="0"/>
        <v>43898</v>
      </c>
      <c r="O4" s="26">
        <f t="shared" si="0"/>
        <v>43899</v>
      </c>
      <c r="P4" s="26">
        <f t="shared" si="0"/>
        <v>43900</v>
      </c>
      <c r="Q4" s="26">
        <f t="shared" si="0"/>
        <v>43901</v>
      </c>
      <c r="R4" s="26">
        <f t="shared" si="0"/>
        <v>43902</v>
      </c>
      <c r="S4" s="26">
        <f t="shared" si="0"/>
        <v>43903</v>
      </c>
      <c r="T4" s="26">
        <f t="shared" si="0"/>
        <v>43904</v>
      </c>
      <c r="U4" s="26">
        <f t="shared" si="0"/>
        <v>43905</v>
      </c>
      <c r="V4" s="26">
        <f t="shared" si="0"/>
        <v>43906</v>
      </c>
      <c r="W4" s="26">
        <f t="shared" si="0"/>
        <v>43907</v>
      </c>
      <c r="X4" s="26">
        <f t="shared" si="0"/>
        <v>43908</v>
      </c>
      <c r="Y4" s="26">
        <f t="shared" si="0"/>
        <v>43909</v>
      </c>
      <c r="Z4" s="26">
        <f t="shared" si="0"/>
        <v>43910</v>
      </c>
      <c r="AA4" s="26">
        <f t="shared" si="0"/>
        <v>43911</v>
      </c>
      <c r="AB4" s="26">
        <f t="shared" si="0"/>
        <v>43912</v>
      </c>
      <c r="AC4" s="26">
        <f t="shared" si="0"/>
        <v>43913</v>
      </c>
      <c r="AD4" s="26">
        <f t="shared" si="0"/>
        <v>43914</v>
      </c>
      <c r="AE4" s="26">
        <f t="shared" si="0"/>
        <v>43915</v>
      </c>
      <c r="AF4" s="26">
        <f t="shared" si="0"/>
        <v>43916</v>
      </c>
      <c r="AG4" s="26">
        <f t="shared" si="0"/>
        <v>43917</v>
      </c>
      <c r="AH4" s="26">
        <f t="shared" si="0"/>
        <v>43918</v>
      </c>
      <c r="AI4" s="26">
        <f t="shared" si="0"/>
        <v>43919</v>
      </c>
      <c r="AJ4" s="26">
        <f t="shared" si="0"/>
        <v>43920</v>
      </c>
      <c r="AK4" s="48">
        <f t="shared" si="0"/>
        <v>43921</v>
      </c>
      <c r="AL4" s="25">
        <f t="shared" si="0"/>
        <v>43922</v>
      </c>
      <c r="AM4" s="26">
        <f t="shared" si="0"/>
        <v>43923</v>
      </c>
      <c r="AN4" s="26">
        <f t="shared" si="0"/>
        <v>43924</v>
      </c>
      <c r="AO4" s="26">
        <f t="shared" ref="AO4:CC4" si="1">AN4+1</f>
        <v>43925</v>
      </c>
      <c r="AP4" s="26">
        <f t="shared" si="1"/>
        <v>43926</v>
      </c>
      <c r="AQ4" s="26">
        <f t="shared" si="1"/>
        <v>43927</v>
      </c>
      <c r="AR4" s="26">
        <f t="shared" si="1"/>
        <v>43928</v>
      </c>
      <c r="AS4" s="26">
        <f t="shared" si="1"/>
        <v>43929</v>
      </c>
      <c r="AT4" s="26">
        <f t="shared" si="1"/>
        <v>43930</v>
      </c>
      <c r="AU4" s="26">
        <f t="shared" si="1"/>
        <v>43931</v>
      </c>
      <c r="AV4" s="26">
        <f t="shared" si="1"/>
        <v>43932</v>
      </c>
      <c r="AW4" s="26">
        <f t="shared" si="1"/>
        <v>43933</v>
      </c>
      <c r="AX4" s="26">
        <f t="shared" si="1"/>
        <v>43934</v>
      </c>
      <c r="AY4" s="26">
        <f t="shared" si="1"/>
        <v>43935</v>
      </c>
      <c r="AZ4" s="26">
        <f t="shared" si="1"/>
        <v>43936</v>
      </c>
      <c r="BA4" s="26">
        <f t="shared" si="1"/>
        <v>43937</v>
      </c>
      <c r="BB4" s="26">
        <f t="shared" si="1"/>
        <v>43938</v>
      </c>
      <c r="BC4" s="26">
        <f t="shared" si="1"/>
        <v>43939</v>
      </c>
      <c r="BD4" s="26">
        <f t="shared" si="1"/>
        <v>43940</v>
      </c>
      <c r="BE4" s="26">
        <f t="shared" si="1"/>
        <v>43941</v>
      </c>
      <c r="BF4" s="26">
        <f t="shared" si="1"/>
        <v>43942</v>
      </c>
      <c r="BG4" s="26">
        <f t="shared" si="1"/>
        <v>43943</v>
      </c>
      <c r="BH4" s="26">
        <f t="shared" si="1"/>
        <v>43944</v>
      </c>
      <c r="BI4" s="26">
        <f t="shared" si="1"/>
        <v>43945</v>
      </c>
      <c r="BJ4" s="26">
        <f t="shared" si="1"/>
        <v>43946</v>
      </c>
      <c r="BK4" s="26">
        <f t="shared" si="1"/>
        <v>43947</v>
      </c>
      <c r="BL4" s="26">
        <f t="shared" si="1"/>
        <v>43948</v>
      </c>
      <c r="BM4" s="26">
        <f t="shared" si="1"/>
        <v>43949</v>
      </c>
      <c r="BN4" s="26">
        <f t="shared" si="1"/>
        <v>43950</v>
      </c>
      <c r="BO4" s="54">
        <f t="shared" si="1"/>
        <v>43951</v>
      </c>
      <c r="BP4" s="55">
        <f t="shared" si="1"/>
        <v>43952</v>
      </c>
      <c r="BQ4" s="26">
        <f t="shared" si="1"/>
        <v>43953</v>
      </c>
      <c r="BR4" s="26">
        <f t="shared" si="1"/>
        <v>43954</v>
      </c>
      <c r="BS4" s="26">
        <f t="shared" si="1"/>
        <v>43955</v>
      </c>
      <c r="BT4" s="26">
        <f t="shared" si="1"/>
        <v>43956</v>
      </c>
      <c r="BU4" s="26">
        <f t="shared" si="1"/>
        <v>43957</v>
      </c>
      <c r="BV4" s="26">
        <f t="shared" si="1"/>
        <v>43958</v>
      </c>
      <c r="BW4" s="26">
        <f t="shared" si="1"/>
        <v>43959</v>
      </c>
      <c r="BX4" s="26">
        <f t="shared" si="1"/>
        <v>43960</v>
      </c>
      <c r="BY4" s="26">
        <f t="shared" si="1"/>
        <v>43961</v>
      </c>
      <c r="BZ4" s="26">
        <f t="shared" si="1"/>
        <v>43962</v>
      </c>
      <c r="CA4" s="26">
        <f t="shared" si="1"/>
        <v>43963</v>
      </c>
      <c r="CB4" s="26">
        <f t="shared" si="1"/>
        <v>43964</v>
      </c>
      <c r="CC4" s="26">
        <f t="shared" si="1"/>
        <v>43965</v>
      </c>
    </row>
    <row r="5" s="3" customFormat="1" ht="18" customHeight="1" spans="1:81">
      <c r="A5" s="27">
        <v>1</v>
      </c>
      <c r="B5" s="28" t="s">
        <v>20</v>
      </c>
      <c r="C5" s="29">
        <v>43893</v>
      </c>
      <c r="D5" s="29">
        <v>43895</v>
      </c>
      <c r="E5" s="13">
        <f t="shared" ref="E5:E29" si="2">IF(COUNT(C5:D5)&lt;1,"",DATEDIF(C5,D5,"d")+1)</f>
        <v>3</v>
      </c>
      <c r="F5" s="30">
        <v>6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49"/>
      <c r="AL5" s="31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56"/>
      <c r="BP5" s="57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</row>
    <row r="6" ht="18" customHeight="1" spans="1:81">
      <c r="A6" s="27">
        <v>2</v>
      </c>
      <c r="B6" s="28" t="s">
        <v>21</v>
      </c>
      <c r="C6" s="29">
        <v>43895</v>
      </c>
      <c r="D6" s="29">
        <v>43896</v>
      </c>
      <c r="E6" s="13">
        <f t="shared" si="2"/>
        <v>2</v>
      </c>
      <c r="F6" s="30">
        <v>16</v>
      </c>
      <c r="G6" s="33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50"/>
      <c r="AL6" s="33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58"/>
      <c r="BP6" s="59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</row>
    <row r="7" ht="18" customHeight="1" spans="1:81">
      <c r="A7" s="27">
        <v>3</v>
      </c>
      <c r="B7" s="28" t="s">
        <v>22</v>
      </c>
      <c r="C7" s="29">
        <v>43897</v>
      </c>
      <c r="D7" s="29">
        <v>43899</v>
      </c>
      <c r="E7" s="13">
        <f t="shared" si="2"/>
        <v>3</v>
      </c>
      <c r="F7" s="30">
        <v>6</v>
      </c>
      <c r="G7" s="33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50"/>
      <c r="AL7" s="33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58"/>
      <c r="BP7" s="59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</row>
    <row r="8" ht="18" customHeight="1" spans="1:81">
      <c r="A8" s="27">
        <v>4</v>
      </c>
      <c r="B8" s="28" t="s">
        <v>23</v>
      </c>
      <c r="C8" s="29">
        <v>43898</v>
      </c>
      <c r="D8" s="29">
        <v>43905</v>
      </c>
      <c r="E8" s="13">
        <f t="shared" si="2"/>
        <v>8</v>
      </c>
      <c r="F8" s="30">
        <v>6</v>
      </c>
      <c r="G8" s="33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50"/>
      <c r="AL8" s="33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58"/>
      <c r="BP8" s="59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</row>
    <row r="9" ht="18" customHeight="1" spans="1:81">
      <c r="A9" s="27">
        <v>5</v>
      </c>
      <c r="B9" s="28" t="s">
        <v>24</v>
      </c>
      <c r="C9" s="29">
        <v>43906</v>
      </c>
      <c r="D9" s="29">
        <v>43908</v>
      </c>
      <c r="E9" s="13">
        <f t="shared" si="2"/>
        <v>3</v>
      </c>
      <c r="F9" s="30">
        <v>20</v>
      </c>
      <c r="G9" s="33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50"/>
      <c r="AL9" s="33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58"/>
      <c r="BP9" s="59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</row>
    <row r="10" ht="18" customHeight="1" spans="1:81">
      <c r="A10" s="27">
        <v>6</v>
      </c>
      <c r="B10" s="28" t="s">
        <v>25</v>
      </c>
      <c r="C10" s="29">
        <v>43909</v>
      </c>
      <c r="D10" s="29">
        <v>43911</v>
      </c>
      <c r="E10" s="13">
        <f t="shared" si="2"/>
        <v>3</v>
      </c>
      <c r="F10" s="30">
        <v>6</v>
      </c>
      <c r="G10" s="33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50"/>
      <c r="AL10" s="33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58"/>
      <c r="BP10" s="59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</row>
    <row r="11" ht="18" customHeight="1" spans="1:81">
      <c r="A11" s="27">
        <v>7</v>
      </c>
      <c r="B11" s="28" t="s">
        <v>26</v>
      </c>
      <c r="C11" s="29">
        <v>43911</v>
      </c>
      <c r="D11" s="29">
        <v>43916</v>
      </c>
      <c r="E11" s="13">
        <f t="shared" si="2"/>
        <v>6</v>
      </c>
      <c r="F11" s="30">
        <v>16</v>
      </c>
      <c r="G11" s="33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50"/>
      <c r="AL11" s="33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58"/>
      <c r="BP11" s="59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</row>
    <row r="12" ht="18" customHeight="1" spans="1:81">
      <c r="A12" s="27">
        <v>8</v>
      </c>
      <c r="B12" s="28" t="s">
        <v>27</v>
      </c>
      <c r="C12" s="29">
        <v>43915</v>
      </c>
      <c r="D12" s="29">
        <v>43920</v>
      </c>
      <c r="E12" s="13">
        <f t="shared" si="2"/>
        <v>6</v>
      </c>
      <c r="F12" s="30">
        <v>20</v>
      </c>
      <c r="G12" s="33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50"/>
      <c r="AL12" s="33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58"/>
      <c r="BP12" s="59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</row>
    <row r="13" ht="18" customHeight="1" spans="1:81">
      <c r="A13" s="27">
        <v>9</v>
      </c>
      <c r="B13" s="28" t="s">
        <v>28</v>
      </c>
      <c r="C13" s="29">
        <v>43921</v>
      </c>
      <c r="D13" s="29">
        <v>43921</v>
      </c>
      <c r="E13" s="13">
        <f t="shared" si="2"/>
        <v>1</v>
      </c>
      <c r="F13" s="30"/>
      <c r="G13" s="33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50"/>
      <c r="AL13" s="33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58"/>
      <c r="BP13" s="59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</row>
    <row r="14" s="4" customFormat="1" ht="18" customHeight="1" spans="1:81">
      <c r="A14" s="35">
        <v>10</v>
      </c>
      <c r="B14" s="36" t="s">
        <v>29</v>
      </c>
      <c r="C14" s="16">
        <v>43922</v>
      </c>
      <c r="D14" s="16">
        <v>43924</v>
      </c>
      <c r="E14" s="20">
        <f t="shared" si="2"/>
        <v>3</v>
      </c>
      <c r="F14" s="17">
        <v>15</v>
      </c>
      <c r="G14" s="37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51"/>
      <c r="AL14" s="37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60"/>
      <c r="BP14" s="61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</row>
    <row r="15" s="4" customFormat="1" ht="18" customHeight="1" spans="1:81">
      <c r="A15" s="27">
        <v>11</v>
      </c>
      <c r="B15" s="28" t="s">
        <v>30</v>
      </c>
      <c r="C15" s="29">
        <v>43924</v>
      </c>
      <c r="D15" s="29">
        <v>43926</v>
      </c>
      <c r="E15" s="13">
        <f t="shared" si="2"/>
        <v>3</v>
      </c>
      <c r="F15" s="13">
        <v>6</v>
      </c>
      <c r="G15" s="37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51"/>
      <c r="AL15" s="37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60"/>
      <c r="BP15" s="61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</row>
    <row r="16" ht="18" customHeight="1" spans="1:81">
      <c r="A16" s="39">
        <v>12</v>
      </c>
      <c r="B16" s="40" t="s">
        <v>31</v>
      </c>
      <c r="C16" s="41">
        <v>43926</v>
      </c>
      <c r="D16" s="41">
        <v>43927</v>
      </c>
      <c r="E16" s="42">
        <f t="shared" si="2"/>
        <v>2</v>
      </c>
      <c r="F16" s="43">
        <v>16</v>
      </c>
      <c r="G16" s="37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51"/>
      <c r="AL16" s="37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60"/>
      <c r="BP16" s="61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</row>
    <row r="17" ht="18" customHeight="1" spans="1:81">
      <c r="A17" s="27">
        <v>13</v>
      </c>
      <c r="B17" s="28" t="s">
        <v>32</v>
      </c>
      <c r="C17" s="29">
        <v>43928</v>
      </c>
      <c r="D17" s="29">
        <v>43930</v>
      </c>
      <c r="E17" s="13">
        <f t="shared" si="2"/>
        <v>3</v>
      </c>
      <c r="F17" s="30">
        <v>6</v>
      </c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50"/>
      <c r="AL17" s="33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58"/>
      <c r="BP17" s="59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</row>
    <row r="18" ht="18" customHeight="1" spans="1:81">
      <c r="A18" s="27">
        <v>14</v>
      </c>
      <c r="B18" s="28" t="s">
        <v>33</v>
      </c>
      <c r="C18" s="29">
        <v>43929</v>
      </c>
      <c r="D18" s="29">
        <v>43936</v>
      </c>
      <c r="E18" s="13">
        <f t="shared" si="2"/>
        <v>8</v>
      </c>
      <c r="F18" s="30">
        <v>6</v>
      </c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50"/>
      <c r="AL18" s="33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58"/>
      <c r="BP18" s="59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</row>
    <row r="19" ht="18" customHeight="1" spans="1:81">
      <c r="A19" s="27">
        <v>15</v>
      </c>
      <c r="B19" s="28" t="s">
        <v>34</v>
      </c>
      <c r="C19" s="29">
        <v>43937</v>
      </c>
      <c r="D19" s="29">
        <v>43939</v>
      </c>
      <c r="E19" s="13">
        <f t="shared" si="2"/>
        <v>3</v>
      </c>
      <c r="F19" s="30">
        <v>20</v>
      </c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50"/>
      <c r="AL19" s="33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58"/>
      <c r="BP19" s="59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</row>
    <row r="20" ht="18" customHeight="1" spans="1:81">
      <c r="A20" s="27">
        <v>16</v>
      </c>
      <c r="B20" s="28" t="s">
        <v>35</v>
      </c>
      <c r="C20" s="29">
        <v>43940</v>
      </c>
      <c r="D20" s="29">
        <v>43942</v>
      </c>
      <c r="E20" s="13">
        <f t="shared" si="2"/>
        <v>3</v>
      </c>
      <c r="F20" s="30">
        <v>6</v>
      </c>
      <c r="G20" s="33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50"/>
      <c r="AL20" s="33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58"/>
      <c r="BP20" s="59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</row>
    <row r="21" ht="18" customHeight="1" spans="1:81">
      <c r="A21" s="27">
        <v>17</v>
      </c>
      <c r="B21" s="28" t="s">
        <v>36</v>
      </c>
      <c r="C21" s="29">
        <v>43942</v>
      </c>
      <c r="D21" s="29">
        <v>43947</v>
      </c>
      <c r="E21" s="13">
        <f t="shared" si="2"/>
        <v>6</v>
      </c>
      <c r="F21" s="30">
        <v>16</v>
      </c>
      <c r="G21" s="33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50"/>
      <c r="AL21" s="33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58"/>
      <c r="BP21" s="59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</row>
    <row r="22" ht="18" customHeight="1" spans="1:81">
      <c r="A22" s="27">
        <v>18</v>
      </c>
      <c r="B22" s="28" t="s">
        <v>37</v>
      </c>
      <c r="C22" s="29">
        <v>43946</v>
      </c>
      <c r="D22" s="29">
        <v>43951</v>
      </c>
      <c r="E22" s="13">
        <f t="shared" si="2"/>
        <v>6</v>
      </c>
      <c r="F22" s="30">
        <v>20</v>
      </c>
      <c r="G22" s="33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50"/>
      <c r="AL22" s="33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58"/>
      <c r="BP22" s="59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</row>
    <row r="23" ht="18" customHeight="1" spans="1:81">
      <c r="A23" s="27">
        <v>19</v>
      </c>
      <c r="B23" s="28" t="s">
        <v>38</v>
      </c>
      <c r="C23" s="29">
        <v>43952</v>
      </c>
      <c r="D23" s="29">
        <v>43953</v>
      </c>
      <c r="E23" s="13">
        <f t="shared" si="2"/>
        <v>2</v>
      </c>
      <c r="F23" s="30"/>
      <c r="G23" s="33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50"/>
      <c r="AL23" s="33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58"/>
      <c r="BP23" s="59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</row>
  </sheetData>
  <mergeCells count="9">
    <mergeCell ref="P1:U1"/>
    <mergeCell ref="A2:B2"/>
    <mergeCell ref="C2:M2"/>
    <mergeCell ref="A3:A4"/>
    <mergeCell ref="B3:B4"/>
    <mergeCell ref="C3:C4"/>
    <mergeCell ref="D3:D4"/>
    <mergeCell ref="E3:E4"/>
    <mergeCell ref="F3:F4"/>
  </mergeCells>
  <conditionalFormatting sqref="G4:CC23">
    <cfRule type="expression" dxfId="0" priority="2">
      <formula>#REF!=G$4</formula>
    </cfRule>
  </conditionalFormatting>
  <conditionalFormatting sqref="G5:CC23">
    <cfRule type="expression" dxfId="1" priority="1">
      <formula>AND(G$4&gt;=$C5,G$4&lt;=$D5)</formula>
    </cfRule>
  </conditionalFormatting>
  <pageMargins left="0.590277777777778" right="0.275" top="0.393055555555556" bottom="0.354166666666667" header="0.15625" footer="0.196527777777778"/>
  <pageSetup paperSize="8" orientation="landscape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7:K9"/>
  <sheetViews>
    <sheetView workbookViewId="0">
      <selection activeCell="M10" sqref="M10"/>
    </sheetView>
  </sheetViews>
  <sheetFormatPr defaultColWidth="9" defaultRowHeight="13.5"/>
  <cols>
    <col min="11" max="11" width="12.625"/>
  </cols>
  <sheetData>
    <row r="7" spans="6:11">
      <c r="F7">
        <v>720</v>
      </c>
      <c r="G7">
        <v>509</v>
      </c>
      <c r="I7">
        <v>1.4</v>
      </c>
      <c r="K7">
        <v>1335</v>
      </c>
    </row>
    <row r="8" spans="6:11">
      <c r="F8">
        <f>F7*$I$7</f>
        <v>1008</v>
      </c>
      <c r="G8">
        <f>G7*I7</f>
        <v>712.6</v>
      </c>
      <c r="K8">
        <f>K7/F7</f>
        <v>1.85416666666667</v>
      </c>
    </row>
    <row r="9" spans="11:11">
      <c r="K9">
        <f>G7*K8</f>
        <v>943.770833333333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使用说明</vt:lpstr>
      <vt:lpstr>某工程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柳羲</cp:lastModifiedBy>
  <dcterms:created xsi:type="dcterms:W3CDTF">2019-03-25T02:27:00Z</dcterms:created>
  <dcterms:modified xsi:type="dcterms:W3CDTF">2021-07-28T06:18:18Z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v1.0_mb_f/UQUAEQrcJsysNRwqZBJw==</vt:lpwstr>
  </property>
</Properties>
</file>