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5885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<sst xmlns="http://schemas.openxmlformats.org/spreadsheetml/2006/main" count="30">
  <si>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今日总费用</t>
  </si>
  <si>
    <t>材料费用</t>
  </si>
  <si>
    <t>人工费用</t>
  </si>
  <si>
    <t>其他费用</t>
  </si>
  <si>
    <t>序号</t>
  </si>
  <si>
    <t>材料</t>
  </si>
  <si>
    <t>型号</t>
  </si>
  <si>
    <t>单位</t>
  </si>
  <si>
    <t>单价</t>
  </si>
  <si>
    <t>数量</t>
  </si>
  <si>
    <t>金额</t>
  </si>
  <si>
    <t>材料一</t>
  </si>
  <si>
    <t>XH1</t>
  </si>
  <si>
    <t>个</t>
  </si>
  <si>
    <t>材料二</t>
  </si>
  <si>
    <t>XH2</t>
  </si>
  <si>
    <t>材料三</t>
  </si>
  <si>
    <t>XH3</t>
  </si>
  <si>
    <t>小计</t>
  </si>
  <si>
    <t>工种</t>
  </si>
  <si>
    <t>工种一</t>
  </si>
  <si>
    <t>小时</t>
  </si>
  <si>
    <t>工种二</t>
  </si>
  <si>
    <t>工种三</t>
  </si>
  <si>
    <t>类型</t>
  </si>
  <si>
    <t>电费</t>
  </si>
  <si>
    <t>度</t>
  </si>
  <si>
    <t>水费</t>
  </si>
  <si>
    <t>吨</t>
  </si>
  <si>
    <t>交通工具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</si>
</sst>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[DBNum2][$-804]General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26"/>
      <color theme="1"/>
      <name val="黑体"/>
      <charset val="134"/>
    </font>
    <font>
      <b/>
      <sz val="14"/>
      <color theme="0"/>
      <name val="黑体"/>
      <charset val="134"/>
    </font>
    <font>
      <b/>
      <sz val="12"/>
      <color theme="0"/>
      <name val="黑体"/>
      <charset val="134"/>
    </font>
    <font>
      <b/>
      <sz val="18"/>
      <color theme="1"/>
      <name val="黑体"/>
      <charset val="134"/>
    </font>
    <font>
      <b/>
      <sz val="20"/>
      <color rgb="FFFFC000"/>
      <name val="黑体"/>
      <charset val="134"/>
    </font>
    <font>
      <b/>
      <sz val="12"/>
      <color theme="1"/>
      <name val="黑体"/>
      <charset val="134"/>
    </font>
    <font>
      <sz val="11"/>
      <color theme="0"/>
      <name val="黑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C000"/>
        <bgColor indexed="64"/>
      </patternFill>
    </fill>
    <fill>
      <patternFill patternType="solid">
        <fgColor rgb="FFF6F4F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F6F4F5"/>
      </bottom>
      <diagonal/>
    </border>
    <border>
      <left style="thin">
        <color rgb="FFF6F4F5"/>
      </left>
      <right style="thin">
        <color rgb="FFF6F4F5"/>
      </right>
      <top style="thin">
        <color rgb="FFF6F4F5"/>
      </top>
      <bottom style="thin">
        <color rgb="FFF6F4F5"/>
      </bottom>
      <diagonal/>
    </border>
    <border>
      <left style="thin">
        <color rgb="FFF6F4F5"/>
      </left>
      <right/>
      <top style="thin">
        <color rgb="FFF6F4F5"/>
      </top>
      <bottom style="thin">
        <color rgb="FFF6F4F5"/>
      </bottom>
      <diagonal/>
    </border>
    <border>
      <left/>
      <right style="thin">
        <color rgb="FFF6F4F5"/>
      </right>
      <top style="thin">
        <color rgb="FFF6F4F5"/>
      </top>
      <bottom style="thin">
        <color rgb="FFF6F4F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10" fontId="4" fillId="0" borderId="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176" fontId="4" fillId="0" borderId="0" xfId="1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C000"/>
      <color rgb="00F6F4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C000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6F4F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Sheet1!$E$7:$E$8</c:f>
              <c:numCache>
                <c:formatCode>0.00%</c:formatCode>
                <c:ptCount val="2"/>
                <c:pt idx="0">
                  <c:v>0.0308735982278832</c:v>
                </c:pt>
                <c:pt idx="1" c:formatCode="0.0%">
                  <c:v>0.969126401772117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6F4F5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6F4F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EC000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Sheet1!$F$7:$F$8</c:f>
              <c:numCache>
                <c:formatCode>0.00%</c:formatCode>
                <c:ptCount val="2"/>
                <c:pt idx="0">
                  <c:v>0.973695140523328</c:v>
                </c:pt>
                <c:pt idx="1" c:formatCode="0.0%">
                  <c:v>0.0263048594766717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6F4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E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Sheet1!$G$7:$G$8</c:f>
              <c:numCache>
                <c:formatCode>0.00%</c:formatCode>
                <c:ptCount val="2"/>
                <c:pt idx="0">
                  <c:v>0.995431261248789</c:v>
                </c:pt>
                <c:pt idx="1" c:formatCode="0.0%">
                  <c:v>0.00456873875121141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342900</xdr:colOff>
      <xdr:row>0</xdr:row>
      <xdr:rowOff>209551</xdr:rowOff>
    </xdr:from>
    <xdr:to>
      <xdr:col>4</xdr:col>
      <xdr:colOff>647700</xdr:colOff>
      <xdr:row>2</xdr:row>
      <xdr:rowOff>228601</xdr:rowOff>
    </xdr:to>
    <xdr:sp>
      <xdr:nvSpPr>
        <xdr:cNvPr id="2" name="文本框 1"/>
        <xdr:cNvSpPr txBox="1"/>
      </xdr:nvSpPr>
      <xdr:spPr>
        <a:xfrm>
          <a:off x="850900" y="209550"/>
          <a:ext cx="3453765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>
              <a:solidFill>
                <a:schemeClr val="tx1"/>
              </a:solidFill>
              <a:latin typeface="黑体" panose="02010609060101010101" pitchFamily="49" charset="-122"/>
              <a:ea typeface="黑体" panose="02010609060101010101" pitchFamily="49" charset="-122"/>
            </a:rPr>
            <a:t>项目费用</a:t>
          </a:r>
          <a:r>
            <a:rPr lang="zh-CN" altLang="en-US" sz="2800" b="1">
              <a:solidFill>
                <a:srgbClr val="FEC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日报表</a:t>
          </a:r>
          <a:endParaRPr lang="zh-CN" altLang="en-US" sz="2400" b="1">
            <a:solidFill>
              <a:schemeClr val="tx1">
                <a:lumMod val="50000"/>
                <a:lumOff val="50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323850</xdr:colOff>
      <xdr:row>2</xdr:row>
      <xdr:rowOff>152401</xdr:rowOff>
    </xdr:to>
    <xdr:pic>
      <xdr:nvPicPr>
        <xdr:cNvPr id="5" name="图形 4" descr="钱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1850" cy="78867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1</xdr:row>
      <xdr:rowOff>19051</xdr:rowOff>
    </xdr:from>
    <xdr:to>
      <xdr:col>5</xdr:col>
      <xdr:colOff>438150</xdr:colOff>
      <xdr:row>2</xdr:row>
      <xdr:rowOff>133351</xdr:rowOff>
    </xdr:to>
    <xdr:sp textlink="$F$2">
      <xdr:nvSpPr>
        <xdr:cNvPr id="6" name="矩形 5"/>
        <xdr:cNvSpPr/>
      </xdr:nvSpPr>
      <xdr:spPr>
        <a:xfrm>
          <a:off x="3809365" y="337185"/>
          <a:ext cx="1335405" cy="432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BA921D20-D69E-480E-9BE2-769C8DC2AA8B}" type="TxLink">
            <a:rPr lang="en-US" alt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</a:fld>
          <a:endParaRPr lang="en-US" altLang="en-US" sz="1600" b="1" i="0" u="none" strike="noStrike">
            <a:solidFill>
              <a:schemeClr val="tx1">
                <a:lumMod val="50000"/>
                <a:lumOff val="50000"/>
              </a:schemeClr>
            </a:solidFill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twoCellAnchor>
  <xdr:twoCellAnchor>
    <xdr:from>
      <xdr:col>3</xdr:col>
      <xdr:colOff>295275</xdr:colOff>
      <xdr:row>2</xdr:row>
      <xdr:rowOff>95249</xdr:rowOff>
    </xdr:from>
    <xdr:to>
      <xdr:col>6</xdr:col>
      <xdr:colOff>683174</xdr:colOff>
      <xdr:row>6</xdr:row>
      <xdr:rowOff>220649</xdr:rowOff>
    </xdr:to>
    <xdr:grpSp>
      <xdr:nvGrpSpPr>
        <xdr:cNvPr id="17" name="组合 16"/>
        <xdr:cNvGrpSpPr/>
      </xdr:nvGrpSpPr>
      <xdr:grpSpPr>
        <a:xfrm>
          <a:off x="2902585" y="730885"/>
          <a:ext cx="3536315" cy="1139190"/>
          <a:chOff x="3105150" y="838199"/>
          <a:chExt cx="3216824" cy="1116000"/>
        </a:xfrm>
      </xdr:grpSpPr>
      <xdr:graphicFrame>
        <xdr:nvGraphicFramePr>
          <xdr:cNvPr id="10" name="图表 9"/>
          <xdr:cNvGraphicFramePr/>
        </xdr:nvGraphicFramePr>
        <xdr:xfrm>
          <a:off x="3105150" y="838199"/>
          <a:ext cx="1188000" cy="111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12" name="图表 11"/>
          <xdr:cNvGraphicFramePr/>
        </xdr:nvGraphicFramePr>
        <xdr:xfrm>
          <a:off x="4119562" y="838199"/>
          <a:ext cx="1188000" cy="111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13" name="图表 12"/>
          <xdr:cNvGraphicFramePr/>
        </xdr:nvGraphicFramePr>
        <xdr:xfrm>
          <a:off x="5133974" y="838199"/>
          <a:ext cx="1188000" cy="111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textlink="$A$8">
        <xdr:nvSpPr>
          <xdr:cNvPr id="14" name="文本框 13"/>
          <xdr:cNvSpPr txBox="1"/>
        </xdr:nvSpPr>
        <xdr:spPr>
          <a:xfrm>
            <a:off x="3305175" y="1228725"/>
            <a:ext cx="904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352E03A-7976-47F1-80F1-FAC0C55678D4}" type="TxLink">
              <a:rPr lang="zh-CN" altLang="en-US" sz="1200" b="1" i="0" u="none" strike="noStrike"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</a:fld>
            <a:endParaRPr lang="zh-CN" altLang="en-US" sz="1200" b="1" i="0" u="none" strike="noStrike"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 textlink="$A$20">
        <xdr:nvSpPr>
          <xdr:cNvPr id="15" name="文本框 14"/>
          <xdr:cNvSpPr txBox="1"/>
        </xdr:nvSpPr>
        <xdr:spPr>
          <a:xfrm>
            <a:off x="4333875" y="1228725"/>
            <a:ext cx="904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34AE9EA-0923-4569-AC25-FC24C97A7AA1}" type="TxLink">
              <a:rPr lang="zh-CN" altLang="en-US" sz="1200" b="1" i="0" u="none" strike="noStrike"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</a:fld>
            <a:endParaRPr lang="zh-CN" altLang="en-US" sz="1200" b="1" i="0" u="none" strike="noStrike"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 textlink="$A$30">
        <xdr:nvSpPr>
          <xdr:cNvPr id="16" name="文本框 15"/>
          <xdr:cNvSpPr txBox="1"/>
        </xdr:nvSpPr>
        <xdr:spPr>
          <a:xfrm>
            <a:off x="5353050" y="1228725"/>
            <a:ext cx="904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66C50F1-6B29-4381-8275-8529EE3A7ABC}" type="TxLink">
              <a:rPr lang="zh-CN" altLang="en-US" sz="1200" b="1" i="0" u="none" strike="noStrike"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</a:fld>
            <a:endParaRPr lang="zh-CN" altLang="en-US" sz="1200" b="1" i="0" u="none" strike="noStrike"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3</xdr:col>
      <xdr:colOff>628650</xdr:colOff>
      <xdr:row>6</xdr:row>
      <xdr:rowOff>57150</xdr:rowOff>
    </xdr:from>
    <xdr:to>
      <xdr:col>6</xdr:col>
      <xdr:colOff>600075</xdr:colOff>
      <xdr:row>7</xdr:row>
      <xdr:rowOff>95250</xdr:rowOff>
    </xdr:to>
    <xdr:grpSp>
      <xdr:nvGrpSpPr>
        <xdr:cNvPr id="21" name="组合 20"/>
        <xdr:cNvGrpSpPr/>
      </xdr:nvGrpSpPr>
      <xdr:grpSpPr>
        <a:xfrm>
          <a:off x="3235960" y="1706880"/>
          <a:ext cx="3120390" cy="291465"/>
          <a:chOff x="2952750" y="1295400"/>
          <a:chExt cx="2800350" cy="285750"/>
        </a:xfrm>
      </xdr:grpSpPr>
      <xdr:sp textlink="$E$8">
        <xdr:nvSpPr>
          <xdr:cNvPr id="18" name="文本框 17"/>
          <xdr:cNvSpPr txBox="1"/>
        </xdr:nvSpPr>
        <xdr:spPr>
          <a:xfrm>
            <a:off x="2952750" y="1295400"/>
            <a:ext cx="6953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9EF3AD5-86FF-41AF-9502-24F9F59D67B6}" type="TxLink">
              <a:rPr lang="en-US" altLang="en-US" sz="1200" b="1" i="0" u="none" strike="noStrike"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</a:fld>
            <a:endParaRPr lang="en-US" altLang="en-US" sz="1200" b="1" i="0" u="none" strike="noStrike"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 textlink="$F$8">
        <xdr:nvSpPr>
          <xdr:cNvPr id="19" name="文本框 18"/>
          <xdr:cNvSpPr txBox="1"/>
        </xdr:nvSpPr>
        <xdr:spPr>
          <a:xfrm>
            <a:off x="4057650" y="1295400"/>
            <a:ext cx="6953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800E8E6-3E33-4D1E-A155-2DB9929F3564}" type="TxLink">
              <a:rPr lang="en-US" altLang="en-US" sz="1200" b="1" i="0" u="none" strike="noStrike"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</a:fld>
            <a:endParaRPr lang="en-US" altLang="en-US" sz="1200" b="1" i="0" u="none" strike="noStrike"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  <xdr:sp textlink="$G$8">
        <xdr:nvSpPr>
          <xdr:cNvPr id="20" name="文本框 19"/>
          <xdr:cNvSpPr txBox="1"/>
        </xdr:nvSpPr>
        <xdr:spPr>
          <a:xfrm>
            <a:off x="5057775" y="1295400"/>
            <a:ext cx="69532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2BB17F8-8D92-4886-8AFA-79D29B06DA22}" type="TxLink">
              <a:rPr lang="en-US" altLang="en-US" sz="1200" b="1" i="0" u="none" strike="noStrike">
                <a:solidFill>
                  <a:srgbClr val="000000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</a:fld>
            <a:endParaRPr lang="en-US" altLang="en-US" sz="1200" b="1" i="0" u="none" strike="noStrike">
              <a:solidFill>
                <a:srgbClr val="000000"/>
              </a:solidFill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showGridLines="0" tabSelected="1" zoomScale="80" zoomScaleNormal="80" workbookViewId="0">
      <selection activeCell="I24" sqref="I24"/>
    </sheetView>
  </sheetViews>
  <sheetFormatPr defaultColWidth="9" defaultRowHeight="13.5" outlineLevelCol="6"/>
  <cols>
    <col min="1" max="1" width="6.66666666666667" style="2" customWidth="1"/>
    <col min="2" max="2" width="13.775" style="2" customWidth="1"/>
    <col min="3" max="3" width="13.775" style="3" customWidth="1"/>
    <col min="4" max="7" width="13.775" style="2" customWidth="1"/>
    <col min="8" max="16384" width="8.88333333333333" style="4"/>
  </cols>
  <sheetData>
    <row r="1" ht="25.05" customHeight="1" spans="3:7">
      <c r="C1" s="5"/>
      <c r="D1" s="6"/>
      <c r="E1" s="6"/>
      <c r="F1" s="6"/>
      <c r="G1" s="6"/>
    </row>
    <row r="2" ht="25.05" customHeight="1" spans="1:7">
      <c r="A2" s="7"/>
      <c r="B2" s="7"/>
      <c r="C2" s="8"/>
      <c r="D2" s="9"/>
      <c r="E2" s="9"/>
      <c r="F2" s="10">
        <f ca="1">TODAY()</f>
        <v>44405</v>
      </c>
      <c r="G2" s="9"/>
    </row>
    <row r="3" s="1" customFormat="1" ht="19.95" customHeight="1" spans="1:7">
      <c r="A3" s="11"/>
      <c r="B3" s="11"/>
      <c r="C3" s="12"/>
      <c r="D3" s="9"/>
      <c r="E3" s="9"/>
      <c r="F3" s="9"/>
      <c r="G3" s="9"/>
    </row>
    <row r="4" s="1" customFormat="1" ht="19.95" customHeight="1" spans="1:7">
      <c r="A4" s="13" t="s">
        <v>0</v>
      </c>
      <c r="B4" s="13"/>
      <c r="C4" s="14">
        <f>G18+G28+G38</f>
        <v>288920</v>
      </c>
      <c r="D4" s="14"/>
      <c r="E4" s="15" t="s">
        <v>1</v>
      </c>
      <c r="F4" s="16" t="s">
        <v>2</v>
      </c>
      <c r="G4" s="15" t="s">
        <v>3</v>
      </c>
    </row>
    <row r="5" s="1" customFormat="1" ht="19.95" customHeight="1" spans="1:7">
      <c r="A5" s="13"/>
      <c r="B5" s="13"/>
      <c r="C5" s="14"/>
      <c r="D5" s="14"/>
      <c r="E5" s="17"/>
      <c r="F5" s="17"/>
      <c r="G5" s="17"/>
    </row>
    <row r="6" s="1" customFormat="1" ht="19.95" customHeight="1" spans="1:7">
      <c r="A6" s="13"/>
      <c r="B6" s="13"/>
      <c r="C6" s="14"/>
      <c r="D6" s="14"/>
      <c r="E6" s="17"/>
      <c r="F6" s="17"/>
      <c r="G6" s="17"/>
    </row>
    <row r="7" s="1" customFormat="1" ht="19.95" customHeight="1" spans="1:7">
      <c r="A7" s="11"/>
      <c r="B7" s="18"/>
      <c r="C7" s="17"/>
      <c r="D7" s="19"/>
      <c r="E7" s="20">
        <f>1-E8</f>
        <v>0.0308735982278832</v>
      </c>
      <c r="F7" s="20">
        <f t="shared" ref="F7:G7" si="0">1-F8</f>
        <v>0.973695140523328</v>
      </c>
      <c r="G7" s="20">
        <f t="shared" si="0"/>
        <v>0.995431261248789</v>
      </c>
    </row>
    <row r="8" ht="19.95" customHeight="1" spans="1:7">
      <c r="A8" s="21" t="s">
        <v>1</v>
      </c>
      <c r="B8" s="21"/>
      <c r="C8" s="2"/>
      <c r="D8" s="22"/>
      <c r="E8" s="23">
        <f>$G$18/$C$4</f>
        <v>0.969126401772117</v>
      </c>
      <c r="F8" s="23">
        <f>$G$28/$C$4</f>
        <v>0.0263048594766717</v>
      </c>
      <c r="G8" s="23">
        <f>$G$38/$C$4</f>
        <v>0.00456873875121141</v>
      </c>
    </row>
    <row r="9" ht="30" customHeight="1" spans="1:7">
      <c r="A9" s="24" t="s">
        <v>4</v>
      </c>
      <c r="B9" s="25" t="s">
        <v>5</v>
      </c>
      <c r="C9" s="25" t="s">
        <v>6</v>
      </c>
      <c r="D9" s="25" t="s">
        <v>7</v>
      </c>
      <c r="E9" s="24" t="s">
        <v>8</v>
      </c>
      <c r="F9" s="24" t="s">
        <v>9</v>
      </c>
      <c r="G9" s="24" t="s">
        <v>10</v>
      </c>
    </row>
    <row r="10" ht="19.95" customHeight="1" spans="1:7">
      <c r="A10" s="26">
        <v>1</v>
      </c>
      <c r="B10" s="27" t="s">
        <v>11</v>
      </c>
      <c r="C10" s="27" t="s">
        <v>12</v>
      </c>
      <c r="D10" s="27" t="s">
        <v>13</v>
      </c>
      <c r="E10" s="28">
        <v>1000</v>
      </c>
      <c r="F10" s="29">
        <v>20</v>
      </c>
      <c r="G10" s="28">
        <f>+E10*F10</f>
        <v>20000</v>
      </c>
    </row>
    <row r="11" ht="19.95" customHeight="1" spans="1:7">
      <c r="A11" s="30">
        <v>2</v>
      </c>
      <c r="B11" s="31" t="s">
        <v>14</v>
      </c>
      <c r="C11" s="31" t="s">
        <v>15</v>
      </c>
      <c r="D11" s="31" t="s">
        <v>13</v>
      </c>
      <c r="E11" s="32">
        <v>2000</v>
      </c>
      <c r="F11" s="33">
        <v>40</v>
      </c>
      <c r="G11" s="32">
        <f t="shared" ref="G11:G17" si="1">+E11*F11</f>
        <v>80000</v>
      </c>
    </row>
    <row r="12" ht="19.95" customHeight="1" spans="1:7">
      <c r="A12" s="26">
        <v>3</v>
      </c>
      <c r="B12" s="27" t="s">
        <v>16</v>
      </c>
      <c r="C12" s="27" t="s">
        <v>17</v>
      </c>
      <c r="D12" s="27" t="s">
        <v>13</v>
      </c>
      <c r="E12" s="28">
        <v>3000</v>
      </c>
      <c r="F12" s="29">
        <v>60</v>
      </c>
      <c r="G12" s="28">
        <f t="shared" si="1"/>
        <v>180000</v>
      </c>
    </row>
    <row r="13" ht="19.95" customHeight="1" spans="1:7">
      <c r="A13" s="30">
        <v>4</v>
      </c>
      <c r="B13" s="31"/>
      <c r="C13" s="31"/>
      <c r="D13" s="31"/>
      <c r="E13" s="32"/>
      <c r="F13" s="33"/>
      <c r="G13" s="32">
        <f t="shared" si="1"/>
        <v>0</v>
      </c>
    </row>
    <row r="14" ht="19.95" customHeight="1" spans="1:7">
      <c r="A14" s="26">
        <v>5</v>
      </c>
      <c r="B14" s="27"/>
      <c r="C14" s="27"/>
      <c r="D14" s="27"/>
      <c r="E14" s="28"/>
      <c r="F14" s="29"/>
      <c r="G14" s="28">
        <f t="shared" si="1"/>
        <v>0</v>
      </c>
    </row>
    <row r="15" ht="19.95" customHeight="1" spans="1:7">
      <c r="A15" s="30">
        <v>6</v>
      </c>
      <c r="B15" s="31"/>
      <c r="C15" s="31"/>
      <c r="D15" s="31"/>
      <c r="E15" s="32"/>
      <c r="F15" s="33"/>
      <c r="G15" s="32">
        <f t="shared" si="1"/>
        <v>0</v>
      </c>
    </row>
    <row r="16" ht="19.95" customHeight="1" spans="1:7">
      <c r="A16" s="26">
        <v>7</v>
      </c>
      <c r="B16" s="27"/>
      <c r="C16" s="27"/>
      <c r="D16" s="27"/>
      <c r="E16" s="28"/>
      <c r="F16" s="29"/>
      <c r="G16" s="28">
        <f t="shared" si="1"/>
        <v>0</v>
      </c>
    </row>
    <row r="17" ht="19.95" customHeight="1" spans="1:7">
      <c r="A17" s="30">
        <v>8</v>
      </c>
      <c r="B17" s="31"/>
      <c r="C17" s="31"/>
      <c r="D17" s="31"/>
      <c r="E17" s="32"/>
      <c r="F17" s="33"/>
      <c r="G17" s="32">
        <f t="shared" si="1"/>
        <v>0</v>
      </c>
    </row>
    <row r="18" ht="19.95" customHeight="1" spans="1:7">
      <c r="A18" s="26" t="s">
        <v>18</v>
      </c>
      <c r="B18" s="34">
        <f>G18</f>
        <v>280000</v>
      </c>
      <c r="C18" s="34"/>
      <c r="D18" s="34"/>
      <c r="E18" s="34"/>
      <c r="F18" s="34"/>
      <c r="G18" s="28">
        <f>SUM(G10:G17)</f>
        <v>280000</v>
      </c>
    </row>
    <row r="19" ht="19.95" customHeight="1"/>
    <row r="20" ht="19.95" customHeight="1" spans="1:7">
      <c r="A20" s="21" t="s">
        <v>2</v>
      </c>
      <c r="B20" s="21"/>
      <c r="C20" s="2"/>
      <c r="F20" s="35"/>
      <c r="G20" s="4"/>
    </row>
    <row r="21" ht="30" customHeight="1" spans="1:7">
      <c r="A21" s="24" t="s">
        <v>4</v>
      </c>
      <c r="B21" s="25" t="s">
        <v>19</v>
      </c>
      <c r="C21" s="36" t="s">
        <v>7</v>
      </c>
      <c r="D21" s="37"/>
      <c r="E21" s="24" t="s">
        <v>8</v>
      </c>
      <c r="F21" s="24" t="s">
        <v>9</v>
      </c>
      <c r="G21" s="24" t="s">
        <v>10</v>
      </c>
    </row>
    <row r="22" ht="19.95" customHeight="1" spans="1:7">
      <c r="A22" s="26">
        <v>1</v>
      </c>
      <c r="B22" s="27" t="s">
        <v>20</v>
      </c>
      <c r="C22" s="38" t="s">
        <v>21</v>
      </c>
      <c r="D22" s="39"/>
      <c r="E22" s="28">
        <v>500</v>
      </c>
      <c r="F22" s="29">
        <v>8</v>
      </c>
      <c r="G22" s="28">
        <f>+E22*F22</f>
        <v>4000</v>
      </c>
    </row>
    <row r="23" ht="19.95" customHeight="1" spans="1:7">
      <c r="A23" s="30">
        <v>2</v>
      </c>
      <c r="B23" s="31" t="s">
        <v>22</v>
      </c>
      <c r="C23" s="40" t="s">
        <v>21</v>
      </c>
      <c r="D23" s="41"/>
      <c r="E23" s="32">
        <v>200</v>
      </c>
      <c r="F23" s="33">
        <v>12</v>
      </c>
      <c r="G23" s="32">
        <f t="shared" ref="G23:G27" si="2">+E23*F23</f>
        <v>2400</v>
      </c>
    </row>
    <row r="24" ht="19.95" customHeight="1" spans="1:7">
      <c r="A24" s="26">
        <v>3</v>
      </c>
      <c r="B24" s="27" t="s">
        <v>23</v>
      </c>
      <c r="C24" s="38" t="s">
        <v>21</v>
      </c>
      <c r="D24" s="39"/>
      <c r="E24" s="28">
        <v>100</v>
      </c>
      <c r="F24" s="29">
        <v>12</v>
      </c>
      <c r="G24" s="28">
        <f t="shared" si="2"/>
        <v>1200</v>
      </c>
    </row>
    <row r="25" ht="19.95" customHeight="1" spans="1:7">
      <c r="A25" s="30">
        <v>4</v>
      </c>
      <c r="B25" s="31"/>
      <c r="C25" s="42"/>
      <c r="D25" s="43"/>
      <c r="E25" s="32"/>
      <c r="F25" s="33"/>
      <c r="G25" s="32">
        <f t="shared" si="2"/>
        <v>0</v>
      </c>
    </row>
    <row r="26" ht="19.95" customHeight="1" spans="1:7">
      <c r="A26" s="26">
        <v>5</v>
      </c>
      <c r="B26" s="27"/>
      <c r="C26" s="44"/>
      <c r="D26" s="45"/>
      <c r="E26" s="28"/>
      <c r="F26" s="29"/>
      <c r="G26" s="28">
        <f t="shared" si="2"/>
        <v>0</v>
      </c>
    </row>
    <row r="27" ht="19.95" customHeight="1" spans="1:7">
      <c r="A27" s="30">
        <v>6</v>
      </c>
      <c r="B27" s="31"/>
      <c r="C27" s="42"/>
      <c r="D27" s="43"/>
      <c r="E27" s="32"/>
      <c r="F27" s="33"/>
      <c r="G27" s="32">
        <f t="shared" si="2"/>
        <v>0</v>
      </c>
    </row>
    <row r="28" ht="19.95" customHeight="1" spans="1:7">
      <c r="A28" s="26" t="s">
        <v>18</v>
      </c>
      <c r="B28" s="34">
        <f>G28</f>
        <v>7600</v>
      </c>
      <c r="C28" s="34"/>
      <c r="D28" s="34"/>
      <c r="E28" s="34"/>
      <c r="F28" s="34"/>
      <c r="G28" s="28">
        <f>SUM(G22:G27)</f>
        <v>7600</v>
      </c>
    </row>
    <row r="29" ht="19.95" customHeight="1"/>
    <row r="30" ht="19.95" customHeight="1" spans="1:7">
      <c r="A30" s="21" t="s">
        <v>3</v>
      </c>
      <c r="B30" s="21"/>
      <c r="C30" s="2"/>
      <c r="F30" s="35"/>
      <c r="G30" s="4"/>
    </row>
    <row r="31" ht="30" customHeight="1" spans="1:7">
      <c r="A31" s="24" t="s">
        <v>4</v>
      </c>
      <c r="B31" s="25" t="s">
        <v>24</v>
      </c>
      <c r="C31" s="36" t="s">
        <v>7</v>
      </c>
      <c r="D31" s="37"/>
      <c r="E31" s="24" t="s">
        <v>8</v>
      </c>
      <c r="F31" s="24" t="s">
        <v>9</v>
      </c>
      <c r="G31" s="24" t="s">
        <v>10</v>
      </c>
    </row>
    <row r="32" ht="19.95" customHeight="1" spans="1:7">
      <c r="A32" s="26">
        <v>1</v>
      </c>
      <c r="B32" s="27" t="s">
        <v>25</v>
      </c>
      <c r="C32" s="38" t="s">
        <v>26</v>
      </c>
      <c r="D32" s="39"/>
      <c r="E32" s="28">
        <v>1</v>
      </c>
      <c r="F32" s="29">
        <v>100</v>
      </c>
      <c r="G32" s="28">
        <f>+E32*F32</f>
        <v>100</v>
      </c>
    </row>
    <row r="33" ht="19.95" customHeight="1" spans="1:7">
      <c r="A33" s="30">
        <v>2</v>
      </c>
      <c r="B33" s="30" t="s">
        <v>27</v>
      </c>
      <c r="C33" s="40" t="s">
        <v>28</v>
      </c>
      <c r="D33" s="41"/>
      <c r="E33" s="32">
        <v>4</v>
      </c>
      <c r="F33" s="32">
        <v>5</v>
      </c>
      <c r="G33" s="32">
        <f t="shared" ref="G33:G37" si="3">+E33*F33</f>
        <v>20</v>
      </c>
    </row>
    <row r="34" ht="19.95" customHeight="1" spans="1:7">
      <c r="A34" s="26">
        <v>3</v>
      </c>
      <c r="B34" s="27" t="s">
        <v>29</v>
      </c>
      <c r="C34" s="38" t="s">
        <v>21</v>
      </c>
      <c r="D34" s="39"/>
      <c r="E34" s="28">
        <v>100</v>
      </c>
      <c r="F34" s="28">
        <v>12</v>
      </c>
      <c r="G34" s="28">
        <f t="shared" si="3"/>
        <v>1200</v>
      </c>
    </row>
    <row r="35" ht="19.95" customHeight="1" spans="1:7">
      <c r="A35" s="30">
        <v>4</v>
      </c>
      <c r="B35" s="31"/>
      <c r="C35" s="42"/>
      <c r="D35" s="43"/>
      <c r="E35" s="32"/>
      <c r="F35" s="33"/>
      <c r="G35" s="32">
        <f t="shared" si="3"/>
        <v>0</v>
      </c>
    </row>
    <row r="36" ht="19.95" customHeight="1" spans="1:7">
      <c r="A36" s="26">
        <v>5</v>
      </c>
      <c r="B36" s="27"/>
      <c r="C36" s="44"/>
      <c r="D36" s="45"/>
      <c r="E36" s="28"/>
      <c r="F36" s="29"/>
      <c r="G36" s="28">
        <f t="shared" si="3"/>
        <v>0</v>
      </c>
    </row>
    <row r="37" ht="19.95" customHeight="1" spans="1:7">
      <c r="A37" s="30">
        <v>6</v>
      </c>
      <c r="B37" s="31"/>
      <c r="C37" s="42"/>
      <c r="D37" s="43"/>
      <c r="E37" s="32"/>
      <c r="F37" s="33"/>
      <c r="G37" s="32">
        <f t="shared" si="3"/>
        <v>0</v>
      </c>
    </row>
    <row r="38" ht="19.95" customHeight="1" spans="1:7">
      <c r="A38" s="26" t="s">
        <v>18</v>
      </c>
      <c r="B38" s="34">
        <f>G38</f>
        <v>1320</v>
      </c>
      <c r="C38" s="34"/>
      <c r="D38" s="34"/>
      <c r="E38" s="34"/>
      <c r="F38" s="34"/>
      <c r="G38" s="28">
        <f>SUM(G32:G37)</f>
        <v>1320</v>
      </c>
    </row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</sheetData>
  <mergeCells count="22">
    <mergeCell ref="A8:B8"/>
    <mergeCell ref="B18:F18"/>
    <mergeCell ref="A20:B20"/>
    <mergeCell ref="C21:D21"/>
    <mergeCell ref="C22:D22"/>
    <mergeCell ref="C23:D23"/>
    <mergeCell ref="C24:D24"/>
    <mergeCell ref="C25:D25"/>
    <mergeCell ref="C26:D26"/>
    <mergeCell ref="C27:D27"/>
    <mergeCell ref="B28:F28"/>
    <mergeCell ref="A30:B30"/>
    <mergeCell ref="C31:D31"/>
    <mergeCell ref="C32:D32"/>
    <mergeCell ref="C33:D33"/>
    <mergeCell ref="C34:D34"/>
    <mergeCell ref="C35:D35"/>
    <mergeCell ref="C36:D36"/>
    <mergeCell ref="C37:D37"/>
    <mergeCell ref="B38:F38"/>
    <mergeCell ref="A4:B6"/>
    <mergeCell ref="C4:D6"/>
  </mergeCells>
  <printOptions horizontalCentered="1" verticalCentered="1"/>
  <pageMargins left="0.393055555555556" right="0.393055555555556" top="0.786805555555556" bottom="0.393055555555556" header="0.314583333333333" footer="0.31458333333333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86151</dc:creator>
  <cp:lastModifiedBy>柳羲</cp:lastModifiedBy>
  <dcterms:created xsi:type="dcterms:W3CDTF">2015-06-05T18:19:00Z</dcterms:created>
  <cp:lastPrinted>2021-01-10T10:01:00Z</cp:lastPrinted>
  <dcterms:modified xsi:type="dcterms:W3CDTF">2021-07-28T06:18:21Z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v1.0_mb_PkUEkDF8fR+xAij+4eOqgw==</vt:lpwstr>
  </property>
  <property fmtid="{D5CDD505-2E9C-101B-9397-08002B2CF9AE}" pid="4" name="KSORubyTemplateID" linkTarget="0">
    <vt:lpwstr>14</vt:lpwstr>
  </property>
</Properties>
</file>