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600"/>
  </bookViews>
  <sheets>
    <sheet name="Sheet1" sheetId="2" r:id="rId1"/>
    <sheet name="Sheet2" sheetId="1" r:id="rId2"/>
  </sheets>
  <definedNames>
    <definedName name="_xlnm.Print_Area" localSheetId="0">Sheet1!$B$2:$R$21</definedName>
  </definedNames>
  <calcPr calcId="144525"/>
</workbook>
</file>

<file path=xl/sharedStrings.xml><?xml version="1.0" encoding="utf-8"?>
<sst xmlns="http://schemas.openxmlformats.org/spreadsheetml/2006/main" count="60">
  <si>
    <t>施工器具检定表</t>
  </si>
  <si>
    <t>检测仪器数</t>
  </si>
  <si>
    <t>器具名称</t>
  </si>
  <si>
    <t>仪器1</t>
  </si>
  <si>
    <t>检定结果</t>
  </si>
  <si>
    <t>工程编号：</t>
  </si>
  <si>
    <t>工程名称：</t>
  </si>
  <si>
    <t>施工单位：</t>
  </si>
  <si>
    <t>检定日期：</t>
  </si>
  <si>
    <t>序
号</t>
  </si>
  <si>
    <t>器具编号</t>
  </si>
  <si>
    <t>器具
名称</t>
  </si>
  <si>
    <t>型号
规格</t>
  </si>
  <si>
    <t>测量范围</t>
  </si>
  <si>
    <t>精度
等级</t>
  </si>
  <si>
    <t>购买日期</t>
  </si>
  <si>
    <t>有效期
/年</t>
  </si>
  <si>
    <t>到期日期</t>
  </si>
  <si>
    <t>到期
剩余天数</t>
  </si>
  <si>
    <t>检定日期</t>
  </si>
  <si>
    <t>检定
报告编号</t>
  </si>
  <si>
    <t>检定单位</t>
  </si>
  <si>
    <t>存放地点</t>
  </si>
  <si>
    <t>保管
责任人</t>
  </si>
  <si>
    <t>备注</t>
  </si>
  <si>
    <t>SGH-001</t>
  </si>
  <si>
    <t>hjj-101</t>
  </si>
  <si>
    <t>xx-xx</t>
  </si>
  <si>
    <t>高</t>
  </si>
  <si>
    <t>单位1</t>
  </si>
  <si>
    <t>合格</t>
  </si>
  <si>
    <t>现场仓库</t>
  </si>
  <si>
    <t>刘梅</t>
  </si>
  <si>
    <t>SGH-002</t>
  </si>
  <si>
    <t>仪器2</t>
  </si>
  <si>
    <t>hjj-102</t>
  </si>
  <si>
    <t>单位2</t>
  </si>
  <si>
    <t>张铁蛋</t>
  </si>
  <si>
    <t>SGH-003</t>
  </si>
  <si>
    <t>仪器3</t>
  </si>
  <si>
    <t>hjj-103</t>
  </si>
  <si>
    <t>单位3</t>
  </si>
  <si>
    <t>王桂花</t>
  </si>
  <si>
    <t>SGH-004</t>
  </si>
  <si>
    <t>仪器4</t>
  </si>
  <si>
    <t>hjj-104</t>
  </si>
  <si>
    <t>中</t>
  </si>
  <si>
    <t>单位4</t>
  </si>
  <si>
    <t>杨翠华</t>
  </si>
  <si>
    <t>SGH-005</t>
  </si>
  <si>
    <t>仪器5</t>
  </si>
  <si>
    <t>hjj-105</t>
  </si>
  <si>
    <t>单位5</t>
  </si>
  <si>
    <t>张子怡</t>
  </si>
  <si>
    <t>SGH-006</t>
  </si>
  <si>
    <t>仪器6</t>
  </si>
  <si>
    <t>hjj-106</t>
  </si>
  <si>
    <t>低</t>
  </si>
  <si>
    <t>单位6</t>
  </si>
  <si>
    <t>杨小米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</si>
</sst>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color theme="1"/>
      <name val="汉仪正圆-75W"/>
      <charset val="134"/>
    </font>
    <font>
      <sz val="12"/>
      <color theme="0"/>
      <name val="汉仪正圆-75W"/>
      <charset val="134"/>
    </font>
    <font>
      <sz val="14"/>
      <color theme="1"/>
      <name val="汉仪正圆-75W"/>
      <charset val="134"/>
    </font>
    <font>
      <sz val="12"/>
      <color theme="1"/>
      <name val="汉仪正圆-75W"/>
      <charset val="134"/>
    </font>
    <font>
      <sz val="11"/>
      <color theme="1"/>
      <name val="汉仪正圆-75W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18" borderId="14" applyNumberFormat="0" applyAlignment="0" applyProtection="0">
      <alignment vertical="center"/>
    </xf>
    <xf numFmtId="0" fontId="17" fillId="18" borderId="12" applyNumberFormat="0" applyAlignment="0" applyProtection="0">
      <alignment vertical="center"/>
    </xf>
    <xf numFmtId="0" fontId="9" fillId="5" borderId="10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103505</xdr:rowOff>
    </xdr:from>
    <xdr:to>
      <xdr:col>16</xdr:col>
      <xdr:colOff>375285</xdr:colOff>
      <xdr:row>72</xdr:row>
      <xdr:rowOff>48260</xdr:rowOff>
    </xdr:to>
    <xdr:sp>
      <xdr:nvSpPr>
        <xdr:cNvPr id="4" name="矩形 1"/>
        <xdr:cNvSpPr/>
      </xdr:nvSpPr>
      <xdr:spPr>
        <a:xfrm>
          <a:off x="1242695" y="446405"/>
          <a:ext cx="9973310" cy="119462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71" name="图片 7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6" name="矩形 5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7" name="文本框 6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8" name="文本框 7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12" name="组合 11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13" name="文本框 12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8" name="直接连接符 17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28</xdr:row>
      <xdr:rowOff>168275</xdr:rowOff>
    </xdr:to>
    <xdr:grpSp>
      <xdr:nvGrpSpPr>
        <xdr:cNvPr id="62" name="组合 61"/>
        <xdr:cNvGrpSpPr/>
      </xdr:nvGrpSpPr>
      <xdr:grpSpPr>
        <a:xfrm>
          <a:off x="7273925" y="1908810"/>
          <a:ext cx="3258820" cy="3060065"/>
          <a:chOff x="8438" y="3702"/>
          <a:chExt cx="4611" cy="5059"/>
        </a:xfrm>
      </xdr:grpSpPr>
      <xdr:grpSp>
        <xdr:nvGrpSpPr>
          <xdr:cNvPr id="19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20" name="直接连接符 19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1" name="直接连接符 20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22" name="直接连接符 21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3" name="组合 34"/>
          <xdr:cNvGrpSpPr/>
        </xdr:nvGrpSpPr>
        <xdr:grpSpPr>
          <a:xfrm rot="0">
            <a:off x="8438" y="3702"/>
            <a:ext cx="3264" cy="4929"/>
            <a:chOff x="10730" y="2878"/>
            <a:chExt cx="3249" cy="4992"/>
          </a:xfrm>
        </xdr:grpSpPr>
        <xdr:sp>
          <xdr:nvSpPr>
            <xdr:cNvPr id="24" name="文本框 23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10857" y="6057"/>
              <a:ext cx="3098" cy="4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7" name="文本框 26"/>
            <xdr:cNvSpPr txBox="1"/>
          </xdr:nvSpPr>
          <xdr:spPr>
            <a:xfrm>
              <a:off x="10848" y="4703"/>
              <a:ext cx="3021" cy="4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汉仪中黑简</a:t>
              </a:r>
              <a:endParaRPr lang="en-US" altLang="zh-CN" sz="1200" kern="100">
                <a:latin typeface="汉仪中黑简" panose="02010600000101010101" charset="-122"/>
                <a:ea typeface="汉仪中黑简" panose="0201060000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8" name="组合 27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9" name="文本框 28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30" name="文本框 29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31" name="文本框 30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10847" y="7412"/>
              <a:ext cx="2302" cy="4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476885</xdr:colOff>
      <xdr:row>36</xdr:row>
      <xdr:rowOff>122555</xdr:rowOff>
    </xdr:from>
    <xdr:to>
      <xdr:col>15</xdr:col>
      <xdr:colOff>348615</xdr:colOff>
      <xdr:row>50</xdr:row>
      <xdr:rowOff>83185</xdr:rowOff>
    </xdr:to>
    <xdr:grpSp>
      <xdr:nvGrpSpPr>
        <xdr:cNvPr id="61" name="组合 60"/>
        <xdr:cNvGrpSpPr/>
      </xdr:nvGrpSpPr>
      <xdr:grpSpPr>
        <a:xfrm>
          <a:off x="7252335" y="6294755"/>
          <a:ext cx="3259455" cy="2360930"/>
          <a:chOff x="8434" y="9476"/>
          <a:chExt cx="4632" cy="3912"/>
        </a:xfrm>
      </xdr:grpSpPr>
      <xdr:grpSp>
        <xdr:nvGrpSpPr>
          <xdr:cNvPr id="33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4" name="文本框 33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5" name="文本框 34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6" name="组合 69"/>
          <xdr:cNvGrpSpPr/>
        </xdr:nvGrpSpPr>
        <xdr:grpSpPr>
          <a:xfrm rot="0">
            <a:off x="8442" y="10825"/>
            <a:ext cx="4624" cy="850"/>
            <a:chOff x="7156" y="3565"/>
            <a:chExt cx="4608" cy="859"/>
          </a:xfrm>
        </xdr:grpSpPr>
        <xdr:sp>
          <xdr:nvSpPr>
            <xdr:cNvPr id="37" name="文本框 36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7156" y="4046"/>
              <a:ext cx="4608" cy="3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9" name="组合 77"/>
          <xdr:cNvGrpSpPr/>
        </xdr:nvGrpSpPr>
        <xdr:grpSpPr>
          <a:xfrm rot="0">
            <a:off x="8434" y="12608"/>
            <a:ext cx="4625" cy="780"/>
            <a:chOff x="7148" y="5903"/>
            <a:chExt cx="4609" cy="791"/>
          </a:xfrm>
        </xdr:grpSpPr>
        <xdr:sp>
          <xdr:nvSpPr>
            <xdr:cNvPr id="40" name="文本框 39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1" name="文本框 40"/>
            <xdr:cNvSpPr txBox="1"/>
          </xdr:nvSpPr>
          <xdr:spPr>
            <a:xfrm>
              <a:off x="7148" y="6315"/>
              <a:ext cx="4609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46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47" name="文本框 46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8" name="文本框 47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9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50" name="文本框 4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58" name="图片 5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39</xdr:row>
      <xdr:rowOff>33020</xdr:rowOff>
    </xdr:to>
    <xdr:grpSp>
      <xdr:nvGrpSpPr>
        <xdr:cNvPr id="66" name="组合 77"/>
        <xdr:cNvGrpSpPr/>
      </xdr:nvGrpSpPr>
      <xdr:grpSpPr>
        <a:xfrm rot="0">
          <a:off x="1638300" y="6125210"/>
          <a:ext cx="3293745" cy="594360"/>
          <a:chOff x="7138" y="5903"/>
          <a:chExt cx="4652" cy="1005"/>
        </a:xfrm>
      </xdr:grpSpPr>
      <xdr:sp>
        <xdr:nvSpPr>
          <xdr:cNvPr id="67" name="文本框 66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68" name="文本框 67"/>
          <xdr:cNvSpPr txBox="1"/>
        </xdr:nvSpPr>
        <xdr:spPr>
          <a:xfrm>
            <a:off x="7197" y="6296"/>
            <a:ext cx="4593" cy="61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、请根据实际录入数据。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、输入器具名称可自动查询检定结果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387985</xdr:colOff>
      <xdr:row>39</xdr:row>
      <xdr:rowOff>90805</xdr:rowOff>
    </xdr:from>
    <xdr:to>
      <xdr:col>9</xdr:col>
      <xdr:colOff>165100</xdr:colOff>
      <xdr:row>50</xdr:row>
      <xdr:rowOff>119380</xdr:rowOff>
    </xdr:to>
    <xdr:sp>
      <xdr:nvSpPr>
        <xdr:cNvPr id="69" name="矩形 68"/>
        <xdr:cNvSpPr/>
      </xdr:nvSpPr>
      <xdr:spPr>
        <a:xfrm>
          <a:off x="1743075" y="6777355"/>
          <a:ext cx="4519930" cy="1914525"/>
        </a:xfrm>
        <a:prstGeom prst="rect">
          <a:avLst/>
        </a:prstGeom>
        <a:noFill/>
        <a:ln w="28575" cmpd="sng">
          <a:noFill/>
          <a:prstDash val="sysDot"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200">
            <a:solidFill>
              <a:sysClr val="windowText" lastClr="000000"/>
            </a:solidFill>
            <a:latin typeface="汉仪君黑-45简" panose="020B0604020202020204" charset="-122"/>
            <a:ea typeface="汉仪君黑-45简" panose="020B0604020202020204" charset="-122"/>
            <a:cs typeface="汉仪君黑-45简" panose="020B0604020202020204" charset="-122"/>
          </a:endParaRPr>
        </a:p>
      </xdr:txBody>
    </xdr: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55</xdr:row>
      <xdr:rowOff>108585</xdr:rowOff>
    </xdr:to>
    <xdr:grpSp>
      <xdr:nvGrpSpPr>
        <xdr:cNvPr id="76" name="组合 77"/>
        <xdr:cNvGrpSpPr/>
      </xdr:nvGrpSpPr>
      <xdr:grpSpPr>
        <a:xfrm rot="0">
          <a:off x="1634490" y="9084310"/>
          <a:ext cx="3296920" cy="454025"/>
          <a:chOff x="7133" y="5903"/>
          <a:chExt cx="4657" cy="773"/>
        </a:xfrm>
      </xdr:grpSpPr>
      <xdr:sp>
        <xdr:nvSpPr>
          <xdr:cNvPr id="77" name="文本框 76"/>
          <xdr:cNvSpPr txBox="1"/>
        </xdr:nvSpPr>
        <xdr:spPr>
          <a:xfrm>
            <a:off x="7133" y="5903"/>
            <a:ext cx="4230" cy="43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8" name="文本框 77"/>
          <xdr:cNvSpPr txBox="1"/>
        </xdr:nvSpPr>
        <xdr:spPr>
          <a:xfrm>
            <a:off x="7197" y="6295"/>
            <a:ext cx="4593" cy="3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499110</xdr:colOff>
      <xdr:row>30</xdr:row>
      <xdr:rowOff>58420</xdr:rowOff>
    </xdr:from>
    <xdr:to>
      <xdr:col>15</xdr:col>
      <xdr:colOff>412115</xdr:colOff>
      <xdr:row>35</xdr:row>
      <xdr:rowOff>165735</xdr:rowOff>
    </xdr:to>
    <xdr:sp>
      <xdr:nvSpPr>
        <xdr:cNvPr id="2" name="文本框 1"/>
        <xdr:cNvSpPr txBox="1"/>
      </xdr:nvSpPr>
      <xdr:spPr>
        <a:xfrm>
          <a:off x="7274560" y="5201920"/>
          <a:ext cx="3300730" cy="9645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327660</xdr:colOff>
      <xdr:row>39</xdr:row>
      <xdr:rowOff>53340</xdr:rowOff>
    </xdr:from>
    <xdr:to>
      <xdr:col>7</xdr:col>
      <xdr:colOff>464820</xdr:colOff>
      <xdr:row>44</xdr:row>
      <xdr:rowOff>22860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2750" y="6739890"/>
          <a:ext cx="3524885" cy="8267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R27"/>
  <sheetViews>
    <sheetView showGridLines="0" tabSelected="1" workbookViewId="0">
      <selection activeCell="I4" sqref="I4"/>
    </sheetView>
  </sheetViews>
  <sheetFormatPr defaultColWidth="8.89166666666667" defaultRowHeight="13.5"/>
  <cols>
    <col min="1" max="1" width="2.23333333333333" customWidth="1"/>
    <col min="2" max="2" width="5.55833333333333" customWidth="1"/>
    <col min="3" max="3" width="11.5583333333333" customWidth="1"/>
    <col min="4" max="4" width="8.025" customWidth="1"/>
    <col min="5" max="5" width="10.3333333333333" customWidth="1"/>
    <col min="6" max="6" width="10.775" customWidth="1"/>
    <col min="7" max="7" width="8.10833333333333" customWidth="1"/>
    <col min="8" max="8" width="14.775" customWidth="1"/>
    <col min="10" max="10" width="15.775" customWidth="1"/>
    <col min="11" max="11" width="12.8916666666667" customWidth="1"/>
    <col min="12" max="12" width="13.8916666666667"/>
    <col min="13" max="13" width="12.4416666666667" customWidth="1"/>
    <col min="14" max="15" width="10.6666666666667" customWidth="1"/>
    <col min="16" max="16" width="12.5583333333333" customWidth="1"/>
    <col min="17" max="17" width="10.775" customWidth="1"/>
    <col min="18" max="18" width="8" customWidth="1"/>
  </cols>
  <sheetData>
    <row r="2" spans="2:18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20" customHeight="1" spans="2:18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="2" customFormat="1" ht="25" customHeight="1" spans="2:18">
      <c r="B4" s="4" t="s">
        <v>1</v>
      </c>
      <c r="C4" s="5"/>
      <c r="D4" s="6">
        <f>COUNTA(D8:D2100)</f>
        <v>6</v>
      </c>
      <c r="E4" s="7"/>
      <c r="F4" s="8"/>
      <c r="G4" s="8"/>
      <c r="H4" s="8"/>
      <c r="I4" s="8"/>
      <c r="J4" s="8"/>
      <c r="K4" s="8"/>
      <c r="L4" s="8"/>
      <c r="M4" s="8"/>
      <c r="N4" s="8"/>
      <c r="O4" s="18" t="s">
        <v>2</v>
      </c>
      <c r="P4" s="15" t="s">
        <v>3</v>
      </c>
      <c r="Q4" s="18" t="s">
        <v>4</v>
      </c>
      <c r="R4" s="15" t="str">
        <f ca="1">VLOOKUP(P4,$D$8:$Q$2100,12,0)</f>
        <v>合格</v>
      </c>
    </row>
    <row r="5" s="2" customFormat="1" ht="20" customHeight="1" spans="2:18">
      <c r="B5" s="9" t="s">
        <v>5</v>
      </c>
      <c r="C5" s="8"/>
      <c r="D5" s="8"/>
      <c r="E5" s="8"/>
      <c r="F5" s="8"/>
      <c r="G5" s="8" t="s">
        <v>6</v>
      </c>
      <c r="H5" s="8"/>
      <c r="I5" s="8"/>
      <c r="J5" s="8"/>
      <c r="K5" s="8" t="s">
        <v>7</v>
      </c>
      <c r="L5" s="8"/>
      <c r="M5" s="8"/>
      <c r="N5" s="8"/>
      <c r="O5" s="8" t="s">
        <v>8</v>
      </c>
      <c r="P5" s="8"/>
      <c r="Q5" s="8"/>
      <c r="R5" s="8"/>
    </row>
    <row r="6" s="2" customFormat="1" ht="21" customHeight="1" spans="2:18">
      <c r="B6" s="10" t="s">
        <v>9</v>
      </c>
      <c r="C6" s="11" t="s">
        <v>10</v>
      </c>
      <c r="D6" s="12" t="s">
        <v>11</v>
      </c>
      <c r="E6" s="12" t="s">
        <v>12</v>
      </c>
      <c r="F6" s="11" t="s">
        <v>13</v>
      </c>
      <c r="G6" s="12" t="s">
        <v>14</v>
      </c>
      <c r="H6" s="11" t="s">
        <v>15</v>
      </c>
      <c r="I6" s="12" t="s">
        <v>16</v>
      </c>
      <c r="J6" s="11" t="s">
        <v>17</v>
      </c>
      <c r="K6" s="12" t="s">
        <v>18</v>
      </c>
      <c r="L6" s="12" t="s">
        <v>19</v>
      </c>
      <c r="M6" s="12" t="s">
        <v>20</v>
      </c>
      <c r="N6" s="12" t="s">
        <v>21</v>
      </c>
      <c r="O6" s="12" t="s">
        <v>4</v>
      </c>
      <c r="P6" s="12" t="s">
        <v>22</v>
      </c>
      <c r="Q6" s="12" t="s">
        <v>23</v>
      </c>
      <c r="R6" s="21" t="s">
        <v>24</v>
      </c>
    </row>
    <row r="7" s="2" customFormat="1" ht="22" customHeight="1" spans="2:18">
      <c r="B7" s="13"/>
      <c r="C7" s="14"/>
      <c r="D7" s="14"/>
      <c r="E7" s="14"/>
      <c r="F7" s="14"/>
      <c r="G7" s="14"/>
      <c r="H7" s="14"/>
      <c r="I7" s="14"/>
      <c r="J7" s="14"/>
      <c r="K7" s="14"/>
      <c r="L7" s="19"/>
      <c r="M7" s="19"/>
      <c r="N7" s="19"/>
      <c r="O7" s="19"/>
      <c r="P7" s="19"/>
      <c r="Q7" s="19"/>
      <c r="R7" s="22"/>
    </row>
    <row r="8" s="2" customFormat="1" ht="26" customHeight="1" spans="2:18">
      <c r="B8" s="15">
        <v>1</v>
      </c>
      <c r="C8" s="15" t="s">
        <v>25</v>
      </c>
      <c r="D8" s="15" t="s">
        <v>3</v>
      </c>
      <c r="E8" s="15" t="s">
        <v>26</v>
      </c>
      <c r="F8" s="15" t="s">
        <v>27</v>
      </c>
      <c r="G8" s="15" t="s">
        <v>28</v>
      </c>
      <c r="H8" s="16">
        <v>44116</v>
      </c>
      <c r="I8" s="15">
        <v>2</v>
      </c>
      <c r="J8" s="16">
        <f>EDATE(H8,I8*12)-1</f>
        <v>44845</v>
      </c>
      <c r="K8" s="20">
        <f ca="1">J8-TODAY()</f>
        <v>244</v>
      </c>
      <c r="L8" s="16">
        <v>44531</v>
      </c>
      <c r="M8" s="15">
        <v>19220101</v>
      </c>
      <c r="N8" s="15" t="s">
        <v>29</v>
      </c>
      <c r="O8" s="15" t="s">
        <v>30</v>
      </c>
      <c r="P8" s="15" t="s">
        <v>31</v>
      </c>
      <c r="Q8" s="15" t="s">
        <v>32</v>
      </c>
      <c r="R8" s="15"/>
    </row>
    <row r="9" ht="26" customHeight="1" spans="2:18">
      <c r="B9" s="15">
        <v>2</v>
      </c>
      <c r="C9" s="15" t="s">
        <v>33</v>
      </c>
      <c r="D9" s="15" t="s">
        <v>34</v>
      </c>
      <c r="E9" s="15" t="s">
        <v>35</v>
      </c>
      <c r="F9" s="15" t="s">
        <v>27</v>
      </c>
      <c r="G9" s="15" t="s">
        <v>28</v>
      </c>
      <c r="H9" s="16">
        <v>44117</v>
      </c>
      <c r="I9" s="17">
        <v>4</v>
      </c>
      <c r="J9" s="16">
        <f t="shared" ref="J9:J21" si="0">EDATE(H9,I9*12)-1</f>
        <v>45577</v>
      </c>
      <c r="K9" s="20">
        <f ca="1" t="shared" ref="K9:K21" si="1">J9-TODAY()</f>
        <v>976</v>
      </c>
      <c r="L9" s="16">
        <v>44532</v>
      </c>
      <c r="M9" s="15">
        <v>19220102</v>
      </c>
      <c r="N9" s="15" t="s">
        <v>36</v>
      </c>
      <c r="O9" s="15" t="s">
        <v>30</v>
      </c>
      <c r="P9" s="15" t="s">
        <v>31</v>
      </c>
      <c r="Q9" s="17" t="s">
        <v>37</v>
      </c>
      <c r="R9" s="17"/>
    </row>
    <row r="10" ht="26" customHeight="1" spans="2:18">
      <c r="B10" s="15">
        <v>3</v>
      </c>
      <c r="C10" s="15" t="s">
        <v>38</v>
      </c>
      <c r="D10" s="15" t="s">
        <v>39</v>
      </c>
      <c r="E10" s="15" t="s">
        <v>40</v>
      </c>
      <c r="F10" s="15" t="s">
        <v>27</v>
      </c>
      <c r="G10" s="15" t="s">
        <v>28</v>
      </c>
      <c r="H10" s="16">
        <v>44118</v>
      </c>
      <c r="I10" s="17">
        <v>3</v>
      </c>
      <c r="J10" s="16">
        <f t="shared" si="0"/>
        <v>45212</v>
      </c>
      <c r="K10" s="20">
        <f ca="1" t="shared" si="1"/>
        <v>611</v>
      </c>
      <c r="L10" s="16">
        <v>44533</v>
      </c>
      <c r="M10" s="15">
        <v>19220103</v>
      </c>
      <c r="N10" s="15" t="s">
        <v>41</v>
      </c>
      <c r="O10" s="15" t="s">
        <v>30</v>
      </c>
      <c r="P10" s="15" t="s">
        <v>31</v>
      </c>
      <c r="Q10" s="17" t="s">
        <v>42</v>
      </c>
      <c r="R10" s="17"/>
    </row>
    <row r="11" ht="26" customHeight="1" spans="2:18">
      <c r="B11" s="15">
        <v>4</v>
      </c>
      <c r="C11" s="15" t="s">
        <v>43</v>
      </c>
      <c r="D11" s="15" t="s">
        <v>44</v>
      </c>
      <c r="E11" s="15" t="s">
        <v>45</v>
      </c>
      <c r="F11" s="15" t="s">
        <v>27</v>
      </c>
      <c r="G11" s="15" t="s">
        <v>46</v>
      </c>
      <c r="H11" s="16">
        <v>44119</v>
      </c>
      <c r="I11" s="17">
        <v>4</v>
      </c>
      <c r="J11" s="16">
        <f t="shared" si="0"/>
        <v>45579</v>
      </c>
      <c r="K11" s="20">
        <f ca="1" t="shared" si="1"/>
        <v>978</v>
      </c>
      <c r="L11" s="16">
        <v>44534</v>
      </c>
      <c r="M11" s="15">
        <v>19220104</v>
      </c>
      <c r="N11" s="15" t="s">
        <v>47</v>
      </c>
      <c r="O11" s="15" t="s">
        <v>30</v>
      </c>
      <c r="P11" s="15" t="s">
        <v>31</v>
      </c>
      <c r="Q11" s="17" t="s">
        <v>48</v>
      </c>
      <c r="R11" s="17"/>
    </row>
    <row r="12" ht="26" customHeight="1" spans="2:18">
      <c r="B12" s="15">
        <v>5</v>
      </c>
      <c r="C12" s="15" t="s">
        <v>49</v>
      </c>
      <c r="D12" s="15" t="s">
        <v>50</v>
      </c>
      <c r="E12" s="15" t="s">
        <v>51</v>
      </c>
      <c r="F12" s="15" t="s">
        <v>27</v>
      </c>
      <c r="G12" s="15" t="s">
        <v>28</v>
      </c>
      <c r="H12" s="16">
        <v>44120</v>
      </c>
      <c r="I12" s="17">
        <v>5</v>
      </c>
      <c r="J12" s="16">
        <f t="shared" si="0"/>
        <v>45945</v>
      </c>
      <c r="K12" s="20">
        <f ca="1" t="shared" si="1"/>
        <v>1344</v>
      </c>
      <c r="L12" s="16">
        <v>44535</v>
      </c>
      <c r="M12" s="15">
        <v>19220105</v>
      </c>
      <c r="N12" s="15" t="s">
        <v>52</v>
      </c>
      <c r="O12" s="15" t="s">
        <v>30</v>
      </c>
      <c r="P12" s="15" t="s">
        <v>31</v>
      </c>
      <c r="Q12" s="17" t="s">
        <v>53</v>
      </c>
      <c r="R12" s="17"/>
    </row>
    <row r="13" ht="26" customHeight="1" spans="2:18">
      <c r="B13" s="15">
        <v>6</v>
      </c>
      <c r="C13" s="15" t="s">
        <v>54</v>
      </c>
      <c r="D13" s="15" t="s">
        <v>55</v>
      </c>
      <c r="E13" s="15" t="s">
        <v>56</v>
      </c>
      <c r="F13" s="15" t="s">
        <v>27</v>
      </c>
      <c r="G13" s="15" t="s">
        <v>57</v>
      </c>
      <c r="H13" s="16">
        <v>44121</v>
      </c>
      <c r="I13" s="17">
        <v>3</v>
      </c>
      <c r="J13" s="16">
        <f t="shared" si="0"/>
        <v>45215</v>
      </c>
      <c r="K13" s="20">
        <f ca="1" t="shared" si="1"/>
        <v>614</v>
      </c>
      <c r="L13" s="16">
        <v>44536</v>
      </c>
      <c r="M13" s="15">
        <v>19220106</v>
      </c>
      <c r="N13" s="15" t="s">
        <v>58</v>
      </c>
      <c r="O13" s="15" t="s">
        <v>30</v>
      </c>
      <c r="P13" s="15" t="s">
        <v>31</v>
      </c>
      <c r="Q13" s="17" t="s">
        <v>59</v>
      </c>
      <c r="R13" s="17"/>
    </row>
    <row r="14" ht="26" customHeight="1" spans="2:18">
      <c r="B14" s="17"/>
      <c r="C14" s="17"/>
      <c r="D14" s="17"/>
      <c r="E14" s="17"/>
      <c r="F14" s="17"/>
      <c r="G14" s="17"/>
      <c r="H14" s="16">
        <v>44122</v>
      </c>
      <c r="I14" s="17"/>
      <c r="J14" s="16">
        <f t="shared" si="0"/>
        <v>44121</v>
      </c>
      <c r="K14" s="20">
        <f ca="1" t="shared" si="1"/>
        <v>-480</v>
      </c>
      <c r="L14" s="20"/>
      <c r="M14" s="17"/>
      <c r="N14" s="17"/>
      <c r="O14" s="17"/>
      <c r="P14" s="15"/>
      <c r="Q14" s="17"/>
      <c r="R14" s="17"/>
    </row>
    <row r="15" ht="26" customHeight="1" spans="2:18">
      <c r="B15" s="17"/>
      <c r="C15" s="17"/>
      <c r="D15" s="17"/>
      <c r="E15" s="17"/>
      <c r="F15" s="17"/>
      <c r="G15" s="17"/>
      <c r="H15" s="16">
        <v>44123</v>
      </c>
      <c r="I15" s="17"/>
      <c r="J15" s="16">
        <f t="shared" si="0"/>
        <v>44122</v>
      </c>
      <c r="K15" s="20">
        <f ca="1" t="shared" si="1"/>
        <v>-479</v>
      </c>
      <c r="L15" s="20"/>
      <c r="M15" s="17"/>
      <c r="N15" s="17"/>
      <c r="O15" s="17"/>
      <c r="P15" s="17"/>
      <c r="Q15" s="17"/>
      <c r="R15" s="17"/>
    </row>
    <row r="16" ht="26" customHeight="1" spans="2:18">
      <c r="B16" s="17"/>
      <c r="C16" s="17"/>
      <c r="D16" s="17"/>
      <c r="E16" s="17"/>
      <c r="F16" s="17"/>
      <c r="G16" s="17"/>
      <c r="H16" s="16">
        <v>44124</v>
      </c>
      <c r="I16" s="17"/>
      <c r="J16" s="16">
        <f t="shared" si="0"/>
        <v>44123</v>
      </c>
      <c r="K16" s="20">
        <f ca="1" t="shared" si="1"/>
        <v>-478</v>
      </c>
      <c r="L16" s="20"/>
      <c r="M16" s="17"/>
      <c r="N16" s="17"/>
      <c r="O16" s="17"/>
      <c r="P16" s="17"/>
      <c r="Q16" s="17"/>
      <c r="R16" s="17"/>
    </row>
    <row r="17" ht="26" customHeight="1" spans="2:18">
      <c r="B17" s="17"/>
      <c r="C17" s="17"/>
      <c r="D17" s="17"/>
      <c r="E17" s="17"/>
      <c r="F17" s="17"/>
      <c r="G17" s="17"/>
      <c r="H17" s="16">
        <v>44125</v>
      </c>
      <c r="I17" s="17"/>
      <c r="J17" s="16">
        <f t="shared" si="0"/>
        <v>44124</v>
      </c>
      <c r="K17" s="20">
        <f ca="1" t="shared" si="1"/>
        <v>-477</v>
      </c>
      <c r="L17" s="20"/>
      <c r="M17" s="17"/>
      <c r="N17" s="17"/>
      <c r="O17" s="17"/>
      <c r="P17" s="17"/>
      <c r="Q17" s="17"/>
      <c r="R17" s="17"/>
    </row>
    <row r="18" ht="26" customHeight="1" spans="2:18">
      <c r="B18" s="17"/>
      <c r="C18" s="17"/>
      <c r="D18" s="17"/>
      <c r="E18" s="17"/>
      <c r="F18" s="17"/>
      <c r="G18" s="17"/>
      <c r="H18" s="16">
        <v>44126</v>
      </c>
      <c r="I18" s="17"/>
      <c r="J18" s="16">
        <f t="shared" si="0"/>
        <v>44125</v>
      </c>
      <c r="K18" s="20">
        <f ca="1" t="shared" si="1"/>
        <v>-476</v>
      </c>
      <c r="L18" s="20"/>
      <c r="M18" s="17"/>
      <c r="N18" s="17"/>
      <c r="O18" s="17"/>
      <c r="P18" s="17"/>
      <c r="Q18" s="17"/>
      <c r="R18" s="17"/>
    </row>
    <row r="19" ht="26" customHeight="1" spans="2:18">
      <c r="B19" s="17"/>
      <c r="C19" s="17"/>
      <c r="D19" s="17"/>
      <c r="E19" s="17"/>
      <c r="F19" s="17"/>
      <c r="G19" s="17"/>
      <c r="H19" s="16">
        <v>44127</v>
      </c>
      <c r="I19" s="17"/>
      <c r="J19" s="16">
        <f t="shared" si="0"/>
        <v>44126</v>
      </c>
      <c r="K19" s="20">
        <f ca="1" t="shared" si="1"/>
        <v>-475</v>
      </c>
      <c r="L19" s="20"/>
      <c r="M19" s="17"/>
      <c r="N19" s="17"/>
      <c r="O19" s="17"/>
      <c r="P19" s="17"/>
      <c r="Q19" s="17"/>
      <c r="R19" s="17"/>
    </row>
    <row r="20" ht="26" customHeight="1" spans="2:18">
      <c r="B20" s="17"/>
      <c r="C20" s="17"/>
      <c r="D20" s="17"/>
      <c r="E20" s="17"/>
      <c r="F20" s="17"/>
      <c r="G20" s="17"/>
      <c r="H20" s="16">
        <v>44128</v>
      </c>
      <c r="I20" s="17"/>
      <c r="J20" s="16">
        <f t="shared" si="0"/>
        <v>44127</v>
      </c>
      <c r="K20" s="20">
        <f ca="1" t="shared" si="1"/>
        <v>-474</v>
      </c>
      <c r="L20" s="20"/>
      <c r="M20" s="17"/>
      <c r="N20" s="17"/>
      <c r="O20" s="17"/>
      <c r="P20" s="17"/>
      <c r="Q20" s="17"/>
      <c r="R20" s="17"/>
    </row>
    <row r="21" ht="26" customHeight="1" spans="2:18">
      <c r="B21" s="17"/>
      <c r="C21" s="17"/>
      <c r="D21" s="17"/>
      <c r="E21" s="17"/>
      <c r="F21" s="17"/>
      <c r="G21" s="17"/>
      <c r="H21" s="16">
        <v>44129</v>
      </c>
      <c r="I21" s="17"/>
      <c r="J21" s="16">
        <f t="shared" si="0"/>
        <v>44128</v>
      </c>
      <c r="K21" s="20">
        <f ca="1" t="shared" si="1"/>
        <v>-473</v>
      </c>
      <c r="L21" s="20"/>
      <c r="M21" s="17"/>
      <c r="N21" s="17"/>
      <c r="O21" s="17"/>
      <c r="P21" s="17"/>
      <c r="Q21" s="17"/>
      <c r="R21" s="17"/>
    </row>
    <row r="22" ht="22" customHeight="1"/>
    <row r="23" ht="22" customHeight="1"/>
    <row r="24" ht="22" customHeight="1"/>
    <row r="25" ht="22" customHeight="1"/>
    <row r="26" ht="22" customHeight="1"/>
    <row r="27" ht="19" customHeight="1"/>
  </sheetData>
  <mergeCells count="20">
    <mergeCell ref="B4:C4"/>
    <mergeCell ref="D4:E4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B2:R3"/>
  </mergeCells>
  <dataValidations count="2">
    <dataValidation type="list" allowBlank="1" showInputMessage="1" showErrorMessage="1" sqref="P4">
      <formula1>$D$8:$D$2100</formula1>
    </dataValidation>
    <dataValidation type="list" allowBlank="1" showInputMessage="1" showErrorMessage="1" sqref="O8:O13 O14:O21">
      <formula1>"合格,不合格"</formula1>
    </dataValidation>
  </dataValidations>
  <printOptions horizontalCentered="1" verticalCentered="1"/>
  <pageMargins left="0.751388888888889" right="0.751388888888889" top="1" bottom="1" header="0.5" footer="0.5"/>
  <pageSetup paperSize="9" scale="69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B26" workbookViewId="0">
      <selection activeCell="T44" sqref="T44"/>
    </sheetView>
  </sheetViews>
  <sheetFormatPr defaultColWidth="8.89166666666667" defaultRowHeight="13.5"/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21">
      <c r="A3" s="1"/>
      <c r="B3" s="1"/>
      <c r="C3" s="1"/>
      <c r="D3" s="1"/>
      <c r="E3" s="1"/>
      <c r="F3" s="1"/>
      <c r="G3" s="1"/>
      <c r="H3" s="1"/>
      <c r="I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/>
      <c r="B4" s="1"/>
      <c r="C4" s="1"/>
      <c r="D4" s="1"/>
      <c r="E4" s="1"/>
      <c r="F4" s="1"/>
      <c r="G4" s="1"/>
      <c r="H4" s="1"/>
      <c r="I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"/>
      <c r="F5" s="1"/>
      <c r="G5" s="1"/>
      <c r="H5" s="1"/>
      <c r="I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"/>
      <c r="F7" s="1"/>
      <c r="G7" s="1"/>
      <c r="H7" s="1"/>
      <c r="I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M14" s="1"/>
      <c r="N14" s="1"/>
      <c r="O14" s="1"/>
      <c r="P14" s="1"/>
      <c r="Q14" s="1"/>
      <c r="R14" s="1"/>
      <c r="S14" s="1"/>
      <c r="T14" s="1"/>
      <c r="U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M15" s="1"/>
      <c r="N15" s="1"/>
      <c r="O15" s="1"/>
      <c r="P15" s="1"/>
      <c r="Q15" s="1"/>
      <c r="R15" s="1"/>
      <c r="S15" s="1"/>
      <c r="T15" s="1"/>
      <c r="U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M16" s="1"/>
      <c r="N16" s="1"/>
      <c r="O16" s="1"/>
      <c r="P16" s="1"/>
      <c r="Q16" s="1"/>
      <c r="R16" s="1"/>
      <c r="S16" s="1"/>
      <c r="T16" s="1"/>
      <c r="U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M17" s="1"/>
      <c r="N17" s="1"/>
      <c r="O17" s="1"/>
      <c r="P17" s="1"/>
      <c r="Q17" s="1"/>
      <c r="R17" s="1"/>
      <c r="S17" s="1"/>
      <c r="T17" s="1"/>
      <c r="U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M18" s="1"/>
      <c r="N18" s="1"/>
      <c r="O18" s="1"/>
      <c r="P18" s="1"/>
      <c r="Q18" s="1"/>
      <c r="R18" s="1"/>
      <c r="S18" s="1"/>
      <c r="T18" s="1"/>
      <c r="U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M26" s="1"/>
      <c r="N26" s="1"/>
      <c r="O26" s="1"/>
      <c r="P26" s="1"/>
      <c r="Q26" s="1"/>
      <c r="R26" s="1"/>
      <c r="S26" s="1"/>
      <c r="T26" s="1"/>
      <c r="U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M27" s="1"/>
      <c r="N27" s="1"/>
      <c r="O27" s="1"/>
      <c r="P27" s="1"/>
      <c r="Q27" s="1"/>
      <c r="R27" s="1"/>
      <c r="S27" s="1"/>
      <c r="T27" s="1"/>
      <c r="U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M28" s="1"/>
      <c r="N28" s="1"/>
      <c r="O28" s="1"/>
      <c r="P28" s="1"/>
      <c r="Q28" s="1"/>
      <c r="R28" s="1"/>
      <c r="S28" s="1"/>
      <c r="T28" s="1"/>
      <c r="U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M29" s="1"/>
      <c r="N29" s="1"/>
      <c r="O29" s="1"/>
      <c r="P29" s="1"/>
      <c r="Q29" s="1"/>
      <c r="R29" s="1"/>
      <c r="S29" s="1"/>
      <c r="T29" s="1"/>
      <c r="U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M30" s="1"/>
      <c r="N30" s="1"/>
      <c r="O30" s="1"/>
      <c r="P30" s="1"/>
      <c r="Q30" s="1"/>
      <c r="R30" s="1"/>
      <c r="S30" s="1"/>
      <c r="T30" s="1"/>
      <c r="U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M31" s="1"/>
      <c r="N31" s="1"/>
      <c r="O31" s="1"/>
      <c r="P31" s="1"/>
      <c r="Q31" s="1"/>
      <c r="R31" s="1"/>
      <c r="S31" s="1"/>
      <c r="T31" s="1"/>
      <c r="U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M32" s="1"/>
      <c r="N32" s="1"/>
      <c r="O32" s="1"/>
      <c r="P32" s="1"/>
      <c r="Q32" s="1"/>
      <c r="R32" s="1"/>
      <c r="S32" s="1"/>
      <c r="T32" s="1"/>
      <c r="U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M35" s="1"/>
      <c r="N35" s="1"/>
      <c r="O35" s="1"/>
      <c r="P35" s="1"/>
      <c r="Q35" s="1"/>
      <c r="R35" s="1"/>
      <c r="S35" s="1"/>
      <c r="T35" s="1"/>
      <c r="U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M36" s="1"/>
      <c r="N36" s="1"/>
      <c r="O36" s="1"/>
      <c r="P36" s="1"/>
      <c r="Q36" s="1"/>
      <c r="R36" s="1"/>
      <c r="S36" s="1"/>
      <c r="T36" s="1"/>
      <c r="U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M37" s="1"/>
      <c r="N37" s="1"/>
      <c r="O37" s="1"/>
      <c r="P37" s="1"/>
      <c r="Q37" s="1"/>
      <c r="R37" s="1"/>
      <c r="S37" s="1"/>
      <c r="T37" s="1"/>
      <c r="U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M38" s="1"/>
      <c r="N38" s="1"/>
      <c r="O38" s="1"/>
      <c r="P38" s="1"/>
      <c r="Q38" s="1"/>
      <c r="R38" s="1"/>
      <c r="S38" s="1"/>
      <c r="T38" s="1"/>
      <c r="U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M39" s="1"/>
      <c r="N39" s="1"/>
      <c r="O39" s="1"/>
      <c r="P39" s="1"/>
      <c r="Q39" s="1"/>
      <c r="R39" s="1"/>
      <c r="S39" s="1"/>
      <c r="T39" s="1"/>
      <c r="U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M40" s="1"/>
      <c r="N40" s="1"/>
      <c r="O40" s="1"/>
      <c r="P40" s="1"/>
      <c r="Q40" s="1"/>
      <c r="R40" s="1"/>
      <c r="S40" s="1"/>
      <c r="T40" s="1"/>
      <c r="U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1">
      <c r="A41" s="1"/>
    </row>
    <row r="42" spans="1:1">
      <c r="A42" s="1"/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/ a l l o w E d i t U s e r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柳羲</cp:lastModifiedBy>
  <dcterms:created xsi:type="dcterms:W3CDTF">2021-09-16T05:10:00Z</dcterms:created>
  <dcterms:modified xsi:type="dcterms:W3CDTF">2022-02-09T07:28:19Z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3C0F033F6E4542259B98A3C8BC94DA7B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v1.0_mb_GnTdzAZHH9KmObcFxNKBlQ==</vt:lpwstr>
  </property>
</Properties>
</file>