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<sst xmlns="http://schemas.openxmlformats.org/spreadsheetml/2006/main" count="44">
  <si>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合同工程用工签证单</t>
  </si>
  <si>
    <t>项目编码：</t>
  </si>
  <si>
    <t>项目名称：</t>
  </si>
  <si>
    <t>施工单位：</t>
  </si>
  <si>
    <t>序号</t>
  </si>
  <si>
    <t>派工日期</t>
  </si>
  <si>
    <t>工作内容</t>
  </si>
  <si>
    <t>施工费用(元)
(人+车)</t>
  </si>
  <si>
    <t>工作时间</t>
  </si>
  <si>
    <t>人工类别、数量</t>
  </si>
  <si>
    <t>机械类别、数量</t>
  </si>
  <si>
    <t>签证量</t>
  </si>
  <si>
    <t>备注（是否有系统单据备查）</t>
  </si>
  <si>
    <t>开始时点</t>
  </si>
  <si>
    <t>结束时点</t>
  </si>
  <si>
    <t>人工类别</t>
  </si>
  <si>
    <t>人员数量( 人)</t>
  </si>
  <si>
    <t>车辆类型及吨位</t>
  </si>
  <si>
    <t>车辆数量（台）</t>
  </si>
  <si>
    <t>小时</t>
  </si>
  <si>
    <t>人  工（工日）</t>
  </si>
  <si>
    <t>机   械（台班）</t>
  </si>
  <si>
    <t>人工（工日）</t>
  </si>
  <si>
    <t>碧桂园换表抢修</t>
  </si>
  <si>
    <t>技工</t>
  </si>
  <si>
    <t>抢修车辆（不包括吊车）</t>
  </si>
  <si>
    <t>有</t>
  </si>
  <si>
    <t>机械不足0.5个台班按0.5个台班计算；超过0.5个不足1个台班按1个台班计算；若超过1个台班按实计。</t>
  </si>
  <si>
    <t>小工</t>
  </si>
  <si>
    <t>碧桂园小学换线</t>
  </si>
  <si>
    <t>碧桂园松林路抢修</t>
  </si>
  <si>
    <t>碧桂园换线抢修</t>
  </si>
  <si>
    <t>注1：派工日期、工作内容需详细填写，且与“系统单据”信息一致，审计抽查可追溯；可包括查线无实际工作内容情况。</t>
  </si>
  <si>
    <t>注2：工作完成情况中“工作时间”为合同结算的主要证据之一，需移交财务审计，务必按实填报；工作时间可包含合理往返时间。</t>
  </si>
  <si>
    <t>注3：机械不足0.5个台班按0.5个台班计算；超过0.5个台班但不足1个台班按1个台班计算；若超过1个台班按实计。人工工日不足0.5个工日按0.5个工日计算；超过0.5个工日但不足1个工日按1个工日计算；若超过1个工日按实计。</t>
  </si>
  <si>
    <t>注4：台班类型必须注明车辆类型及吨位；</t>
  </si>
  <si>
    <t>注5：对于施工单位填报信息若有修改意见，实施单位/监理单位应在意见栏“明确表述”，未注明则“视为认可所列全部信息”；</t>
  </si>
  <si>
    <t>其他说明：（施工单位/实施单位根据需要，可填写说明）</t>
  </si>
  <si>
    <t>实施单位（章）：</t>
  </si>
  <si>
    <t>（如有）监理单位（章）：</t>
  </si>
  <si>
    <t>施工单位（章）：</t>
  </si>
  <si>
    <t>负责人（意见及签署）：</t>
  </si>
  <si>
    <t>日    期：</t>
  </si>
  <si>
    <t>施工单位（章）
                                                      负责人：
                                                         日    期：
日    期：
                                                      施工单位（章）
                                                      负责人：
                                                         日    期：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</si>
</sst>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h:mm;@"/>
    <numFmt numFmtId="177" formatCode="0.0_ "/>
    <numFmt numFmtId="178" formatCode="h:mm\ AM/PM"/>
  </numFmts>
  <fonts count="30"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华文楷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0"/>
      <color rgb="FFFF0000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7" fillId="9" borderId="16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58" fontId="0" fillId="2" borderId="2" xfId="0" applyNumberFormat="1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0" fillId="2" borderId="7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/>
    </xf>
    <xf numFmtId="176" fontId="6" fillId="2" borderId="8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176" fontId="6" fillId="2" borderId="0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/>
    </xf>
    <xf numFmtId="176" fontId="6" fillId="2" borderId="10" xfId="0" applyNumberFormat="1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2" borderId="3" xfId="0" applyNumberFormat="1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76" fontId="7" fillId="2" borderId="9" xfId="0" applyNumberFormat="1" applyFont="1" applyFill="1" applyBorder="1" applyAlignment="1">
      <alignment horizontal="left" vertical="center"/>
    </xf>
    <xf numFmtId="176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176" fontId="7" fillId="2" borderId="9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6" fontId="7" fillId="2" borderId="9" xfId="0" applyNumberFormat="1" applyFont="1" applyFill="1" applyBorder="1" applyAlignment="1">
      <alignment vertical="center" wrapText="1"/>
    </xf>
    <xf numFmtId="176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176" fontId="7" fillId="2" borderId="7" xfId="0" applyNumberFormat="1" applyFont="1" applyFill="1" applyBorder="1" applyAlignment="1">
      <alignment vertical="center" wrapText="1"/>
    </xf>
    <xf numFmtId="176" fontId="7" fillId="2" borderId="10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177" fontId="0" fillId="2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177" fontId="0" fillId="2" borderId="7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8" fontId="2" fillId="2" borderId="0" xfId="0" applyNumberFormat="1" applyFont="1" applyFill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8"/>
  <sheetViews>
    <sheetView showGridLines="0" tabSelected="1" workbookViewId="0">
      <selection activeCell="Z9" sqref="Z9"/>
    </sheetView>
  </sheetViews>
  <sheetFormatPr defaultColWidth="9" defaultRowHeight="13.5"/>
  <cols>
    <col min="1" max="1" width="2.75" style="5" customWidth="1"/>
    <col min="2" max="2" width="5.75" style="1" customWidth="1"/>
    <col min="3" max="3" width="10.25" style="1" customWidth="1"/>
    <col min="4" max="4" width="15.25" style="1" customWidth="1"/>
    <col min="5" max="5" width="9.875" style="1" customWidth="1"/>
    <col min="6" max="6" width="10.375" style="6" customWidth="1"/>
    <col min="7" max="7" width="9.25" style="6" customWidth="1"/>
    <col min="8" max="8" width="9.375" style="1" customWidth="1"/>
    <col min="9" max="9" width="10" style="1" customWidth="1"/>
    <col min="10" max="10" width="11" style="1" customWidth="1"/>
    <col min="11" max="11" width="10.625" style="1" customWidth="1"/>
    <col min="12" max="12" width="8.5" style="1" customWidth="1"/>
    <col min="13" max="13" width="9.625" style="1" customWidth="1"/>
    <col min="14" max="14" width="8.5" style="1" customWidth="1"/>
    <col min="15" max="15" width="10.375" style="1" customWidth="1"/>
    <col min="16" max="16" width="10.625" style="1" customWidth="1"/>
    <col min="17" max="18" width="9" style="1" hidden="1" customWidth="1"/>
    <col min="19" max="20" width="8.5" style="1" hidden="1" customWidth="1"/>
    <col min="21" max="22" width="12.8916666666667" style="1" hidden="1" customWidth="1"/>
    <col min="23" max="23" width="2.625" style="1" customWidth="1"/>
    <col min="24" max="16384" width="9" style="1"/>
  </cols>
  <sheetData>
    <row r="1" ht="12" customHeight="1"/>
    <row r="2" s="1" customFormat="1" ht="32" customHeight="1" spans="2:20">
      <c r="B2" s="7" t="s">
        <v>0</v>
      </c>
      <c r="C2" s="7"/>
      <c r="D2" s="7"/>
      <c r="E2" s="7"/>
      <c r="F2" s="8"/>
      <c r="G2" s="8"/>
      <c r="H2" s="7"/>
      <c r="I2" s="7"/>
      <c r="J2" s="7"/>
      <c r="K2" s="7"/>
      <c r="L2" s="7"/>
      <c r="M2" s="7"/>
      <c r="N2" s="7"/>
      <c r="O2" s="7"/>
      <c r="P2" s="7"/>
      <c r="S2" s="75"/>
      <c r="T2" s="75"/>
    </row>
    <row r="3" s="2" customFormat="1" ht="20" customHeight="1" spans="2:20">
      <c r="B3" s="9" t="s">
        <v>1</v>
      </c>
      <c r="C3" s="9"/>
      <c r="D3" s="9"/>
      <c r="E3" s="9"/>
      <c r="F3" s="9"/>
      <c r="G3" s="9" t="s">
        <v>2</v>
      </c>
      <c r="H3" s="9"/>
      <c r="I3" s="9"/>
      <c r="J3" s="9"/>
      <c r="K3" s="9"/>
      <c r="L3" s="50" t="s">
        <v>3</v>
      </c>
      <c r="M3" s="50"/>
      <c r="N3" s="9"/>
      <c r="O3" s="9"/>
      <c r="P3" s="9"/>
      <c r="S3" s="76"/>
      <c r="T3" s="76"/>
    </row>
    <row r="4" s="3" customFormat="1" ht="48" customHeight="1" spans="2:20"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1"/>
      <c r="H4" s="12" t="s">
        <v>9</v>
      </c>
      <c r="I4" s="12"/>
      <c r="J4" s="12" t="s">
        <v>10</v>
      </c>
      <c r="K4" s="12"/>
      <c r="L4" s="12" t="s">
        <v>11</v>
      </c>
      <c r="M4" s="12"/>
      <c r="N4" s="12" t="s">
        <v>11</v>
      </c>
      <c r="O4" s="12"/>
      <c r="P4" s="10" t="s">
        <v>12</v>
      </c>
      <c r="S4" s="4"/>
      <c r="T4" s="4"/>
    </row>
    <row r="5" s="3" customFormat="1" ht="34" customHeight="1" spans="2:20">
      <c r="B5" s="10"/>
      <c r="C5" s="10"/>
      <c r="D5" s="10"/>
      <c r="E5" s="10"/>
      <c r="F5" s="11" t="s">
        <v>13</v>
      </c>
      <c r="G5" s="11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19</v>
      </c>
      <c r="O5" s="10" t="s">
        <v>21</v>
      </c>
      <c r="P5" s="10"/>
      <c r="S5" s="77" t="s">
        <v>22</v>
      </c>
      <c r="T5" s="77" t="s">
        <v>22</v>
      </c>
    </row>
    <row r="6" s="4" customFormat="1" ht="20" customHeight="1" spans="2:24">
      <c r="B6" s="13">
        <v>1</v>
      </c>
      <c r="C6" s="14">
        <v>44120</v>
      </c>
      <c r="D6" s="13" t="s">
        <v>23</v>
      </c>
      <c r="E6" s="13">
        <f t="shared" ref="E6:E10" si="0">+I7*M6*174.08+I6*309.56*M6+460*K6*O6</f>
        <v>619.12</v>
      </c>
      <c r="F6" s="15">
        <v>0.416666666666667</v>
      </c>
      <c r="G6" s="16">
        <v>0.6875</v>
      </c>
      <c r="H6" s="17" t="s">
        <v>24</v>
      </c>
      <c r="I6" s="51">
        <v>2</v>
      </c>
      <c r="J6" s="13" t="s">
        <v>25</v>
      </c>
      <c r="K6" s="52">
        <v>0</v>
      </c>
      <c r="L6" s="16" t="str">
        <f>+(TEXT(G6-F6,"[H]:mm"))</f>
        <v>6:30</v>
      </c>
      <c r="M6" s="53">
        <v>1</v>
      </c>
      <c r="N6" s="53" t="str">
        <f>L6</f>
        <v>6:30</v>
      </c>
      <c r="O6" s="53"/>
      <c r="P6" s="54" t="s">
        <v>26</v>
      </c>
      <c r="Q6" s="4">
        <f t="shared" ref="Q6:Q15" si="1">(G6-F6)*K6/8</f>
        <v>0</v>
      </c>
      <c r="R6" s="78" t="s">
        <v>27</v>
      </c>
      <c r="S6" s="79">
        <f t="shared" ref="S6:S10" si="2">+IF(L6*24*60/240&lt;1,0.5,IF(L6*24*60/240&lt;2,1,IF(L6*24*60/240&lt;3,1.5,IF(L6*24*60/240&lt;4,2,IF(L6*24*60/240&lt;5,2.5,IF(L6*24*60/240&lt;6,3,0))))))</f>
        <v>1</v>
      </c>
      <c r="T6" s="79">
        <v>1</v>
      </c>
      <c r="X6" s="80"/>
    </row>
    <row r="7" s="4" customFormat="1" ht="20" customHeight="1" spans="2:20">
      <c r="B7" s="18"/>
      <c r="C7" s="18"/>
      <c r="D7" s="18"/>
      <c r="E7" s="18"/>
      <c r="F7" s="19"/>
      <c r="G7" s="20"/>
      <c r="H7" s="17" t="s">
        <v>28</v>
      </c>
      <c r="I7" s="51"/>
      <c r="J7" s="55"/>
      <c r="K7" s="56"/>
      <c r="L7" s="20"/>
      <c r="M7" s="57"/>
      <c r="N7" s="57"/>
      <c r="O7" s="57"/>
      <c r="P7" s="58"/>
      <c r="Q7" s="4">
        <f t="shared" si="1"/>
        <v>0</v>
      </c>
      <c r="R7" s="78" t="s">
        <v>27</v>
      </c>
      <c r="S7" s="81"/>
      <c r="T7" s="81"/>
    </row>
    <row r="8" s="4" customFormat="1" ht="20" customHeight="1" spans="2:24">
      <c r="B8" s="13">
        <v>2</v>
      </c>
      <c r="C8" s="14">
        <v>44121</v>
      </c>
      <c r="D8" s="13" t="s">
        <v>29</v>
      </c>
      <c r="E8" s="13">
        <f t="shared" si="0"/>
        <v>619.12</v>
      </c>
      <c r="F8" s="15">
        <v>0.854166666666667</v>
      </c>
      <c r="G8" s="16">
        <v>0.117361111111111</v>
      </c>
      <c r="H8" s="17" t="s">
        <v>24</v>
      </c>
      <c r="I8" s="51">
        <v>2</v>
      </c>
      <c r="J8" s="13" t="s">
        <v>25</v>
      </c>
      <c r="K8" s="52">
        <v>0</v>
      </c>
      <c r="L8" s="16">
        <v>0.263194444444444</v>
      </c>
      <c r="M8" s="53">
        <v>1</v>
      </c>
      <c r="N8" s="53">
        <f>L8</f>
        <v>0.263194444444444</v>
      </c>
      <c r="O8" s="53"/>
      <c r="P8" s="54" t="s">
        <v>26</v>
      </c>
      <c r="Q8" s="4">
        <f t="shared" si="1"/>
        <v>0</v>
      </c>
      <c r="R8" s="78" t="s">
        <v>27</v>
      </c>
      <c r="S8" s="79">
        <f t="shared" si="2"/>
        <v>1</v>
      </c>
      <c r="T8" s="79">
        <f>+F8*24*60</f>
        <v>1230</v>
      </c>
      <c r="U8" s="4">
        <f>+T10-T8</f>
        <v>33499</v>
      </c>
      <c r="X8" s="80"/>
    </row>
    <row r="9" s="4" customFormat="1" ht="20" customHeight="1" spans="2:20">
      <c r="B9" s="18"/>
      <c r="C9" s="18"/>
      <c r="D9" s="18"/>
      <c r="E9" s="18"/>
      <c r="F9" s="19"/>
      <c r="G9" s="20"/>
      <c r="H9" s="17" t="s">
        <v>28</v>
      </c>
      <c r="I9" s="51"/>
      <c r="J9" s="55"/>
      <c r="K9" s="56"/>
      <c r="L9" s="20"/>
      <c r="M9" s="57"/>
      <c r="N9" s="57"/>
      <c r="O9" s="57"/>
      <c r="P9" s="58"/>
      <c r="Q9" s="4">
        <f t="shared" si="1"/>
        <v>0</v>
      </c>
      <c r="R9" s="78" t="s">
        <v>27</v>
      </c>
      <c r="S9" s="81"/>
      <c r="T9" s="81"/>
    </row>
    <row r="10" s="4" customFormat="1" ht="20" customHeight="1" spans="2:24">
      <c r="B10" s="13">
        <v>3</v>
      </c>
      <c r="C10" s="14">
        <v>44122</v>
      </c>
      <c r="D10" s="13" t="s">
        <v>23</v>
      </c>
      <c r="E10" s="13">
        <f t="shared" si="0"/>
        <v>309.56</v>
      </c>
      <c r="F10" s="15">
        <v>0.406944444444444</v>
      </c>
      <c r="G10" s="16">
        <v>0.415972222222222</v>
      </c>
      <c r="H10" s="17" t="s">
        <v>24</v>
      </c>
      <c r="I10" s="51">
        <v>2</v>
      </c>
      <c r="J10" s="13" t="s">
        <v>25</v>
      </c>
      <c r="K10" s="52">
        <v>0</v>
      </c>
      <c r="L10" s="16">
        <v>0.00902777777777778</v>
      </c>
      <c r="M10" s="53">
        <v>0.5</v>
      </c>
      <c r="N10" s="53">
        <f>L10</f>
        <v>0.00902777777777778</v>
      </c>
      <c r="O10" s="53"/>
      <c r="P10" s="54" t="s">
        <v>26</v>
      </c>
      <c r="Q10" s="4">
        <f t="shared" si="1"/>
        <v>0</v>
      </c>
      <c r="R10" s="78" t="s">
        <v>27</v>
      </c>
      <c r="S10" s="79">
        <f t="shared" si="2"/>
        <v>0.5</v>
      </c>
      <c r="T10" s="79">
        <f>+G8*24*60+24*24*60</f>
        <v>34729</v>
      </c>
      <c r="U10" s="4">
        <f>+U8/24/60</f>
        <v>23.2631944444444</v>
      </c>
      <c r="X10" s="80"/>
    </row>
    <row r="11" s="4" customFormat="1" ht="20" customHeight="1" spans="2:20">
      <c r="B11" s="18"/>
      <c r="C11" s="18"/>
      <c r="D11" s="18"/>
      <c r="E11" s="18"/>
      <c r="F11" s="19"/>
      <c r="G11" s="20"/>
      <c r="H11" s="17" t="s">
        <v>28</v>
      </c>
      <c r="I11" s="51"/>
      <c r="J11" s="55"/>
      <c r="K11" s="56"/>
      <c r="L11" s="20"/>
      <c r="M11" s="57"/>
      <c r="N11" s="57"/>
      <c r="O11" s="57"/>
      <c r="P11" s="58"/>
      <c r="Q11" s="4">
        <f t="shared" si="1"/>
        <v>0</v>
      </c>
      <c r="R11" s="78" t="s">
        <v>27</v>
      </c>
      <c r="S11" s="81"/>
      <c r="T11" s="81"/>
    </row>
    <row r="12" s="4" customFormat="1" ht="20" customHeight="1" spans="2:24">
      <c r="B12" s="13">
        <v>4</v>
      </c>
      <c r="C12" s="14">
        <v>44123</v>
      </c>
      <c r="D12" s="13" t="s">
        <v>30</v>
      </c>
      <c r="E12" s="13">
        <f>+I13*M12*174.08+I12*309.56*M12+460*K12*O12</f>
        <v>619.12</v>
      </c>
      <c r="F12" s="15">
        <v>0.990972222222222</v>
      </c>
      <c r="G12" s="16">
        <v>0.0715277777777778</v>
      </c>
      <c r="H12" s="17" t="s">
        <v>24</v>
      </c>
      <c r="I12" s="51">
        <v>2</v>
      </c>
      <c r="J12" s="13" t="s">
        <v>25</v>
      </c>
      <c r="K12" s="52">
        <v>0</v>
      </c>
      <c r="L12" s="16">
        <v>0.0861111111111111</v>
      </c>
      <c r="M12" s="53">
        <v>1</v>
      </c>
      <c r="N12" s="53">
        <f>L12</f>
        <v>0.0861111111111111</v>
      </c>
      <c r="O12" s="53"/>
      <c r="P12" s="54" t="s">
        <v>26</v>
      </c>
      <c r="Q12" s="4">
        <f t="shared" si="1"/>
        <v>0</v>
      </c>
      <c r="R12" s="78" t="s">
        <v>27</v>
      </c>
      <c r="S12" s="79">
        <f>+IF(L12*24*60/240&lt;1,0.5,IF(L12*24*60/240&lt;2,1,IF(L12*24*60/240&lt;3,1.5,IF(L12*24*60/240&lt;4,2,IF(L12*24*60/240&lt;5,2.5,IF(L12*24*60/240&lt;6,3,0))))))</f>
        <v>0.5</v>
      </c>
      <c r="T12" s="79">
        <v>1</v>
      </c>
      <c r="X12" s="80"/>
    </row>
    <row r="13" s="4" customFormat="1" ht="20" customHeight="1" spans="2:20">
      <c r="B13" s="18"/>
      <c r="C13" s="18"/>
      <c r="D13" s="18"/>
      <c r="E13" s="18"/>
      <c r="F13" s="19"/>
      <c r="G13" s="20"/>
      <c r="H13" s="17" t="s">
        <v>28</v>
      </c>
      <c r="I13" s="51"/>
      <c r="J13" s="55"/>
      <c r="K13" s="56"/>
      <c r="L13" s="20"/>
      <c r="M13" s="57"/>
      <c r="N13" s="57"/>
      <c r="O13" s="57"/>
      <c r="P13" s="58"/>
      <c r="Q13" s="4">
        <f t="shared" si="1"/>
        <v>0</v>
      </c>
      <c r="R13" s="78" t="s">
        <v>27</v>
      </c>
      <c r="S13" s="81"/>
      <c r="T13" s="81"/>
    </row>
    <row r="14" s="4" customFormat="1" ht="20" customHeight="1" spans="2:24">
      <c r="B14" s="13">
        <v>5</v>
      </c>
      <c r="C14" s="14">
        <v>44124</v>
      </c>
      <c r="D14" s="13" t="s">
        <v>31</v>
      </c>
      <c r="E14" s="13">
        <f>+I15*M14*174.08+I14*309.56*M14+460*K14*O14</f>
        <v>619.12</v>
      </c>
      <c r="F14" s="15">
        <v>0.365972222222222</v>
      </c>
      <c r="G14" s="16">
        <v>0.659027777777778</v>
      </c>
      <c r="H14" s="17" t="s">
        <v>24</v>
      </c>
      <c r="I14" s="51">
        <v>2</v>
      </c>
      <c r="J14" s="13" t="s">
        <v>25</v>
      </c>
      <c r="K14" s="52">
        <v>0</v>
      </c>
      <c r="L14" s="16">
        <v>0.293055555555556</v>
      </c>
      <c r="M14" s="53">
        <v>1</v>
      </c>
      <c r="N14" s="53">
        <f>L14</f>
        <v>0.293055555555556</v>
      </c>
      <c r="O14" s="53"/>
      <c r="P14" s="54" t="s">
        <v>26</v>
      </c>
      <c r="Q14" s="4">
        <f t="shared" si="1"/>
        <v>0</v>
      </c>
      <c r="R14" s="78" t="s">
        <v>27</v>
      </c>
      <c r="S14" s="79">
        <f>+IF(L14*24*60/240&lt;1,0.5,IF(L14*24*60/240&lt;2,1,IF(L14*24*60/240&lt;3,1.5,IF(L14*24*60/240&lt;4,2,IF(L14*24*60/240&lt;5,2.5,IF(L14*24*60/240&lt;6,3,0))))))</f>
        <v>1</v>
      </c>
      <c r="T14" s="79">
        <v>1</v>
      </c>
      <c r="X14" s="80"/>
    </row>
    <row r="15" s="4" customFormat="1" ht="20" customHeight="1" spans="2:20">
      <c r="B15" s="18"/>
      <c r="C15" s="18"/>
      <c r="D15" s="18"/>
      <c r="E15" s="18"/>
      <c r="F15" s="19"/>
      <c r="G15" s="20"/>
      <c r="H15" s="17" t="s">
        <v>28</v>
      </c>
      <c r="I15" s="51"/>
      <c r="J15" s="55"/>
      <c r="K15" s="56"/>
      <c r="L15" s="20"/>
      <c r="M15" s="57"/>
      <c r="N15" s="57"/>
      <c r="O15" s="57"/>
      <c r="P15" s="58"/>
      <c r="Q15" s="4">
        <f t="shared" si="1"/>
        <v>0</v>
      </c>
      <c r="R15" s="78" t="s">
        <v>27</v>
      </c>
      <c r="S15" s="81"/>
      <c r="T15" s="81"/>
    </row>
    <row r="16" s="3" customFormat="1" ht="22" customHeight="1" spans="2:20">
      <c r="B16" s="21" t="s">
        <v>32</v>
      </c>
      <c r="C16" s="22"/>
      <c r="D16" s="22"/>
      <c r="E16" s="22"/>
      <c r="F16" s="23"/>
      <c r="G16" s="23"/>
      <c r="H16" s="22"/>
      <c r="I16" s="22"/>
      <c r="J16" s="22"/>
      <c r="K16" s="22"/>
      <c r="L16" s="22"/>
      <c r="M16" s="22"/>
      <c r="N16" s="22"/>
      <c r="O16" s="22"/>
      <c r="P16" s="59"/>
      <c r="Q16" s="2"/>
      <c r="S16" s="82"/>
      <c r="T16" s="82"/>
    </row>
    <row r="17" s="3" customFormat="1" ht="22" customHeight="1" spans="2:20">
      <c r="B17" s="24" t="s">
        <v>33</v>
      </c>
      <c r="C17" s="25"/>
      <c r="D17" s="25"/>
      <c r="E17" s="25"/>
      <c r="F17" s="26"/>
      <c r="G17" s="26"/>
      <c r="H17" s="25"/>
      <c r="I17" s="25"/>
      <c r="J17" s="25"/>
      <c r="K17" s="25"/>
      <c r="L17" s="25"/>
      <c r="M17" s="25"/>
      <c r="N17" s="25"/>
      <c r="O17" s="25"/>
      <c r="P17" s="60"/>
      <c r="Q17" s="2"/>
      <c r="S17" s="83"/>
      <c r="T17" s="83"/>
    </row>
    <row r="18" s="3" customFormat="1" ht="27" customHeight="1" spans="2:20">
      <c r="B18" s="24" t="s">
        <v>34</v>
      </c>
      <c r="C18" s="25"/>
      <c r="D18" s="25"/>
      <c r="E18" s="25"/>
      <c r="F18" s="26"/>
      <c r="G18" s="26"/>
      <c r="H18" s="25"/>
      <c r="I18" s="25"/>
      <c r="J18" s="25"/>
      <c r="K18" s="25"/>
      <c r="L18" s="25"/>
      <c r="M18" s="25"/>
      <c r="N18" s="25"/>
      <c r="O18" s="25"/>
      <c r="P18" s="60"/>
      <c r="Q18" s="2"/>
      <c r="S18" s="83"/>
      <c r="T18" s="83"/>
    </row>
    <row r="19" s="3" customFormat="1" ht="27" customHeight="1" spans="2:20">
      <c r="B19" s="24" t="s">
        <v>35</v>
      </c>
      <c r="C19" s="25"/>
      <c r="D19" s="25"/>
      <c r="E19" s="25"/>
      <c r="F19" s="26"/>
      <c r="G19" s="26"/>
      <c r="H19" s="25"/>
      <c r="I19" s="25"/>
      <c r="J19" s="25"/>
      <c r="K19" s="25"/>
      <c r="L19" s="25"/>
      <c r="M19" s="25"/>
      <c r="N19" s="25"/>
      <c r="O19" s="25"/>
      <c r="P19" s="60"/>
      <c r="Q19" s="2"/>
      <c r="S19" s="83"/>
      <c r="T19" s="83"/>
    </row>
    <row r="20" s="3" customFormat="1" ht="27" customHeight="1" spans="2:20">
      <c r="B20" s="24" t="s">
        <v>36</v>
      </c>
      <c r="C20" s="25"/>
      <c r="D20" s="25"/>
      <c r="E20" s="25"/>
      <c r="F20" s="26"/>
      <c r="G20" s="26"/>
      <c r="H20" s="25"/>
      <c r="I20" s="25"/>
      <c r="J20" s="25"/>
      <c r="K20" s="25"/>
      <c r="L20" s="25"/>
      <c r="M20" s="25"/>
      <c r="N20" s="25"/>
      <c r="O20" s="25"/>
      <c r="P20" s="60"/>
      <c r="Q20" s="2"/>
      <c r="S20" s="83"/>
      <c r="T20" s="83"/>
    </row>
    <row r="21" s="3" customFormat="1" ht="27" customHeight="1" spans="2:20">
      <c r="B21" s="27" t="s">
        <v>37</v>
      </c>
      <c r="C21" s="28"/>
      <c r="D21" s="28"/>
      <c r="E21" s="28"/>
      <c r="F21" s="29"/>
      <c r="G21" s="29"/>
      <c r="H21" s="28"/>
      <c r="I21" s="28"/>
      <c r="J21" s="28"/>
      <c r="K21" s="28"/>
      <c r="L21" s="28"/>
      <c r="M21" s="28"/>
      <c r="N21" s="28"/>
      <c r="O21" s="28"/>
      <c r="P21" s="61"/>
      <c r="Q21" s="2"/>
      <c r="S21" s="84"/>
      <c r="T21" s="84"/>
    </row>
    <row r="22" s="3" customFormat="1" ht="20" customHeight="1" spans="2:20">
      <c r="B22" s="30"/>
      <c r="C22" s="31"/>
      <c r="D22" s="31"/>
      <c r="E22" s="31"/>
      <c r="F22" s="32"/>
      <c r="G22" s="33"/>
      <c r="H22" s="34"/>
      <c r="I22" s="34"/>
      <c r="J22" s="62"/>
      <c r="K22" s="63"/>
      <c r="L22" s="34"/>
      <c r="M22" s="34"/>
      <c r="N22" s="34"/>
      <c r="O22" s="34"/>
      <c r="P22" s="62"/>
      <c r="S22" s="85"/>
      <c r="T22" s="85"/>
    </row>
    <row r="23" s="3" customFormat="1" ht="20" customHeight="1" spans="2:20">
      <c r="B23" s="35" t="s">
        <v>38</v>
      </c>
      <c r="C23" s="36"/>
      <c r="D23" s="36"/>
      <c r="E23" s="36"/>
      <c r="F23" s="37" t="s">
        <v>39</v>
      </c>
      <c r="G23" s="38"/>
      <c r="H23" s="39"/>
      <c r="I23" s="39"/>
      <c r="J23" s="64"/>
      <c r="K23" s="65" t="s">
        <v>40</v>
      </c>
      <c r="L23" s="66"/>
      <c r="M23" s="66"/>
      <c r="N23" s="66"/>
      <c r="O23" s="66"/>
      <c r="P23" s="64"/>
      <c r="S23" s="86"/>
      <c r="T23" s="86"/>
    </row>
    <row r="24" s="3" customFormat="1" ht="20" customHeight="1" spans="2:20">
      <c r="B24" s="35"/>
      <c r="C24" s="36"/>
      <c r="D24" s="36"/>
      <c r="E24" s="36"/>
      <c r="F24" s="40"/>
      <c r="G24" s="41"/>
      <c r="H24" s="42"/>
      <c r="I24" s="42"/>
      <c r="J24" s="67"/>
      <c r="K24" s="68"/>
      <c r="L24" s="69"/>
      <c r="M24" s="69"/>
      <c r="N24" s="69"/>
      <c r="O24" s="69"/>
      <c r="P24" s="67"/>
      <c r="S24" s="87"/>
      <c r="T24" s="87"/>
    </row>
    <row r="25" s="3" customFormat="1" ht="20" customHeight="1" spans="2:20">
      <c r="B25" s="35" t="s">
        <v>41</v>
      </c>
      <c r="C25" s="36"/>
      <c r="D25" s="36"/>
      <c r="E25" s="36"/>
      <c r="F25" s="43" t="s">
        <v>41</v>
      </c>
      <c r="G25" s="44"/>
      <c r="H25" s="45"/>
      <c r="I25" s="45"/>
      <c r="J25" s="70"/>
      <c r="K25" s="65" t="s">
        <v>41</v>
      </c>
      <c r="L25" s="66"/>
      <c r="M25" s="66"/>
      <c r="N25" s="66"/>
      <c r="O25" s="66"/>
      <c r="P25" s="64"/>
      <c r="Q25" s="88"/>
      <c r="R25" s="88"/>
      <c r="S25" s="86"/>
      <c r="T25" s="86"/>
    </row>
    <row r="26" s="3" customFormat="1" ht="20" customHeight="1" spans="2:20">
      <c r="B26" s="35"/>
      <c r="C26" s="36"/>
      <c r="D26" s="36"/>
      <c r="E26" s="36"/>
      <c r="F26" s="40"/>
      <c r="G26" s="41"/>
      <c r="H26" s="42"/>
      <c r="I26" s="42"/>
      <c r="J26" s="67"/>
      <c r="K26" s="68"/>
      <c r="L26" s="69"/>
      <c r="M26" s="69"/>
      <c r="N26" s="69"/>
      <c r="O26" s="69"/>
      <c r="P26" s="67"/>
      <c r="Q26" s="88"/>
      <c r="R26" s="88"/>
      <c r="S26" s="87"/>
      <c r="T26" s="87"/>
    </row>
    <row r="27" s="3" customFormat="1" ht="20" customHeight="1" spans="2:20">
      <c r="B27" s="46" t="s">
        <v>42</v>
      </c>
      <c r="C27" s="47"/>
      <c r="D27" s="47"/>
      <c r="E27" s="47"/>
      <c r="F27" s="48" t="s">
        <v>43</v>
      </c>
      <c r="G27" s="49"/>
      <c r="H27" s="47"/>
      <c r="I27" s="47"/>
      <c r="J27" s="71"/>
      <c r="K27" s="72" t="s">
        <v>42</v>
      </c>
      <c r="L27" s="73"/>
      <c r="M27" s="73"/>
      <c r="N27" s="73"/>
      <c r="O27" s="73"/>
      <c r="P27" s="74"/>
      <c r="Q27" s="88"/>
      <c r="R27" s="88"/>
      <c r="S27" s="86"/>
      <c r="T27" s="86"/>
    </row>
    <row r="28" s="1" customFormat="1" ht="16" customHeight="1" spans="6:7">
      <c r="F28" s="6"/>
      <c r="G28" s="6"/>
    </row>
    <row r="29" s="1" customFormat="1" ht="18" customHeight="1" spans="6:7">
      <c r="F29" s="6"/>
      <c r="G29" s="6"/>
    </row>
    <row r="30" s="1" customFormat="1" ht="18" customHeight="1" spans="6:7">
      <c r="F30" s="6"/>
      <c r="G30" s="6"/>
    </row>
    <row r="31" s="1" customFormat="1" ht="18" customHeight="1" spans="6:7">
      <c r="F31" s="6"/>
      <c r="G31" s="6"/>
    </row>
    <row r="32" s="1" customFormat="1" ht="18" customHeight="1" spans="6:7">
      <c r="F32" s="6"/>
      <c r="G32" s="6"/>
    </row>
    <row r="33" s="1" customFormat="1" ht="18" customHeight="1" spans="6:7">
      <c r="F33" s="6"/>
      <c r="G33" s="6"/>
    </row>
    <row r="34" s="1" customFormat="1" ht="18" customHeight="1" spans="6:7">
      <c r="F34" s="6"/>
      <c r="G34" s="6"/>
    </row>
    <row r="35" s="1" customFormat="1" ht="18" customHeight="1" spans="6:7">
      <c r="F35" s="6"/>
      <c r="G35" s="6"/>
    </row>
    <row r="36" s="1" customFormat="1" ht="18" customHeight="1" spans="6:7">
      <c r="F36" s="6"/>
      <c r="G36" s="6"/>
    </row>
    <row r="37" s="1" customFormat="1" ht="18" customHeight="1" spans="6:7">
      <c r="F37" s="6"/>
      <c r="G37" s="6"/>
    </row>
    <row r="38" s="1" customFormat="1" ht="42" customHeight="1" spans="6:7">
      <c r="F38" s="6"/>
      <c r="G38" s="6"/>
    </row>
  </sheetData>
  <mergeCells count="112">
    <mergeCell ref="B2:P2"/>
    <mergeCell ref="L3:M3"/>
    <mergeCell ref="F4:G4"/>
    <mergeCell ref="H4:I4"/>
    <mergeCell ref="J4:K4"/>
    <mergeCell ref="L4:M4"/>
    <mergeCell ref="N4:O4"/>
    <mergeCell ref="B16:P16"/>
    <mergeCell ref="B17:P17"/>
    <mergeCell ref="B18:P18"/>
    <mergeCell ref="B19:P19"/>
    <mergeCell ref="B20:P20"/>
    <mergeCell ref="B21:P21"/>
    <mergeCell ref="F22:J22"/>
    <mergeCell ref="K22:P22"/>
    <mergeCell ref="F23:J23"/>
    <mergeCell ref="K23:P23"/>
    <mergeCell ref="F24:J24"/>
    <mergeCell ref="K24:P24"/>
    <mergeCell ref="F25:J25"/>
    <mergeCell ref="K25:P25"/>
    <mergeCell ref="Q25:R25"/>
    <mergeCell ref="F26:J26"/>
    <mergeCell ref="K26:P26"/>
    <mergeCell ref="F27:J27"/>
    <mergeCell ref="K27:P27"/>
    <mergeCell ref="Q27:R27"/>
    <mergeCell ref="B4:B5"/>
    <mergeCell ref="B6:B7"/>
    <mergeCell ref="B8:B9"/>
    <mergeCell ref="B10:B11"/>
    <mergeCell ref="B12:B13"/>
    <mergeCell ref="B14:B15"/>
    <mergeCell ref="C4:C5"/>
    <mergeCell ref="C6:C7"/>
    <mergeCell ref="C8:C9"/>
    <mergeCell ref="C10:C11"/>
    <mergeCell ref="C12:C13"/>
    <mergeCell ref="C14:C15"/>
    <mergeCell ref="D4:D5"/>
    <mergeCell ref="D6:D7"/>
    <mergeCell ref="D8:D9"/>
    <mergeCell ref="D10:D11"/>
    <mergeCell ref="D12:D13"/>
    <mergeCell ref="D14:D15"/>
    <mergeCell ref="E4:E5"/>
    <mergeCell ref="E6:E7"/>
    <mergeCell ref="E8:E9"/>
    <mergeCell ref="E10:E11"/>
    <mergeCell ref="E12:E13"/>
    <mergeCell ref="E14:E15"/>
    <mergeCell ref="F6:F7"/>
    <mergeCell ref="F8:F9"/>
    <mergeCell ref="F10:F11"/>
    <mergeCell ref="F12:F13"/>
    <mergeCell ref="F14:F15"/>
    <mergeCell ref="G6:G7"/>
    <mergeCell ref="G8:G9"/>
    <mergeCell ref="G10:G11"/>
    <mergeCell ref="G12:G13"/>
    <mergeCell ref="G14:G15"/>
    <mergeCell ref="J6:J7"/>
    <mergeCell ref="J8:J9"/>
    <mergeCell ref="J10:J11"/>
    <mergeCell ref="J12:J13"/>
    <mergeCell ref="J14:J15"/>
    <mergeCell ref="K6:K7"/>
    <mergeCell ref="K8:K9"/>
    <mergeCell ref="K10:K11"/>
    <mergeCell ref="K12:K13"/>
    <mergeCell ref="K14:K15"/>
    <mergeCell ref="L6:L7"/>
    <mergeCell ref="L8:L9"/>
    <mergeCell ref="L10:L11"/>
    <mergeCell ref="L12:L13"/>
    <mergeCell ref="L14:L15"/>
    <mergeCell ref="M6:M7"/>
    <mergeCell ref="M8:M9"/>
    <mergeCell ref="M10:M11"/>
    <mergeCell ref="M12:M13"/>
    <mergeCell ref="M14:M15"/>
    <mergeCell ref="N6:N7"/>
    <mergeCell ref="N8:N9"/>
    <mergeCell ref="N10:N11"/>
    <mergeCell ref="N12:N13"/>
    <mergeCell ref="N14:N15"/>
    <mergeCell ref="O6:O7"/>
    <mergeCell ref="O8:O9"/>
    <mergeCell ref="O10:O11"/>
    <mergeCell ref="O12:O13"/>
    <mergeCell ref="O14:O15"/>
    <mergeCell ref="P4:P5"/>
    <mergeCell ref="P6:P7"/>
    <mergeCell ref="P8:P9"/>
    <mergeCell ref="P10:P11"/>
    <mergeCell ref="P12:P13"/>
    <mergeCell ref="P14:P15"/>
    <mergeCell ref="S6:S7"/>
    <mergeCell ref="S8:S9"/>
    <mergeCell ref="S10:S11"/>
    <mergeCell ref="S12:S13"/>
    <mergeCell ref="S14:S15"/>
    <mergeCell ref="T6:T7"/>
    <mergeCell ref="T8:T9"/>
    <mergeCell ref="T10:T11"/>
    <mergeCell ref="T12:T13"/>
    <mergeCell ref="T14:T15"/>
    <mergeCell ref="X6:X7"/>
    <mergeCell ref="X8:X9"/>
    <mergeCell ref="X10:X11"/>
    <mergeCell ref="X12:X13"/>
    <mergeCell ref="X14:X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2020-10-24T06:03:00Z</dcterms:created>
  <dcterms:modified xsi:type="dcterms:W3CDTF">2021-07-28T06:18:18Z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v1.0_mb_GvcG2Ei/GfQxqn5/U6oa3A==</vt:lpwstr>
  </property>
</Properties>
</file>