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160" windowWidth="9210" windowHeight="6555"/>
  </bookViews>
  <sheets>
    <sheet name="进度计划" sheetId="4" r:id="rId1"/>
  </sheets>
  <calcPr calcId="144525"/>
</workbook>
</file>

<file path=xl/sharedStrings.xml><?xml version="1.0" encoding="utf-8"?>
<sst xmlns="http://schemas.openxmlformats.org/spreadsheetml/2006/main" count="22">
  <si>
    <t>工程进度表-公式计算</t>
  </si>
  <si>
    <t>项目开始时间：</t>
  </si>
  <si>
    <r>
      <rPr>
        <sz val="11"/>
        <rFont val="微软雅黑"/>
        <charset val="134"/>
      </rPr>
      <t>报告人</t>
    </r>
    <r>
      <rPr>
        <sz val="11"/>
        <rFont val="微软雅黑"/>
        <charset val="0"/>
      </rPr>
      <t>:</t>
    </r>
  </si>
  <si>
    <t>今日时间：</t>
  </si>
  <si>
    <t>序号</t>
  </si>
  <si>
    <t>任务名称</t>
  </si>
  <si>
    <t>计划工时</t>
  </si>
  <si>
    <t>开始时间</t>
  </si>
  <si>
    <t>计划完成时间</t>
  </si>
  <si>
    <t>实际完成日期</t>
  </si>
  <si>
    <t>实际工时</t>
  </si>
  <si>
    <t>任务状态</t>
  </si>
  <si>
    <t>提前完工时间</t>
  </si>
  <si>
    <t>滞后时间</t>
  </si>
  <si>
    <t>进场准备，提交图纸 监建</t>
  </si>
  <si>
    <t>进行中</t>
  </si>
  <si>
    <t>进场放线，定位</t>
  </si>
  <si>
    <t>已完成</t>
  </si>
  <si>
    <t>主材，设计样板提供确认</t>
  </si>
  <si>
    <t>未开始</t>
  </si>
  <si>
    <t>卫生间反梁和钢架隔墙安装</t>
  </si>
  <si>
    <t>已逾期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</si>
</sst>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yyyy&quot;年&quot;m&quot;月&quot;d&quot;日&quot;;@"/>
  </numFmts>
  <fonts count="28">
    <font>
      <sz val="10"/>
      <name val="Arial"/>
      <charset val="0"/>
    </font>
    <font>
      <sz val="10"/>
      <name val="微软雅黑"/>
      <charset val="0"/>
    </font>
    <font>
      <b/>
      <sz val="22"/>
      <name val="微软雅黑"/>
      <charset val="134"/>
    </font>
    <font>
      <sz val="11"/>
      <name val="微软雅黑"/>
      <charset val="0"/>
    </font>
    <font>
      <sz val="11"/>
      <name val="微软雅黑"/>
      <charset val="134"/>
    </font>
    <font>
      <sz val="11"/>
      <color theme="0"/>
      <name val="微软雅黑"/>
      <charset val="0"/>
    </font>
    <font>
      <sz val="11"/>
      <color theme="1"/>
      <name val="微软雅黑"/>
      <charset val="134"/>
    </font>
    <font>
      <b/>
      <sz val="11"/>
      <name val="微软雅黑"/>
      <charset val="0"/>
    </font>
    <font>
      <b/>
      <sz val="11"/>
      <color indexed="10"/>
      <name val="微软雅黑"/>
      <charset val="0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4" fontId="3" fillId="0" borderId="0" xfId="0" applyNumberFormat="1" applyFont="1" applyFill="1" applyBorder="1" applyAlignment="1" applyProtection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0000"/>
      </font>
      <fill>
        <patternFill patternType="solid">
          <bgColor theme="8" tint="0.8"/>
        </patternFill>
      </fill>
      <border>
        <left style="thin">
          <color theme="0" tint="-0.35"/>
        </left>
        <right style="thin">
          <color theme="0" tint="-0.35"/>
        </right>
        <top style="thin">
          <color theme="0" tint="-0.35"/>
        </top>
        <bottom style="thin">
          <color theme="0" tint="-0.35"/>
        </bottom>
      </border>
    </dxf>
    <dxf>
      <font>
        <color rgb="FF000000"/>
      </font>
      <fill>
        <patternFill patternType="solid">
          <bgColor theme="5" tint="0.8"/>
        </patternFill>
      </fill>
      <border>
        <left style="thin">
          <color theme="0" tint="-0.5"/>
        </left>
        <right style="thin">
          <color theme="0" tint="-0.5"/>
        </right>
        <top style="thin">
          <color theme="0" tint="-0.5"/>
        </top>
        <bottom style="thin">
          <color theme="0" tint="-0.5"/>
        </bottom>
      </border>
    </dxf>
  </dxfs>
  <tableStyles count="0" defaultTableStyle="TableStyleMedium9" defaultPivotStyle="PivotStyleLight16"/>
  <colors>
    <mruColors>
      <color rgb="00FF9900"/>
      <color rgb="00FFCC99"/>
      <color rgb="00FFFF99"/>
      <color rgb="00FF0000"/>
      <color rgb="00CCFFCC"/>
      <color rgb="00CCFFFF"/>
      <color rgb="00000000"/>
      <color rgb="002BA1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O23"/>
  <sheetViews>
    <sheetView showGridLines="0" tabSelected="1" workbookViewId="0">
      <selection activeCell="B2" sqref="B2:O23"/>
    </sheetView>
  </sheetViews>
  <sheetFormatPr defaultColWidth="9.14285714285714" defaultRowHeight="16.5"/>
  <cols>
    <col min="1" max="1" width="5" style="2" customWidth="1"/>
    <col min="2" max="3" width="1.71428571428571" style="2" customWidth="1"/>
    <col min="4" max="4" width="9.71428571428571" style="2" customWidth="1"/>
    <col min="5" max="5" width="30.4285714285714" style="2" customWidth="1"/>
    <col min="6" max="6" width="15.7142857142857" style="2" customWidth="1"/>
    <col min="7" max="7" width="17.2857142857143" style="2" customWidth="1"/>
    <col min="8" max="11" width="15.7142857142857" style="2" customWidth="1"/>
    <col min="12" max="12" width="18" style="2" customWidth="1"/>
    <col min="13" max="13" width="14.5714285714286" style="2" customWidth="1"/>
    <col min="14" max="15" width="1.71428571428571" style="2" customWidth="1"/>
    <col min="16" max="16384" width="9.14285714285714" style="2"/>
  </cols>
  <sheetData>
    <row r="2" customFormat="1" ht="12" customHeight="1" spans="2: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</row>
    <row r="3" s="1" customFormat="1" ht="35" customHeight="1" spans="2:15">
      <c r="B3" s="5"/>
      <c r="C3" s="2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O3" s="5"/>
    </row>
    <row r="4" s="1" customFormat="1" ht="21.75" customHeight="1" spans="2:15">
      <c r="B4" s="5"/>
      <c r="D4" s="7"/>
      <c r="E4" s="7" t="s">
        <v>1</v>
      </c>
      <c r="F4" s="8">
        <f>MIN($G$6:$G$903)</f>
        <v>44197</v>
      </c>
      <c r="G4" s="9"/>
      <c r="H4" s="10" t="s">
        <v>2</v>
      </c>
      <c r="I4" s="10"/>
      <c r="J4" s="7"/>
      <c r="K4" s="7" t="s">
        <v>3</v>
      </c>
      <c r="L4" s="17">
        <f ca="1">TODAY()</f>
        <v>44405</v>
      </c>
      <c r="M4" s="7"/>
      <c r="O4" s="5"/>
    </row>
    <row r="5" ht="33" customHeight="1" spans="2:15">
      <c r="B5" s="4"/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8" t="s">
        <v>12</v>
      </c>
      <c r="M5" s="11" t="s">
        <v>13</v>
      </c>
      <c r="O5" s="4"/>
    </row>
    <row r="6" ht="26" customHeight="1" spans="2:15">
      <c r="B6" s="4"/>
      <c r="D6" s="12">
        <v>1</v>
      </c>
      <c r="E6" s="13" t="s">
        <v>14</v>
      </c>
      <c r="F6" s="14">
        <v>20</v>
      </c>
      <c r="G6" s="15">
        <v>44197</v>
      </c>
      <c r="H6" s="16">
        <f>IF(OR(F6="",G6=""),"",((G6+F6)-1))</f>
        <v>44216</v>
      </c>
      <c r="I6" s="15">
        <v>44232</v>
      </c>
      <c r="J6" s="19">
        <f>IF(I6="","",((I6-G6)+1))</f>
        <v>36</v>
      </c>
      <c r="K6" s="20" t="s">
        <v>15</v>
      </c>
      <c r="L6" s="21" t="str">
        <f>IF(OR(F6="",J6=""),"",IF((F6-J6)&lt;0,"",(F6-J6)))</f>
        <v/>
      </c>
      <c r="M6" s="22">
        <f>IF(I6="","",IF((J6-F6)&lt;0,"",(J6-F6)))</f>
        <v>16</v>
      </c>
      <c r="O6" s="4"/>
    </row>
    <row r="7" ht="26" customHeight="1" spans="2:15">
      <c r="B7" s="4"/>
      <c r="D7" s="12">
        <v>2</v>
      </c>
      <c r="E7" s="13" t="s">
        <v>16</v>
      </c>
      <c r="F7" s="14">
        <v>10</v>
      </c>
      <c r="G7" s="15">
        <v>44198</v>
      </c>
      <c r="H7" s="16">
        <f>IF(OR(F7="",G7=""),"",((G7+F7)-1))</f>
        <v>44207</v>
      </c>
      <c r="I7" s="15">
        <v>44206</v>
      </c>
      <c r="J7" s="19">
        <f>IF(I7="","",((I7-G7)+1))</f>
        <v>9</v>
      </c>
      <c r="K7" s="20" t="s">
        <v>17</v>
      </c>
      <c r="L7" s="21">
        <f t="shared" ref="L7:L21" si="0">IF(OR(F7="",J7=""),"",IF((F7-J7)&lt;0,"",(F7-J7)))</f>
        <v>1</v>
      </c>
      <c r="M7" s="22" t="str">
        <f t="shared" ref="M7:M21" si="1">IF(I7="","",IF((J7-F7)&lt;0,"",(J7-F7)))</f>
        <v/>
      </c>
      <c r="O7" s="4"/>
    </row>
    <row r="8" ht="26" customHeight="1" spans="2:15">
      <c r="B8" s="4"/>
      <c r="D8" s="12">
        <v>3</v>
      </c>
      <c r="E8" s="13" t="s">
        <v>18</v>
      </c>
      <c r="F8" s="14">
        <v>20</v>
      </c>
      <c r="G8" s="15">
        <v>44319</v>
      </c>
      <c r="H8" s="16">
        <f>IF(OR(F8="",G8=""),"",((G8+F8)-1))</f>
        <v>44338</v>
      </c>
      <c r="I8" s="15"/>
      <c r="J8" s="19" t="str">
        <f>IF(I8="","",((I8-G8)+1))</f>
        <v/>
      </c>
      <c r="K8" s="20" t="s">
        <v>19</v>
      </c>
      <c r="L8" s="21" t="str">
        <f t="shared" si="0"/>
        <v/>
      </c>
      <c r="M8" s="22" t="str">
        <f t="shared" si="1"/>
        <v/>
      </c>
      <c r="O8" s="4"/>
    </row>
    <row r="9" ht="26" customHeight="1" spans="2:15">
      <c r="B9" s="4"/>
      <c r="D9" s="12">
        <v>4</v>
      </c>
      <c r="E9" s="13" t="s">
        <v>20</v>
      </c>
      <c r="F9" s="14">
        <v>10</v>
      </c>
      <c r="G9" s="15">
        <v>44200</v>
      </c>
      <c r="H9" s="16">
        <f>IF(OR(F9="",G9=""),"",((G9+F9)-1))</f>
        <v>44209</v>
      </c>
      <c r="I9" s="15">
        <v>44233</v>
      </c>
      <c r="J9" s="19">
        <f>IF(I9="","",((I9-G9)+1))</f>
        <v>34</v>
      </c>
      <c r="K9" s="20" t="s">
        <v>21</v>
      </c>
      <c r="L9" s="21" t="str">
        <f t="shared" si="0"/>
        <v/>
      </c>
      <c r="M9" s="22">
        <f t="shared" si="1"/>
        <v>24</v>
      </c>
      <c r="O9" s="4"/>
    </row>
    <row r="10" ht="26" customHeight="1" spans="2:15">
      <c r="B10" s="4"/>
      <c r="D10" s="12"/>
      <c r="E10" s="13"/>
      <c r="F10" s="14"/>
      <c r="G10" s="15"/>
      <c r="H10" s="16"/>
      <c r="I10" s="15"/>
      <c r="J10" s="19"/>
      <c r="K10" s="21"/>
      <c r="L10" s="21" t="str">
        <f t="shared" si="0"/>
        <v/>
      </c>
      <c r="M10" s="22" t="str">
        <f t="shared" si="1"/>
        <v/>
      </c>
      <c r="O10" s="4"/>
    </row>
    <row r="11" ht="26" customHeight="1" spans="2:15">
      <c r="B11" s="4"/>
      <c r="D11" s="12"/>
      <c r="E11" s="13"/>
      <c r="F11" s="14"/>
      <c r="G11" s="15"/>
      <c r="H11" s="16"/>
      <c r="I11" s="15"/>
      <c r="J11" s="19"/>
      <c r="K11" s="21"/>
      <c r="L11" s="21" t="str">
        <f t="shared" si="0"/>
        <v/>
      </c>
      <c r="M11" s="22" t="str">
        <f t="shared" si="1"/>
        <v/>
      </c>
      <c r="O11" s="4"/>
    </row>
    <row r="12" ht="26" customHeight="1" spans="2:15">
      <c r="B12" s="4"/>
      <c r="D12" s="12"/>
      <c r="E12" s="13"/>
      <c r="F12" s="14"/>
      <c r="G12" s="15"/>
      <c r="H12" s="16"/>
      <c r="I12" s="15"/>
      <c r="J12" s="19"/>
      <c r="K12" s="21"/>
      <c r="L12" s="21" t="str">
        <f t="shared" si="0"/>
        <v/>
      </c>
      <c r="M12" s="22" t="str">
        <f t="shared" si="1"/>
        <v/>
      </c>
      <c r="O12" s="4"/>
    </row>
    <row r="13" ht="26" customHeight="1" spans="2:15">
      <c r="B13" s="4"/>
      <c r="D13" s="12"/>
      <c r="E13" s="13"/>
      <c r="F13" s="14"/>
      <c r="G13" s="15"/>
      <c r="H13" s="16"/>
      <c r="I13" s="15"/>
      <c r="J13" s="19"/>
      <c r="K13" s="21"/>
      <c r="L13" s="21" t="str">
        <f t="shared" si="0"/>
        <v/>
      </c>
      <c r="M13" s="22" t="str">
        <f t="shared" si="1"/>
        <v/>
      </c>
      <c r="O13" s="4"/>
    </row>
    <row r="14" ht="26" customHeight="1" spans="2:15">
      <c r="B14" s="4"/>
      <c r="D14" s="12"/>
      <c r="E14" s="13"/>
      <c r="F14" s="14"/>
      <c r="G14" s="15"/>
      <c r="H14" s="16"/>
      <c r="I14" s="15"/>
      <c r="J14" s="19"/>
      <c r="K14" s="21"/>
      <c r="L14" s="21" t="str">
        <f t="shared" si="0"/>
        <v/>
      </c>
      <c r="M14" s="22" t="str">
        <f t="shared" si="1"/>
        <v/>
      </c>
      <c r="O14" s="4"/>
    </row>
    <row r="15" ht="26" customHeight="1" spans="2:15">
      <c r="B15" s="4"/>
      <c r="D15" s="12"/>
      <c r="E15" s="13"/>
      <c r="F15" s="14"/>
      <c r="G15" s="15"/>
      <c r="H15" s="16"/>
      <c r="I15" s="15"/>
      <c r="J15" s="19"/>
      <c r="K15" s="21"/>
      <c r="L15" s="21" t="str">
        <f t="shared" si="0"/>
        <v/>
      </c>
      <c r="M15" s="22" t="str">
        <f t="shared" si="1"/>
        <v/>
      </c>
      <c r="O15" s="4"/>
    </row>
    <row r="16" ht="26" customHeight="1" spans="2:15">
      <c r="B16" s="4"/>
      <c r="D16" s="12"/>
      <c r="E16" s="13"/>
      <c r="F16" s="14"/>
      <c r="G16" s="15"/>
      <c r="H16" s="16"/>
      <c r="I16" s="15"/>
      <c r="J16" s="19"/>
      <c r="K16" s="21"/>
      <c r="L16" s="21" t="str">
        <f t="shared" si="0"/>
        <v/>
      </c>
      <c r="M16" s="22" t="str">
        <f t="shared" si="1"/>
        <v/>
      </c>
      <c r="O16" s="4"/>
    </row>
    <row r="17" ht="26" customHeight="1" spans="2:15">
      <c r="B17" s="4"/>
      <c r="D17" s="12"/>
      <c r="E17" s="13"/>
      <c r="F17" s="14"/>
      <c r="G17" s="15"/>
      <c r="H17" s="16"/>
      <c r="I17" s="15"/>
      <c r="J17" s="19"/>
      <c r="K17" s="21"/>
      <c r="L17" s="21" t="str">
        <f t="shared" si="0"/>
        <v/>
      </c>
      <c r="M17" s="22" t="str">
        <f t="shared" si="1"/>
        <v/>
      </c>
      <c r="O17" s="4"/>
    </row>
    <row r="18" ht="26" customHeight="1" spans="2:15">
      <c r="B18" s="4"/>
      <c r="D18" s="12"/>
      <c r="E18" s="13"/>
      <c r="F18" s="14"/>
      <c r="G18" s="15"/>
      <c r="H18" s="16"/>
      <c r="I18" s="15"/>
      <c r="J18" s="19"/>
      <c r="K18" s="21"/>
      <c r="L18" s="21" t="str">
        <f t="shared" si="0"/>
        <v/>
      </c>
      <c r="M18" s="22" t="str">
        <f t="shared" si="1"/>
        <v/>
      </c>
      <c r="O18" s="4"/>
    </row>
    <row r="19" ht="26" customHeight="1" spans="2:15">
      <c r="B19" s="4"/>
      <c r="D19" s="12"/>
      <c r="E19" s="13"/>
      <c r="F19" s="14"/>
      <c r="G19" s="15"/>
      <c r="H19" s="16"/>
      <c r="I19" s="15"/>
      <c r="J19" s="19"/>
      <c r="K19" s="21"/>
      <c r="L19" s="21" t="str">
        <f t="shared" si="0"/>
        <v/>
      </c>
      <c r="M19" s="22" t="str">
        <f t="shared" si="1"/>
        <v/>
      </c>
      <c r="O19" s="4"/>
    </row>
    <row r="20" ht="26" customHeight="1" spans="2:15">
      <c r="B20" s="4"/>
      <c r="D20" s="12"/>
      <c r="E20" s="13"/>
      <c r="F20" s="14"/>
      <c r="G20" s="15"/>
      <c r="H20" s="16"/>
      <c r="I20" s="15"/>
      <c r="J20" s="19"/>
      <c r="K20" s="21"/>
      <c r="L20" s="21" t="str">
        <f t="shared" si="0"/>
        <v/>
      </c>
      <c r="M20" s="22" t="str">
        <f t="shared" si="1"/>
        <v/>
      </c>
      <c r="O20" s="4"/>
    </row>
    <row r="21" ht="24.75" customHeight="1" spans="2:15">
      <c r="B21" s="4"/>
      <c r="D21" s="12"/>
      <c r="E21" s="13"/>
      <c r="F21" s="14"/>
      <c r="G21" s="15"/>
      <c r="H21" s="16"/>
      <c r="I21" s="15"/>
      <c r="J21" s="19"/>
      <c r="K21" s="21"/>
      <c r="L21" s="21" t="str">
        <f t="shared" si="0"/>
        <v/>
      </c>
      <c r="M21" s="22" t="str">
        <f t="shared" si="1"/>
        <v/>
      </c>
      <c r="O21" s="4"/>
    </row>
    <row r="22" spans="2:15">
      <c r="B22" s="4"/>
      <c r="O22" s="4"/>
    </row>
    <row r="23" ht="12" customHeight="1" spans="2: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1">
    <mergeCell ref="D3:M3"/>
  </mergeCells>
  <conditionalFormatting sqref="K6:K9">
    <cfRule type="cellIs" dxfId="0" priority="1" operator="equal">
      <formula>"已逾期"</formula>
    </cfRule>
    <cfRule type="cellIs" dxfId="1" priority="4" operator="equal">
      <formula>"进行中"</formula>
    </cfRule>
  </conditionalFormatting>
  <dataValidations count="1">
    <dataValidation type="list" allowBlank="1" showInputMessage="1" showErrorMessage="1" sqref="K21 K6:K11 K12:K17 K18:K20">
      <formula1>"未开始,进行中,已完成,已逾期"</formula1>
    </dataValidation>
  </dataValidations>
  <printOptions horizontalCentered="1"/>
  <pageMargins left="0.2" right="0.2" top="0.429166666666667" bottom="0.388888888888889" header="0.2" footer="0.188888888888889"/>
  <pageSetup paperSize="9" scale="62" fitToHeight="0" orientation="landscape" horizontalDpi="300" verticalDpi="300"/>
  <headerFooter alignWithMargins="0">
    <oddFooter>&amp;L&amp;F &amp;A&amp;R &amp;"宋体,常规"&amp;8第&amp;"Arial,常规" &amp;P &amp;"宋体,常规"頁&amp;"Arial,常规", &amp;"宋体,常规"共&amp;"Arial,常规" &amp;N &amp;"宋体,常规"頁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2006-05-24T09:20:00Z</dcterms:created>
  <cp:lastPrinted>2006-05-26T02:35:00Z</cp:lastPrinted>
  <dcterms:modified xsi:type="dcterms:W3CDTF">2021-07-28T06:11:47Z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308EC2C0536D4564A0D3A629FA0E4B31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v1.0_mb_g9Wzz4R7Lxye23IugSb1/A==</vt:lpwstr>
  </property>
</Properties>
</file>