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ollotyres.sharepoint.com/sites/RawMaterialsEU/Shared Documents/General/Internal/Quality-RISK/Vendor Rating/RM/2023 - 1 Vendor Rating Jan'23 to Mar'23/Bekaert/"/>
    </mc:Choice>
  </mc:AlternateContent>
  <xr:revisionPtr revIDLastSave="93" documentId="8_{B221DD69-CFF5-4C63-8123-71328DE8141E}" xr6:coauthVersionLast="47" xr6:coauthVersionMax="47" xr10:uidLastSave="{7C39C897-30B6-419F-954F-E251ADA84DCA}"/>
  <bookViews>
    <workbookView xWindow="28680" yWindow="30" windowWidth="29040" windowHeight="15990" xr2:uid="{00000000-000D-0000-FFFF-FFFF00000000}"/>
  </bookViews>
  <sheets>
    <sheet name="Export" sheetId="1" r:id="rId1"/>
  </sheets>
  <definedNames>
    <definedName name="_xlnm._FilterDatabase" localSheetId="0" hidden="1">Export!$A$1:$U$647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04" i="1" l="1"/>
  <c r="X605" i="1" s="1"/>
  <c r="X603" i="1"/>
  <c r="X602" i="1"/>
  <c r="X601" i="1"/>
  <c r="X606" i="1" s="1"/>
  <c r="X607" i="1" s="1"/>
  <c r="X600" i="1"/>
  <c r="W599" i="1"/>
  <c r="X528" i="1"/>
  <c r="X529" i="1" s="1"/>
  <c r="X527" i="1"/>
  <c r="X526" i="1"/>
  <c r="X525" i="1"/>
  <c r="X530" i="1" s="1"/>
  <c r="X531" i="1" s="1"/>
  <c r="X524" i="1"/>
  <c r="W523" i="1"/>
  <c r="X452" i="1"/>
  <c r="X450" i="1"/>
  <c r="X451" i="1"/>
  <c r="X449" i="1"/>
  <c r="X448" i="1"/>
  <c r="W447" i="1"/>
  <c r="X415" i="1"/>
  <c r="X413" i="1"/>
  <c r="X414" i="1"/>
  <c r="X412" i="1"/>
  <c r="X411" i="1"/>
  <c r="W410" i="1"/>
  <c r="X292" i="1"/>
  <c r="X293" i="1" s="1"/>
  <c r="X291" i="1"/>
  <c r="X290" i="1"/>
  <c r="X289" i="1"/>
  <c r="X288" i="1"/>
  <c r="W287" i="1"/>
  <c r="X217" i="1"/>
  <c r="X216" i="1"/>
  <c r="X215" i="1"/>
  <c r="X214" i="1"/>
  <c r="X219" i="1" s="1"/>
  <c r="X213" i="1"/>
  <c r="W212" i="1"/>
  <c r="X196" i="1"/>
  <c r="X194" i="1"/>
  <c r="X195" i="1"/>
  <c r="X193" i="1"/>
  <c r="X192" i="1"/>
  <c r="W191" i="1"/>
  <c r="X150" i="1"/>
  <c r="X149" i="1"/>
  <c r="X148" i="1"/>
  <c r="X147" i="1"/>
  <c r="X146" i="1"/>
  <c r="W145" i="1"/>
  <c r="X134" i="1"/>
  <c r="X133" i="1"/>
  <c r="X132" i="1"/>
  <c r="X131" i="1"/>
  <c r="X130" i="1"/>
  <c r="W129" i="1"/>
  <c r="X124" i="1"/>
  <c r="X122" i="1"/>
  <c r="X123" i="1"/>
  <c r="X121" i="1"/>
  <c r="X120" i="1"/>
  <c r="W119" i="1"/>
  <c r="X52" i="1"/>
  <c r="X51" i="1"/>
  <c r="X50" i="1"/>
  <c r="X49" i="1"/>
  <c r="X48" i="1"/>
  <c r="W47" i="1"/>
  <c r="X25" i="1"/>
  <c r="X24" i="1"/>
  <c r="X23" i="1"/>
  <c r="X22" i="1"/>
  <c r="X27" i="1" s="1"/>
  <c r="X21" i="1"/>
  <c r="W20" i="1"/>
  <c r="X16" i="1"/>
  <c r="X17" i="1" s="1"/>
  <c r="X15" i="1"/>
  <c r="X14" i="1"/>
  <c r="X13" i="1"/>
  <c r="X12" i="1"/>
  <c r="W11" i="1"/>
  <c r="X7" i="1"/>
  <c r="X5" i="1"/>
  <c r="X4" i="1"/>
  <c r="X6" i="1"/>
  <c r="X3" i="1"/>
  <c r="W2" i="1"/>
  <c r="D620" i="1"/>
  <c r="D613" i="1"/>
  <c r="D612" i="1"/>
  <c r="D610" i="1"/>
  <c r="D618" i="1"/>
  <c r="D601" i="1"/>
  <c r="D604" i="1"/>
  <c r="D607" i="1"/>
  <c r="D619" i="1"/>
  <c r="D485" i="1"/>
  <c r="D486" i="1"/>
  <c r="D487" i="1"/>
  <c r="D488" i="1"/>
  <c r="D489" i="1"/>
  <c r="D490" i="1"/>
  <c r="D491" i="1"/>
  <c r="D493" i="1"/>
  <c r="D494" i="1"/>
  <c r="D495" i="1"/>
  <c r="D496" i="1"/>
  <c r="D492" i="1"/>
  <c r="D497" i="1"/>
  <c r="D498" i="1"/>
  <c r="D499" i="1"/>
  <c r="D502" i="1"/>
  <c r="D500" i="1"/>
  <c r="D501" i="1"/>
  <c r="D503" i="1"/>
  <c r="D580" i="1"/>
  <c r="D581" i="1"/>
  <c r="D582" i="1"/>
  <c r="D583" i="1"/>
  <c r="D584" i="1"/>
  <c r="D585" i="1"/>
  <c r="D586" i="1"/>
  <c r="D588" i="1"/>
  <c r="D589" i="1"/>
  <c r="D590" i="1"/>
  <c r="D591" i="1"/>
  <c r="D587" i="1"/>
  <c r="D592" i="1"/>
  <c r="D593" i="1"/>
  <c r="D594" i="1"/>
  <c r="D597" i="1"/>
  <c r="D595" i="1"/>
  <c r="D596" i="1"/>
  <c r="D598" i="1"/>
  <c r="D523" i="1"/>
  <c r="D524" i="1"/>
  <c r="D525" i="1"/>
  <c r="D526" i="1"/>
  <c r="D527" i="1"/>
  <c r="D528" i="1"/>
  <c r="D529" i="1"/>
  <c r="D531" i="1"/>
  <c r="D532" i="1"/>
  <c r="D533" i="1"/>
  <c r="D534" i="1"/>
  <c r="D530" i="1"/>
  <c r="D535" i="1"/>
  <c r="D536" i="1"/>
  <c r="D537" i="1"/>
  <c r="D540" i="1"/>
  <c r="D538" i="1"/>
  <c r="D539" i="1"/>
  <c r="D541" i="1"/>
  <c r="D504" i="1"/>
  <c r="D505" i="1"/>
  <c r="D506" i="1"/>
  <c r="D507" i="1"/>
  <c r="D508" i="1"/>
  <c r="D509" i="1"/>
  <c r="D510" i="1"/>
  <c r="D512" i="1"/>
  <c r="D513" i="1"/>
  <c r="D514" i="1"/>
  <c r="D515" i="1"/>
  <c r="D511" i="1"/>
  <c r="D516" i="1"/>
  <c r="D517" i="1"/>
  <c r="D518" i="1"/>
  <c r="D521" i="1"/>
  <c r="D519" i="1"/>
  <c r="D520" i="1"/>
  <c r="D522" i="1"/>
  <c r="D466" i="1"/>
  <c r="D467" i="1"/>
  <c r="D468" i="1"/>
  <c r="D469" i="1"/>
  <c r="D470" i="1"/>
  <c r="D471" i="1"/>
  <c r="D472" i="1"/>
  <c r="D474" i="1"/>
  <c r="D475" i="1"/>
  <c r="D476" i="1"/>
  <c r="D477" i="1"/>
  <c r="D473" i="1"/>
  <c r="D478" i="1"/>
  <c r="D479" i="1"/>
  <c r="D480" i="1"/>
  <c r="D483" i="1"/>
  <c r="D481" i="1"/>
  <c r="D482" i="1"/>
  <c r="D484" i="1"/>
  <c r="D542" i="1"/>
  <c r="D543" i="1"/>
  <c r="D544" i="1"/>
  <c r="D545" i="1"/>
  <c r="D546" i="1"/>
  <c r="D547" i="1"/>
  <c r="D548" i="1"/>
  <c r="D550" i="1"/>
  <c r="D551" i="1"/>
  <c r="D552" i="1"/>
  <c r="D553" i="1"/>
  <c r="D549" i="1"/>
  <c r="D554" i="1"/>
  <c r="D555" i="1"/>
  <c r="D556" i="1"/>
  <c r="D559" i="1"/>
  <c r="D557" i="1"/>
  <c r="D558" i="1"/>
  <c r="D560" i="1"/>
  <c r="D410" i="1"/>
  <c r="D447" i="1"/>
  <c r="D428" i="1"/>
  <c r="D448" i="1"/>
  <c r="D412" i="1"/>
  <c r="D449" i="1"/>
  <c r="D413" i="1"/>
  <c r="D450" i="1"/>
  <c r="D414" i="1"/>
  <c r="D432" i="1"/>
  <c r="D451" i="1"/>
  <c r="D415" i="1"/>
  <c r="D433" i="1"/>
  <c r="D452" i="1"/>
  <c r="D416" i="1"/>
  <c r="D434" i="1"/>
  <c r="D453" i="1"/>
  <c r="D418" i="1"/>
  <c r="D455" i="1"/>
  <c r="D419" i="1"/>
  <c r="D437" i="1"/>
  <c r="D456" i="1"/>
  <c r="D420" i="1"/>
  <c r="D457" i="1"/>
  <c r="D421" i="1"/>
  <c r="D458" i="1"/>
  <c r="D417" i="1"/>
  <c r="D454" i="1"/>
  <c r="D422" i="1"/>
  <c r="D459" i="1"/>
  <c r="D423" i="1"/>
  <c r="D460" i="1"/>
  <c r="D424" i="1"/>
  <c r="D461" i="1"/>
  <c r="D427" i="1"/>
  <c r="D445" i="1"/>
  <c r="D464" i="1"/>
  <c r="D425" i="1"/>
  <c r="D462" i="1"/>
  <c r="D426" i="1"/>
  <c r="D463" i="1"/>
  <c r="D446" i="1"/>
  <c r="D465" i="1"/>
  <c r="D429" i="1"/>
  <c r="D430" i="1"/>
  <c r="D431" i="1"/>
  <c r="D436" i="1"/>
  <c r="D438" i="1"/>
  <c r="D439" i="1"/>
  <c r="D435" i="1"/>
  <c r="D440" i="1"/>
  <c r="D441" i="1"/>
  <c r="D442" i="1"/>
  <c r="D443" i="1"/>
  <c r="D444" i="1"/>
  <c r="D411" i="1"/>
  <c r="D561" i="1"/>
  <c r="D562" i="1"/>
  <c r="D563" i="1"/>
  <c r="D564" i="1"/>
  <c r="D565" i="1"/>
  <c r="D566" i="1"/>
  <c r="D567" i="1"/>
  <c r="D569" i="1"/>
  <c r="D570" i="1"/>
  <c r="D571" i="1"/>
  <c r="D572" i="1"/>
  <c r="D568" i="1"/>
  <c r="D573" i="1"/>
  <c r="D574" i="1"/>
  <c r="D575" i="1"/>
  <c r="D578" i="1"/>
  <c r="D576" i="1"/>
  <c r="D577" i="1"/>
  <c r="D579" i="1"/>
  <c r="D389" i="1"/>
  <c r="D395" i="1"/>
  <c r="D407" i="1"/>
  <c r="D390" i="1"/>
  <c r="D396" i="1"/>
  <c r="D408" i="1"/>
  <c r="D391" i="1"/>
  <c r="D397" i="1"/>
  <c r="D409" i="1"/>
  <c r="D401" i="1"/>
  <c r="D402" i="1"/>
  <c r="D403" i="1"/>
  <c r="D398" i="1"/>
  <c r="D399" i="1"/>
  <c r="D400" i="1"/>
  <c r="D392" i="1"/>
  <c r="D393" i="1"/>
  <c r="D394" i="1"/>
  <c r="D383" i="1"/>
  <c r="D386" i="1"/>
  <c r="D384" i="1"/>
  <c r="D387" i="1"/>
  <c r="D385" i="1"/>
  <c r="D388" i="1"/>
  <c r="D404" i="1"/>
  <c r="D405" i="1"/>
  <c r="D406" i="1"/>
  <c r="D376" i="1"/>
  <c r="D378" i="1"/>
  <c r="D382" i="1"/>
  <c r="D380" i="1"/>
  <c r="D379" i="1"/>
  <c r="D377" i="1"/>
  <c r="D374" i="1"/>
  <c r="D375" i="1"/>
  <c r="D381" i="1"/>
  <c r="D360" i="1"/>
  <c r="D364" i="1"/>
  <c r="D372" i="1"/>
  <c r="D361" i="1"/>
  <c r="D365" i="1"/>
  <c r="D373" i="1"/>
  <c r="D368" i="1"/>
  <c r="D369" i="1"/>
  <c r="D366" i="1"/>
  <c r="D367" i="1"/>
  <c r="D362" i="1"/>
  <c r="D363" i="1"/>
  <c r="D356" i="1"/>
  <c r="D358" i="1"/>
  <c r="D357" i="1"/>
  <c r="D359" i="1"/>
  <c r="D370" i="1"/>
  <c r="D371" i="1"/>
  <c r="D234" i="1"/>
  <c r="D327" i="1"/>
  <c r="D236" i="1"/>
  <c r="D329" i="1"/>
  <c r="D238" i="1"/>
  <c r="D331" i="1"/>
  <c r="D240" i="1"/>
  <c r="D333" i="1"/>
  <c r="D241" i="1"/>
  <c r="D334" i="1"/>
  <c r="D242" i="1"/>
  <c r="D335" i="1"/>
  <c r="D243" i="1"/>
  <c r="D336" i="1"/>
  <c r="D233" i="1"/>
  <c r="D326" i="1"/>
  <c r="D235" i="1"/>
  <c r="D328" i="1"/>
  <c r="D244" i="1"/>
  <c r="D337" i="1"/>
  <c r="D237" i="1"/>
  <c r="D330" i="1"/>
  <c r="D239" i="1"/>
  <c r="D332" i="1"/>
  <c r="D245" i="1"/>
  <c r="D338" i="1"/>
  <c r="D246" i="1"/>
  <c r="D339" i="1"/>
  <c r="D247" i="1"/>
  <c r="D340" i="1"/>
  <c r="D248" i="1"/>
  <c r="D341" i="1"/>
  <c r="D249" i="1"/>
  <c r="D342" i="1"/>
  <c r="D250" i="1"/>
  <c r="D343" i="1"/>
  <c r="D288" i="1"/>
  <c r="D290" i="1"/>
  <c r="D292" i="1"/>
  <c r="D294" i="1"/>
  <c r="D295" i="1"/>
  <c r="D297" i="1"/>
  <c r="D298" i="1"/>
  <c r="D287" i="1"/>
  <c r="D289" i="1"/>
  <c r="D299" i="1"/>
  <c r="D291" i="1"/>
  <c r="D293" i="1"/>
  <c r="D300" i="1"/>
  <c r="D301" i="1"/>
  <c r="D302" i="1"/>
  <c r="D303" i="1"/>
  <c r="D304" i="1"/>
  <c r="D305" i="1"/>
  <c r="D270" i="1"/>
  <c r="D272" i="1"/>
  <c r="D274" i="1"/>
  <c r="D276" i="1"/>
  <c r="D277" i="1"/>
  <c r="D278" i="1"/>
  <c r="D279" i="1"/>
  <c r="D269" i="1"/>
  <c r="D271" i="1"/>
  <c r="D280" i="1"/>
  <c r="D273" i="1"/>
  <c r="D275" i="1"/>
  <c r="D281" i="1"/>
  <c r="D282" i="1"/>
  <c r="D283" i="1"/>
  <c r="D284" i="1"/>
  <c r="D285" i="1"/>
  <c r="D286" i="1"/>
  <c r="D252" i="1"/>
  <c r="D254" i="1"/>
  <c r="D256" i="1"/>
  <c r="D258" i="1"/>
  <c r="D259" i="1"/>
  <c r="D260" i="1"/>
  <c r="D261" i="1"/>
  <c r="D251" i="1"/>
  <c r="D253" i="1"/>
  <c r="D262" i="1"/>
  <c r="D255" i="1"/>
  <c r="D257" i="1"/>
  <c r="D263" i="1"/>
  <c r="D264" i="1"/>
  <c r="D265" i="1"/>
  <c r="D266" i="1"/>
  <c r="D267" i="1"/>
  <c r="D268" i="1"/>
  <c r="D192" i="1"/>
  <c r="D213" i="1"/>
  <c r="D194" i="1"/>
  <c r="D215" i="1"/>
  <c r="D196" i="1"/>
  <c r="D217" i="1"/>
  <c r="D198" i="1"/>
  <c r="D219" i="1"/>
  <c r="D199" i="1"/>
  <c r="D220" i="1"/>
  <c r="D201" i="1"/>
  <c r="D222" i="1"/>
  <c r="D202" i="1"/>
  <c r="D223" i="1"/>
  <c r="D191" i="1"/>
  <c r="D212" i="1"/>
  <c r="D193" i="1"/>
  <c r="D214" i="1"/>
  <c r="D203" i="1"/>
  <c r="D224" i="1"/>
  <c r="D195" i="1"/>
  <c r="D216" i="1"/>
  <c r="D197" i="1"/>
  <c r="D218" i="1"/>
  <c r="D204" i="1"/>
  <c r="D225" i="1"/>
  <c r="D205" i="1"/>
  <c r="D226" i="1"/>
  <c r="D206" i="1"/>
  <c r="D227" i="1"/>
  <c r="D207" i="1"/>
  <c r="D228" i="1"/>
  <c r="D208" i="1"/>
  <c r="D229" i="1"/>
  <c r="D209" i="1"/>
  <c r="D230" i="1"/>
  <c r="D309" i="1"/>
  <c r="D311" i="1"/>
  <c r="D313" i="1"/>
  <c r="D315" i="1"/>
  <c r="D316" i="1"/>
  <c r="D317" i="1"/>
  <c r="D318" i="1"/>
  <c r="D308" i="1"/>
  <c r="D310" i="1"/>
  <c r="D319" i="1"/>
  <c r="D312" i="1"/>
  <c r="D314" i="1"/>
  <c r="D320" i="1"/>
  <c r="D321" i="1"/>
  <c r="D322" i="1"/>
  <c r="D323" i="1"/>
  <c r="D324" i="1"/>
  <c r="D325" i="1"/>
  <c r="D139" i="1"/>
  <c r="D157" i="1"/>
  <c r="D140" i="1"/>
  <c r="D158" i="1"/>
  <c r="D145" i="1"/>
  <c r="D151" i="1"/>
  <c r="D143" i="1"/>
  <c r="D144" i="1"/>
  <c r="D141" i="1"/>
  <c r="D142" i="1"/>
  <c r="D119" i="1"/>
  <c r="D129" i="1"/>
  <c r="D125" i="1"/>
  <c r="D135" i="1"/>
  <c r="D155" i="1"/>
  <c r="D156" i="1"/>
  <c r="D91" i="1"/>
  <c r="D99" i="1"/>
  <c r="D115" i="1"/>
  <c r="D92" i="1"/>
  <c r="D100" i="1"/>
  <c r="D116" i="1"/>
  <c r="D93" i="1"/>
  <c r="D101" i="1"/>
  <c r="D117" i="1"/>
  <c r="D94" i="1"/>
  <c r="D102" i="1"/>
  <c r="D118" i="1"/>
  <c r="D107" i="1"/>
  <c r="D108" i="1"/>
  <c r="D109" i="1"/>
  <c r="D110" i="1"/>
  <c r="D103" i="1"/>
  <c r="D104" i="1"/>
  <c r="D105" i="1"/>
  <c r="D106" i="1"/>
  <c r="D95" i="1"/>
  <c r="D96" i="1"/>
  <c r="D97" i="1"/>
  <c r="D98" i="1"/>
  <c r="D83" i="1"/>
  <c r="D87" i="1"/>
  <c r="D84" i="1"/>
  <c r="D88" i="1"/>
  <c r="D85" i="1"/>
  <c r="D89" i="1"/>
  <c r="D86" i="1"/>
  <c r="D90" i="1"/>
  <c r="D111" i="1"/>
  <c r="D112" i="1"/>
  <c r="D113" i="1"/>
  <c r="D114" i="1"/>
  <c r="D29" i="1"/>
  <c r="D32" i="1"/>
  <c r="D33" i="1"/>
  <c r="D30" i="1"/>
  <c r="D31" i="1"/>
  <c r="D34" i="1"/>
  <c r="D36" i="1"/>
  <c r="D35" i="1"/>
  <c r="D37" i="1"/>
  <c r="D74" i="1"/>
  <c r="D77" i="1"/>
  <c r="D78" i="1"/>
  <c r="D75" i="1"/>
  <c r="D76" i="1"/>
  <c r="D79" i="1"/>
  <c r="D81" i="1"/>
  <c r="D80" i="1"/>
  <c r="D82" i="1"/>
  <c r="D47" i="1"/>
  <c r="D50" i="1"/>
  <c r="D51" i="1"/>
  <c r="D48" i="1"/>
  <c r="D49" i="1"/>
  <c r="D52" i="1"/>
  <c r="D54" i="1"/>
  <c r="D53" i="1"/>
  <c r="D55" i="1"/>
  <c r="D38" i="1"/>
  <c r="D41" i="1"/>
  <c r="D42" i="1"/>
  <c r="D39" i="1"/>
  <c r="D40" i="1"/>
  <c r="D43" i="1"/>
  <c r="D45" i="1"/>
  <c r="D44" i="1"/>
  <c r="D46" i="1"/>
  <c r="D20" i="1"/>
  <c r="D23" i="1"/>
  <c r="D24" i="1"/>
  <c r="D21" i="1"/>
  <c r="D22" i="1"/>
  <c r="D25" i="1"/>
  <c r="D27" i="1"/>
  <c r="D26" i="1"/>
  <c r="D28" i="1"/>
  <c r="D56" i="1"/>
  <c r="D59" i="1"/>
  <c r="D60" i="1"/>
  <c r="D57" i="1"/>
  <c r="D58" i="1"/>
  <c r="D61" i="1"/>
  <c r="D63" i="1"/>
  <c r="D62" i="1"/>
  <c r="D64" i="1"/>
  <c r="D2" i="1"/>
  <c r="D11" i="1"/>
  <c r="D5" i="1"/>
  <c r="D14" i="1"/>
  <c r="D6" i="1"/>
  <c r="D15" i="1"/>
  <c r="D3" i="1"/>
  <c r="D12" i="1"/>
  <c r="D4" i="1"/>
  <c r="D13" i="1"/>
  <c r="D7" i="1"/>
  <c r="D16" i="1"/>
  <c r="D9" i="1"/>
  <c r="D18" i="1"/>
  <c r="D8" i="1"/>
  <c r="D17" i="1"/>
  <c r="D10" i="1"/>
  <c r="D19" i="1"/>
  <c r="D65" i="1"/>
  <c r="D68" i="1"/>
  <c r="D69" i="1"/>
  <c r="D66" i="1"/>
  <c r="D67" i="1"/>
  <c r="D70" i="1"/>
  <c r="D72" i="1"/>
  <c r="D71" i="1"/>
  <c r="D73" i="1"/>
  <c r="D611" i="1"/>
  <c r="X453" i="1" l="1"/>
  <c r="X454" i="1"/>
  <c r="X28" i="1"/>
  <c r="X218" i="1"/>
  <c r="X53" i="1"/>
  <c r="X135" i="1"/>
  <c r="X152" i="1"/>
  <c r="X153" i="1" s="1"/>
  <c r="X54" i="1"/>
  <c r="X18" i="1"/>
  <c r="X19" i="1" s="1"/>
  <c r="X136" i="1"/>
  <c r="X137" i="1" s="1"/>
  <c r="X294" i="1"/>
  <c r="X26" i="1"/>
  <c r="X151" i="1"/>
  <c r="X417" i="1"/>
  <c r="X418" i="1" s="1"/>
  <c r="X416" i="1"/>
  <c r="X295" i="1"/>
  <c r="X220" i="1"/>
  <c r="X198" i="1"/>
  <c r="X199" i="1" s="1"/>
  <c r="X197" i="1"/>
  <c r="X126" i="1"/>
  <c r="X127" i="1" s="1"/>
  <c r="X125" i="1"/>
  <c r="X55" i="1"/>
  <c r="X9" i="1"/>
  <c r="X10" i="1" s="1"/>
  <c r="X8" i="1"/>
  <c r="X455" i="1" l="1"/>
</calcChain>
</file>

<file path=xl/sharedStrings.xml><?xml version="1.0" encoding="utf-8"?>
<sst xmlns="http://schemas.openxmlformats.org/spreadsheetml/2006/main" count="8487" uniqueCount="480">
  <si>
    <t>Material Code</t>
  </si>
  <si>
    <t>Parameter</t>
  </si>
  <si>
    <t>Production Date</t>
  </si>
  <si>
    <t>Supplier</t>
  </si>
  <si>
    <t>Status</t>
  </si>
  <si>
    <t>LSL</t>
  </si>
  <si>
    <t>LWL</t>
  </si>
  <si>
    <t>Result</t>
  </si>
  <si>
    <t>UWL</t>
  </si>
  <si>
    <t>USL</t>
  </si>
  <si>
    <t>UoM</t>
  </si>
  <si>
    <t>Request Link</t>
  </si>
  <si>
    <t>Sample Link</t>
  </si>
  <si>
    <t>Comment</t>
  </si>
  <si>
    <t>Request ID</t>
  </si>
  <si>
    <t>Sample ID</t>
  </si>
  <si>
    <t>Material Description</t>
  </si>
  <si>
    <t>PO number</t>
  </si>
  <si>
    <t>Supplier Code</t>
  </si>
  <si>
    <t>Supplier Batch number</t>
  </si>
  <si>
    <t>605551</t>
  </si>
  <si>
    <t>CoA Elongation at break</t>
  </si>
  <si>
    <t>02/26/2023</t>
  </si>
  <si>
    <t>BEKAERT SLOVAKIA s.r.o.</t>
  </si>
  <si>
    <t>OK</t>
  </si>
  <si>
    <t>%</t>
  </si>
  <si>
    <t>http://hungmsvl01/RnDSuite/Wizards/OpenRequestWizard/Lot?taskId=4&amp;taskType=rqlist&amp;shortDescription=Basic%20Task&amp;page=2&amp;filter=[{%22field%22:%22RQ_VALUE@RndvRq%22,%22operator%22:%22contains%22,%22value%22:%22230306000768%22}]</t>
  </si>
  <si>
    <t>http://hungmsvl01/RnDSuite/Wizards/OpenSampleWizard?taskId=6&amp;taskType=sclist&amp;shortDescription=Basic%20Task&amp;page=2&amp;filter=[{%22field%22:%22SC_VALUE@RndvSc%22,%22operator%22:%22contains%22,%22value%22:%2223100000861%22}]</t>
  </si>
  <si>
    <t/>
  </si>
  <si>
    <t>230306000768</t>
  </si>
  <si>
    <t>23100000861</t>
  </si>
  <si>
    <t>Bead wire 0.89 HT</t>
  </si>
  <si>
    <t>1900051216</t>
  </si>
  <si>
    <t>5210034</t>
  </si>
  <si>
    <t>3502243774</t>
  </si>
  <si>
    <t>CoA Yield strength</t>
  </si>
  <si>
    <t>% of BS</t>
  </si>
  <si>
    <t>CoA Mass coating</t>
  </si>
  <si>
    <t>g/kg</t>
  </si>
  <si>
    <t>CoA Linear density</t>
  </si>
  <si>
    <t>g/m</t>
  </si>
  <si>
    <t>CoA Diameter wire</t>
  </si>
  <si>
    <t>mm</t>
  </si>
  <si>
    <t>CoA Straightness horizontal</t>
  </si>
  <si>
    <t>mm/3m</t>
  </si>
  <si>
    <t>CoA Adhesion Pull out force 20' at 160°C, RM700 compound</t>
  </si>
  <si>
    <t>N</t>
  </si>
  <si>
    <t>CoA Adhesion Pull out force 25' at 153°C, V105 compound</t>
  </si>
  <si>
    <t>CoA Breaking force</t>
  </si>
  <si>
    <t>CoA Torsion</t>
  </si>
  <si>
    <t>turns</t>
  </si>
  <si>
    <t>605512</t>
  </si>
  <si>
    <t>12/13/2022</t>
  </si>
  <si>
    <t>http://hungmsvl01/RnDSuite/Wizards/OpenRequestWizard/Lot?taskId=4&amp;taskType=rqlist&amp;shortDescription=Basic%20Task&amp;page=2&amp;filter=[{%22field%22:%22RQ_VALUE@RndvRq%22,%22operator%22:%22contains%22,%22value%22:%22230102000333%22}]</t>
  </si>
  <si>
    <t>http://hungmsvl01/RnDSuite/Wizards/OpenSampleWizard?taskId=6&amp;taskType=sclist&amp;shortDescription=Basic%20Task&amp;page=2&amp;filter=[{%22field%22:%22SC_VALUE@RndvSc%22,%22operator%22:%22contains%22,%22value%22:%2223010000582%22}]</t>
  </si>
  <si>
    <t>230102000333</t>
  </si>
  <si>
    <t>23010000582</t>
  </si>
  <si>
    <t>Bead wire 1.30 HT</t>
  </si>
  <si>
    <t>1900049656</t>
  </si>
  <si>
    <t>5103085</t>
  </si>
  <si>
    <t>3502307175</t>
  </si>
  <si>
    <t>http://hungmsvl01/RnDSuite/Wizards/OpenRequestWizard/Lot?taskId=4&amp;taskType=rqlist&amp;shortDescription=Basic%20Task&amp;page=2&amp;filter=[{%22field%22:%22RQ_VALUE@RndvRq%22,%22operator%22:%22contains%22,%22value%22:%22230105000702%22}]</t>
  </si>
  <si>
    <t>http://hungmsvl01/RnDSuite/Wizards/OpenSampleWizard?taskId=6&amp;taskType=sclist&amp;shortDescription=Basic%20Task&amp;page=2&amp;filter=[{%22field%22:%22SC_VALUE@RndvSc%22,%22operator%22:%22contains%22,%22value%22:%2223010006695%22}]</t>
  </si>
  <si>
    <t>230105000702</t>
  </si>
  <si>
    <t>23010006695</t>
  </si>
  <si>
    <t>1900049657</t>
  </si>
  <si>
    <t>12/22/2022</t>
  </si>
  <si>
    <t>http://hungmsvl01/RnDSuite/Wizards/OpenRequestWizard/Lot?taskId=4&amp;taskType=rqlist&amp;shortDescription=Basic%20Task&amp;page=2&amp;filter=[{%22field%22:%22RQ_VALUE@RndvRq%22,%22operator%22:%22contains%22,%22value%22:%22230111000269%22}]</t>
  </si>
  <si>
    <t>http://hungmsvl01/RnDSuite/Wizards/OpenSampleWizard?taskId=6&amp;taskType=sclist&amp;shortDescription=Basic%20Task&amp;page=2&amp;filter=[{%22field%22:%22SC_VALUE@RndvSc%22,%22operator%22:%22contains%22,%22value%22:%2223020004730%22}]</t>
  </si>
  <si>
    <t>230111000269</t>
  </si>
  <si>
    <t>23020004730</t>
  </si>
  <si>
    <t>1900049658</t>
  </si>
  <si>
    <t>3502307176</t>
  </si>
  <si>
    <t>http://hungmsvl01/RnDSuite/Wizards/OpenRequestWizard/Lot?taskId=4&amp;taskType=rqlist&amp;shortDescription=Basic%20Task&amp;page=2&amp;filter=[{%22field%22:%22RQ_VALUE@RndvRq%22,%22operator%22:%22contains%22,%22value%22:%22230113000591%22}]</t>
  </si>
  <si>
    <t>http://hungmsvl01/RnDSuite/Wizards/OpenSampleWizard?taskId=6&amp;taskType=sclist&amp;shortDescription=Basic%20Task&amp;page=2&amp;filter=[{%22field%22:%22SC_VALUE@RndvSc%22,%22operator%22:%22contains%22,%22value%22:%2223020008731%22}]</t>
  </si>
  <si>
    <t>230113000591</t>
  </si>
  <si>
    <t>23020008731</t>
  </si>
  <si>
    <t>1900049659</t>
  </si>
  <si>
    <t>01/05/2023</t>
  </si>
  <si>
    <t>http://hungmsvl01/RnDSuite/Wizards/OpenRequestWizard/Lot?taskId=4&amp;taskType=rqlist&amp;shortDescription=Basic%20Task&amp;page=2&amp;filter=[{%22field%22:%22RQ_VALUE@RndvRq%22,%22operator%22:%22contains%22,%22value%22:%22230123000767%22}]</t>
  </si>
  <si>
    <t>http://hungmsvl01/RnDSuite/Wizards/OpenSampleWizard?taskId=6&amp;taskType=sclist&amp;shortDescription=Basic%20Task&amp;page=2&amp;filter=[{%22field%22:%22SC_VALUE@RndvSc%22,%22operator%22:%22contains%22,%22value%22:%2223040001386%22}]</t>
  </si>
  <si>
    <t>230123000767</t>
  </si>
  <si>
    <t>23040001386</t>
  </si>
  <si>
    <t>1900049660</t>
  </si>
  <si>
    <t>3502307177</t>
  </si>
  <si>
    <t>http://hungmsvl01/RnDSuite/Wizards/OpenRequestWizard/Lot?taskId=4&amp;taskType=rqlist&amp;shortDescription=Basic%20Task&amp;page=2&amp;filter=[{%22field%22:%22RQ_VALUE@RndvRq%22,%22operator%22:%22contains%22,%22value%22:%22230126000268%22}]</t>
  </si>
  <si>
    <t>http://hungmsvl01/RnDSuite/Wizards/OpenSampleWizard?taskId=6&amp;taskType=sclist&amp;shortDescription=Basic%20Task&amp;page=2&amp;filter=[{%22field%22:%22SC_VALUE@RndvSc%22,%22operator%22:%22contains%22,%22value%22:%2223040006325%22}]</t>
  </si>
  <si>
    <t>230126000268</t>
  </si>
  <si>
    <t>23040006325</t>
  </si>
  <si>
    <t>1900049661</t>
  </si>
  <si>
    <t>01/08/2023</t>
  </si>
  <si>
    <t>http://hungmsvl01/RnDSuite/Wizards/OpenRequestWizard/Lot?taskId=4&amp;taskType=rqlist&amp;shortDescription=Basic%20Task&amp;page=2&amp;filter=[{%22field%22:%22RQ_VALUE@RndvRq%22,%22operator%22:%22contains%22,%22value%22:%22230127000777%22}]</t>
  </si>
  <si>
    <t>http://hungmsvl01/RnDSuite/Wizards/OpenSampleWizard?taskId=6&amp;taskType=sclist&amp;shortDescription=Basic%20Task&amp;page=2&amp;filter=[{%22field%22:%22SC_VALUE@RndvSc%22,%22operator%22:%22contains%22,%22value%22:%2223040008757%22}]</t>
  </si>
  <si>
    <t>230127000777</t>
  </si>
  <si>
    <t>23040008757</t>
  </si>
  <si>
    <t>1900050619</t>
  </si>
  <si>
    <t>3502307178</t>
  </si>
  <si>
    <t>01/10/2023</t>
  </si>
  <si>
    <t>http://hungmsvl01/RnDSuite/Wizards/OpenRequestWizard/Lot?taskId=4&amp;taskType=rqlist&amp;shortDescription=Basic%20Task&amp;page=2&amp;filter=[{%22field%22:%22RQ_VALUE@RndvRq%22,%22operator%22:%22contains%22,%22value%22:%22230207001184%22}]</t>
  </si>
  <si>
    <t>http://hungmsvl01/RnDSuite/Wizards/OpenSampleWizard?taskId=6&amp;taskType=sclist&amp;shortDescription=Basic%20Task&amp;page=2&amp;filter=[{%22field%22:%22SC_VALUE@RndvSc%22,%22operator%22:%22contains%22,%22value%22:%2223060003329%22}]</t>
  </si>
  <si>
    <t>230207001184</t>
  </si>
  <si>
    <t>23060003329</t>
  </si>
  <si>
    <t>1900050621</t>
  </si>
  <si>
    <t>3502307179</t>
  </si>
  <si>
    <t>01/11/2023</t>
  </si>
  <si>
    <t>http://hungmsvl01/RnDSuite/Wizards/OpenRequestWizard/Lot?taskId=4&amp;taskType=rqlist&amp;shortDescription=Basic%20Task&amp;page=2&amp;filter=[{%22field%22:%22RQ_VALUE@RndvRq%22,%22operator%22:%22contains%22,%22value%22:%22230214000346%22}]</t>
  </si>
  <si>
    <t>http://hungmsvl01/RnDSuite/Wizards/OpenSampleWizard?taskId=6&amp;taskType=sclist&amp;shortDescription=Basic%20Task&amp;page=2&amp;filter=[{%22field%22:%22SC_VALUE@RndvSc%22,%22operator%22:%22contains%22,%22value%22:%2223070002706%22}]</t>
  </si>
  <si>
    <t>230214000346</t>
  </si>
  <si>
    <t>23070002706</t>
  </si>
  <si>
    <t>1900050623</t>
  </si>
  <si>
    <t>01/29/2023</t>
  </si>
  <si>
    <t>http://hungmsvl01/RnDSuite/Wizards/OpenRequestWizard/Lot?taskId=4&amp;taskType=rqlist&amp;shortDescription=Basic%20Task&amp;page=2&amp;filter=[{%22field%22:%22RQ_VALUE@RndvRq%22,%22operator%22:%22contains%22,%22value%22:%22230214000703%22}]</t>
  </si>
  <si>
    <t>http://hungmsvl01/RnDSuite/Wizards/OpenSampleWizard?taskId=6&amp;taskType=sclist&amp;shortDescription=Basic%20Task&amp;page=2&amp;filter=[{%22field%22:%22SC_VALUE@RndvSc%22,%22operator%22:%22contains%22,%22value%22:%2223070003093%22}]</t>
  </si>
  <si>
    <t>230214000703</t>
  </si>
  <si>
    <t>23070003093</t>
  </si>
  <si>
    <t>1900050624</t>
  </si>
  <si>
    <t>3502307180</t>
  </si>
  <si>
    <t>http://hungmsvl01/RnDSuite/Wizards/OpenRequestWizard/Lot?taskId=4&amp;taskType=rqlist&amp;shortDescription=Basic%20Task&amp;page=2&amp;filter=[{%22field%22:%22RQ_VALUE@RndvRq%22,%22operator%22:%22contains%22,%22value%22:%22230220000641%22}]</t>
  </si>
  <si>
    <t>http://hungmsvl01/RnDSuite/Wizards/OpenSampleWizard?taskId=6&amp;taskType=sclist&amp;shortDescription=Basic%20Task&amp;page=2&amp;filter=[{%22field%22:%22SC_VALUE@RndvSc%22,%22operator%22:%22contains%22,%22value%22:%2223080000854%22}]</t>
  </si>
  <si>
    <t>230220000641</t>
  </si>
  <si>
    <t>23080000854</t>
  </si>
  <si>
    <t>1900050626</t>
  </si>
  <si>
    <t>http://hungmsvl01/RnDSuite/Wizards/OpenRequestWizard/Lot?taskId=4&amp;taskType=rqlist&amp;shortDescription=Basic%20Task&amp;page=2&amp;filter=[{%22field%22:%22RQ_VALUE@RndvRq%22,%22operator%22:%22contains%22,%22value%22:%22230221000565%22}]</t>
  </si>
  <si>
    <t>http://hungmsvl01/RnDSuite/Wizards/OpenSampleWizard?taskId=6&amp;taskType=sclist&amp;shortDescription=Basic%20Task&amp;page=2&amp;filter=[{%22field%22:%22SC_VALUE@RndvSc%22,%22operator%22:%22contains%22,%22value%22:%2223080002882%22}]</t>
  </si>
  <si>
    <t>230221000565</t>
  </si>
  <si>
    <t>23080002882</t>
  </si>
  <si>
    <t>1900050627</t>
  </si>
  <si>
    <t>http://hungmsvl01/RnDSuite/Wizards/OpenRequestWizard/Lot?taskId=4&amp;taskType=rqlist&amp;shortDescription=Basic%20Task&amp;page=2&amp;filter=[{%22field%22:%22RQ_VALUE@RndvRq%22,%22operator%22:%22contains%22,%22value%22:%22230223000435%22}]</t>
  </si>
  <si>
    <t>http://hungmsvl01/RnDSuite/Wizards/OpenSampleWizard?taskId=6&amp;taskType=sclist&amp;shortDescription=Basic%20Task&amp;page=2&amp;filter=[{%22field%22:%22SC_VALUE@RndvSc%22,%22operator%22:%22contains%22,%22value%22:%2223080005872%22}]</t>
  </si>
  <si>
    <t>230223000435</t>
  </si>
  <si>
    <t>23080005872</t>
  </si>
  <si>
    <t>1900050628</t>
  </si>
  <si>
    <t>3502331983</t>
  </si>
  <si>
    <t>http://hungmsvl01/RnDSuite/Wizards/OpenRequestWizard/Lot?taskId=4&amp;taskType=rqlist&amp;shortDescription=Basic%20Task&amp;page=2&amp;filter=[{%22field%22:%22RQ_VALUE@RndvRq%22,%22operator%22:%22contains%22,%22value%22:%22230302000548%22}]</t>
  </si>
  <si>
    <t>http://hungmsvl01/RnDSuite/Wizards/OpenSampleWizard?taskId=6&amp;taskType=sclist&amp;shortDescription=Basic%20Task&amp;page=2&amp;filter=[{%22field%22:%22SC_VALUE@RndvSc%22,%22operator%22:%22contains%22,%22value%22:%2223090006567%22}]</t>
  </si>
  <si>
    <t>230302000548</t>
  </si>
  <si>
    <t>23090006567</t>
  </si>
  <si>
    <t>1900049662</t>
  </si>
  <si>
    <t>02/28/2023</t>
  </si>
  <si>
    <t>http://hungmsvl01/RnDSuite/Wizards/OpenRequestWizard/Lot?taskId=4&amp;taskType=rqlist&amp;shortDescription=Basic%20Task&amp;page=2&amp;filter=[{%22field%22:%22RQ_VALUE@RndvRq%22,%22operator%22:%22contains%22,%22value%22:%22230309000629%22}]</t>
  </si>
  <si>
    <t>http://hungmsvl01/RnDSuite/Wizards/OpenSampleWizard?taskId=6&amp;taskType=sclist&amp;shortDescription=Basic%20Task&amp;page=2&amp;filter=[{%22field%22:%22SC_VALUE@RndvSc%22,%22operator%22:%22contains%22,%22value%22:%2223100006197%22}]</t>
  </si>
  <si>
    <t>230309000629</t>
  </si>
  <si>
    <t>23100006197</t>
  </si>
  <si>
    <t>1900051252</t>
  </si>
  <si>
    <t>3502332014</t>
  </si>
  <si>
    <t>03/13/2023</t>
  </si>
  <si>
    <t>http://hungmsvl01/RnDSuite/Wizards/OpenRequestWizard/Lot?taskId=4&amp;taskType=rqlist&amp;shortDescription=Basic%20Task&amp;page=2&amp;filter=[{%22field%22:%22RQ_VALUE@RndvRq%22,%22operator%22:%22contains%22,%22value%22:%22230316000342%22}]</t>
  </si>
  <si>
    <t>http://hungmsvl01/RnDSuite/Wizards/OpenSampleWizard?taskId=6&amp;taskType=sclist&amp;shortDescription=Basic%20Task&amp;page=2&amp;filter=[{%22field%22:%22SC_VALUE@RndvSc%22,%22operator%22:%22contains%22,%22value%22:%2223110003625%22}]</t>
  </si>
  <si>
    <t>230316000342</t>
  </si>
  <si>
    <t>23110003625</t>
  </si>
  <si>
    <t>1900051253</t>
  </si>
  <si>
    <t>03/09/2023</t>
  </si>
  <si>
    <t>http://hungmsvl01/RnDSuite/Wizards/OpenRequestWizard/Lot?taskId=4&amp;taskType=rqlist&amp;shortDescription=Basic%20Task&amp;page=2&amp;filter=[{%22field%22:%22RQ_VALUE@RndvRq%22,%22operator%22:%22contains%22,%22value%22:%22230316000347%22}]</t>
  </si>
  <si>
    <t>http://hungmsvl01/RnDSuite/Wizards/OpenSampleWizard?taskId=6&amp;taskType=sclist&amp;shortDescription=Basic%20Task&amp;page=2&amp;filter=[{%22field%22:%22SC_VALUE@RndvSc%22,%22operator%22:%22contains%22,%22value%22:%2223110003628%22}]</t>
  </si>
  <si>
    <t>230316000347</t>
  </si>
  <si>
    <t>23110003628</t>
  </si>
  <si>
    <t>1900051254</t>
  </si>
  <si>
    <t>3502332015</t>
  </si>
  <si>
    <t>http://hungmsvl01/RnDSuite/Wizards/OpenRequestWizard/Lot?taskId=4&amp;taskType=rqlist&amp;shortDescription=Basic%20Task&amp;page=2&amp;filter=[{%22field%22:%22RQ_VALUE@RndvRq%22,%22operator%22:%22contains%22,%22value%22:%22230321000213%22}]</t>
  </si>
  <si>
    <t>http://hungmsvl01/RnDSuite/Wizards/OpenSampleWizard?taskId=6&amp;taskType=sclist&amp;shortDescription=Basic%20Task&amp;page=2&amp;filter=[{%22field%22:%22SC_VALUE@RndvSc%22,%22operator%22:%22contains%22,%22value%22:%2223120002806%22}]</t>
  </si>
  <si>
    <t>230321000213</t>
  </si>
  <si>
    <t>23120002806</t>
  </si>
  <si>
    <t>1900051255</t>
  </si>
  <si>
    <t>03/15/2023</t>
  </si>
  <si>
    <t>http://hungmsvl01/RnDSuite/Wizards/OpenRequestWizard/Lot?taskId=4&amp;taskType=rqlist&amp;shortDescription=Basic%20Task&amp;page=2&amp;filter=[{%22field%22:%22RQ_VALUE@RndvRq%22,%22operator%22:%22contains%22,%22value%22:%22230324000622%22}]</t>
  </si>
  <si>
    <t>http://hungmsvl01/RnDSuite/Wizards/OpenSampleWizard?taskId=6&amp;taskType=sclist&amp;shortDescription=Basic%20Task&amp;page=2&amp;filter=[{%22field%22:%22SC_VALUE@RndvSc%22,%22operator%22:%22contains%22,%22value%22:%2223120008307%22}]</t>
  </si>
  <si>
    <t>230324000622</t>
  </si>
  <si>
    <t>23120008307</t>
  </si>
  <si>
    <t>1900051256</t>
  </si>
  <si>
    <t>3502332016</t>
  </si>
  <si>
    <t>NOK Approved</t>
  </si>
  <si>
    <t>Alternate parameter</t>
  </si>
  <si>
    <t>Alternate parameter, based on Apollo specification</t>
  </si>
  <si>
    <t>600847</t>
  </si>
  <si>
    <t>CoA Copper content</t>
  </si>
  <si>
    <t>11/04/2022</t>
  </si>
  <si>
    <t>http://hungmsvl01/RnDSuite/Wizards/OpenRequestWizard/Lot?taskId=4&amp;taskType=rqlist&amp;shortDescription=Basic%20Task&amp;page=2&amp;filter=[{%22field%22:%22RQ_VALUE@RndvRq%22,%22operator%22:%22contains%22,%22value%22:%22230117000650%22}]</t>
  </si>
  <si>
    <t>http://hungmsvl01/RnDSuite/Wizards/OpenSampleWizard?taskId=6&amp;taskType=sclist&amp;shortDescription=Basic%20Task&amp;page=2&amp;filter=[{%22field%22:%22SC_VALUE@RndvSc%22,%22operator%22:%22contains%22,%22value%22:%2223030003199%22}]</t>
  </si>
  <si>
    <t>230117000650</t>
  </si>
  <si>
    <t>23030003199</t>
  </si>
  <si>
    <t>3+9x0.22+0.15mm BrassPlated Steel</t>
  </si>
  <si>
    <t>1900049673</t>
  </si>
  <si>
    <t>5102609</t>
  </si>
  <si>
    <t>3502269978</t>
  </si>
  <si>
    <t>CoA Coverage 30' at 153 °C, V103</t>
  </si>
  <si>
    <t>CoA Zn content</t>
  </si>
  <si>
    <t>11/21/2022</t>
  </si>
  <si>
    <t>http://hungmsvl01/RnDSuite/Wizards/OpenRequestWizard/Lot?taskId=4&amp;taskType=rqlist&amp;shortDescription=Basic%20Task&amp;page=2&amp;filter=[{%22field%22:%22RQ_VALUE@RndvRq%22,%22operator%22:%22contains%22,%22value%22:%22230130000480%22}]</t>
  </si>
  <si>
    <t>http://hungmsvl01/RnDSuite/Wizards/OpenSampleWizard?taskId=6&amp;taskType=sclist&amp;shortDescription=Basic%20Task&amp;page=2&amp;filter=[{%22field%22:%22SC_VALUE@RndvSc%22,%22operator%22:%22contains%22,%22value%22:%2223050000932%22}]</t>
  </si>
  <si>
    <t>230130000480</t>
  </si>
  <si>
    <t>23050000932</t>
  </si>
  <si>
    <t>1900048298</t>
  </si>
  <si>
    <t>3502269980</t>
  </si>
  <si>
    <t>12/02/2022</t>
  </si>
  <si>
    <t>http://hungmsvl01/RnDSuite/Wizards/OpenRequestWizard/Lot?taskId=4&amp;taskType=rqlist&amp;shortDescription=Basic%20Task&amp;page=2&amp;filter=[{%22field%22:%22RQ_VALUE@RndvRq%22,%22operator%22:%22contains%22,%22value%22:%22230214000763%22}]</t>
  </si>
  <si>
    <t>http://hungmsvl01/RnDSuite/Wizards/OpenSampleWizard?taskId=6&amp;taskType=sclist&amp;shortDescription=Basic%20Task&amp;page=2&amp;filter=[{%22field%22:%22SC_VALUE@RndvSc%22,%22operator%22:%22contains%22,%22value%22:%2223070003185%22}]</t>
  </si>
  <si>
    <t>230214000763</t>
  </si>
  <si>
    <t>23070003185</t>
  </si>
  <si>
    <t>1900048300</t>
  </si>
  <si>
    <t>3502303977</t>
  </si>
  <si>
    <t>CoA Mass of coating</t>
  </si>
  <si>
    <t>CoA Cord diameter</t>
  </si>
  <si>
    <t>CoA Adhesion Pull out force 30' at 153°C , V103</t>
  </si>
  <si>
    <t>CoA Torsions residual</t>
  </si>
  <si>
    <t>t/m</t>
  </si>
  <si>
    <t>600841</t>
  </si>
  <si>
    <t>09/23/2022</t>
  </si>
  <si>
    <t>http://hungmsvl01/RnDSuite/Wizards/OpenRequestWizard/Lot?taskId=4&amp;taskType=rqlist&amp;shortDescription=Basic%20Task&amp;page=2&amp;filter=[{%22field%22:%22RQ_VALUE@RndvRq%22,%22operator%22:%22contains%22,%22value%22:%22230203000435%22}]</t>
  </si>
  <si>
    <t>http://hungmsvl01/RnDSuite/Wizards/OpenSampleWizard?taskId=6&amp;taskType=sclist&amp;shortDescription=Basic%20Task&amp;page=2&amp;filter=[{%22field%22:%22SC_VALUE@RndvSc%22,%22operator%22:%22contains%22,%22value%22:%2223050007900%22}]</t>
  </si>
  <si>
    <t>230203000435</t>
  </si>
  <si>
    <t>23050007900</t>
  </si>
  <si>
    <t>5x0.38 HI Brass plated NT Steel Cord</t>
  </si>
  <si>
    <t>1900048513</t>
  </si>
  <si>
    <t>5104065</t>
  </si>
  <si>
    <t>3502224533</t>
  </si>
  <si>
    <t>600834</t>
  </si>
  <si>
    <t>10/25/2022</t>
  </si>
  <si>
    <t>http://hungmsvl01/RnDSuite/Wizards/OpenRequestWizard/Lot?taskId=4&amp;taskType=rqlist&amp;shortDescription=Basic%20Task&amp;page=2&amp;filter=[{%22field%22:%22RQ_VALUE@RndvRq%22,%22operator%22:%22contains%22,%22value%22:%22230105000909%22}]</t>
  </si>
  <si>
    <t>http://hungmsvl01/RnDSuite/Wizards/OpenSampleWizard?taskId=6&amp;taskType=sclist&amp;shortDescription=Basic%20Task&amp;page=2&amp;filter=[{%22field%22:%22SC_VALUE@RndvSc%22,%22operator%22:%22contains%22,%22value%22:%2223010007033%22}]</t>
  </si>
  <si>
    <t>230105000909</t>
  </si>
  <si>
    <t>23010007033</t>
  </si>
  <si>
    <t>3+9x0.22+0.15mm Brass PlatdNT Steel Cord</t>
  </si>
  <si>
    <t>1900048370</t>
  </si>
  <si>
    <t>3502214965</t>
  </si>
  <si>
    <t>11/13/2022</t>
  </si>
  <si>
    <t>http://hungmsvl01/RnDSuite/Wizards/OpenRequestWizard/Lot?taskId=4&amp;taskType=rqlist&amp;shortDescription=Basic%20Task&amp;page=2&amp;filter=[{%22field%22:%22RQ_VALUE@RndvRq%22,%22operator%22:%22contains%22,%22value%22:%22230203000437%22}]</t>
  </si>
  <si>
    <t>http://hungmsvl01/RnDSuite/Wizards/OpenSampleWizard?taskId=6&amp;taskType=sclist&amp;shortDescription=Basic%20Task&amp;page=2&amp;filter=[{%22field%22:%22SC_VALUE@RndvSc%22,%22operator%22:%22contains%22,%22value%22:%2223050007901%22}]</t>
  </si>
  <si>
    <t>230203000437</t>
  </si>
  <si>
    <t>23050007901</t>
  </si>
  <si>
    <t>1900050555</t>
  </si>
  <si>
    <t>3502214966</t>
  </si>
  <si>
    <t>600806</t>
  </si>
  <si>
    <t>11/22/2022</t>
  </si>
  <si>
    <t>http://hungmsvl01/RnDSuite/Wizards/OpenRequestWizard/Lot?taskId=4&amp;taskType=rqlist&amp;shortDescription=Basic%20Task&amp;page=2&amp;filter=[{%22field%22:%22RQ_VALUE@RndvRq%22,%22operator%22:%22contains%22,%22value%22:%22230103000853%22}]</t>
  </si>
  <si>
    <t>http://hungmsvl01/RnDSuite/Wizards/OpenSampleWizard?taskId=6&amp;taskType=sclist&amp;shortDescription=Basic%20Task&amp;page=2&amp;filter=[{%22field%22:%22SC_VALUE@RndvSc%22,%22operator%22:%22contains%22,%22value%22:%2223010002686%22}]</t>
  </si>
  <si>
    <t>230103000853</t>
  </si>
  <si>
    <t>23010002686</t>
  </si>
  <si>
    <t>Steelcord 2*0.30 HT</t>
  </si>
  <si>
    <t>1900048539</t>
  </si>
  <si>
    <t>3502269778</t>
  </si>
  <si>
    <t>12/05/2022</t>
  </si>
  <si>
    <t>http://hungmsvl01/RnDSuite/Wizards/OpenRequestWizard/Lot?taskId=4&amp;taskType=rqlist&amp;shortDescription=Basic%20Task&amp;page=2&amp;filter=[{%22field%22:%22RQ_VALUE@RndvRq%22,%22operator%22:%22contains%22,%22value%22:%22230104000723%22}]</t>
  </si>
  <si>
    <t>http://hungmsvl01/RnDSuite/Wizards/OpenSampleWizard?taskId=6&amp;taskType=sclist&amp;shortDescription=Basic%20Task&amp;page=2&amp;filter=[{%22field%22:%22SC_VALUE@RndvSc%22,%22operator%22:%22contains%22,%22value%22:%2223010004655%22}]</t>
  </si>
  <si>
    <t>230104000723</t>
  </si>
  <si>
    <t>23010004655</t>
  </si>
  <si>
    <t>1900049846</t>
  </si>
  <si>
    <t>3502305055</t>
  </si>
  <si>
    <t>12/06/2022</t>
  </si>
  <si>
    <t>http://hungmsvl01/RnDSuite/Wizards/OpenRequestWizard/Lot?taskId=4&amp;taskType=rqlist&amp;shortDescription=Basic%20Task&amp;page=2&amp;filter=[{%22field%22:%22RQ_VALUE@RndvRq%22,%22operator%22:%22contains%22,%22value%22:%22230111000267%22}]</t>
  </si>
  <si>
    <t>http://hungmsvl01/RnDSuite/Wizards/OpenSampleWizard?taskId=6&amp;taskType=sclist&amp;shortDescription=Basic%20Task&amp;page=2&amp;filter=[{%22field%22:%22SC_VALUE@RndvSc%22,%22operator%22:%22contains%22,%22value%22:%2223020004729%22}]</t>
  </si>
  <si>
    <t>230111000267</t>
  </si>
  <si>
    <t>23020004729</t>
  </si>
  <si>
    <t>1900049653</t>
  </si>
  <si>
    <t>3502305056</t>
  </si>
  <si>
    <t>12/12/2022</t>
  </si>
  <si>
    <t>http://hungmsvl01/RnDSuite/Wizards/OpenRequestWizard/Lot?taskId=4&amp;taskType=rqlist&amp;shortDescription=Basic%20Task&amp;page=2&amp;filter=[{%22field%22:%22RQ_VALUE@RndvRq%22,%22operator%22:%22contains%22,%22value%22:%22230130000490%22}]</t>
  </si>
  <si>
    <t>http://hungmsvl01/RnDSuite/Wizards/OpenSampleWizard?taskId=6&amp;taskType=sclist&amp;shortDescription=Basic%20Task&amp;page=2&amp;filter=[{%22field%22:%22SC_VALUE@RndvSc%22,%22operator%22:%22contains%22,%22value%22:%2223050000938%22}]</t>
  </si>
  <si>
    <t>230130000490</t>
  </si>
  <si>
    <t>23050000938</t>
  </si>
  <si>
    <t>1900049847</t>
  </si>
  <si>
    <t>3502308919</t>
  </si>
  <si>
    <t>http://hungmsvl01/RnDSuite/Wizards/OpenRequestWizard/Lot?taskId=4&amp;taskType=rqlist&amp;shortDescription=Basic%20Task&amp;page=2&amp;filter=[{%22field%22:%22RQ_VALUE@RndvRq%22,%22operator%22:%22contains%22,%22value%22:%22230201000614%22}]</t>
  </si>
  <si>
    <t>http://hungmsvl01/RnDSuite/Wizards/OpenSampleWizard?taskId=6&amp;taskType=sclist&amp;shortDescription=Basic%20Task&amp;page=2&amp;filter=[{%22field%22:%22SC_VALUE@RndvSc%22,%22operator%22:%22contains%22,%22value%22:%2223050003986%22}]</t>
  </si>
  <si>
    <t>230201000614</t>
  </si>
  <si>
    <t>23050003986</t>
  </si>
  <si>
    <t>1900049848</t>
  </si>
  <si>
    <t>3502309875</t>
  </si>
  <si>
    <t>01/19/2023</t>
  </si>
  <si>
    <t>http://hungmsvl01/RnDSuite/Wizards/OpenRequestWizard/Lot?taskId=4&amp;taskType=rqlist&amp;shortDescription=Basic%20Task&amp;page=2&amp;filter=[{%22field%22:%22RQ_VALUE@RndvRq%22,%22operator%22:%22contains%22,%22value%22:%22230202001109%22}]</t>
  </si>
  <si>
    <t>http://hungmsvl01/RnDSuite/Wizards/OpenSampleWizard?taskId=6&amp;taskType=sclist&amp;shortDescription=Basic%20Task&amp;page=2&amp;filter=[{%22field%22:%22SC_VALUE@RndvSc%22,%22operator%22:%22contains%22,%22value%22:%2223050006153%22}]</t>
  </si>
  <si>
    <t>230202001109</t>
  </si>
  <si>
    <t>23050006153</t>
  </si>
  <si>
    <t>1900049671</t>
  </si>
  <si>
    <t>3502328748</t>
  </si>
  <si>
    <t>http://hungmsvl01/RnDSuite/Wizards/OpenRequestWizard/Lot?taskId=4&amp;taskType=rqlist&amp;shortDescription=Basic%20Task&amp;page=2&amp;filter=[{%22field%22:%22RQ_VALUE@RndvRq%22,%22operator%22:%22contains%22,%22value%22:%22230207001105%22}]</t>
  </si>
  <si>
    <t>http://hungmsvl01/RnDSuite/Wizards/OpenSampleWizard?taskId=6&amp;taskType=sclist&amp;shortDescription=Basic%20Task&amp;page=2&amp;filter=[{%22field%22:%22SC_VALUE@RndvSc%22,%22operator%22:%22contains%22,%22value%22:%2223060003177%22}]</t>
  </si>
  <si>
    <t>230207001105</t>
  </si>
  <si>
    <t>23060003177</t>
  </si>
  <si>
    <t>1900049654</t>
  </si>
  <si>
    <t>3502328750</t>
  </si>
  <si>
    <t>08/22/2022</t>
  </si>
  <si>
    <t>http://hungmsvl01/RnDSuite/Wizards/OpenRequestWizard/Lot?taskId=4&amp;taskType=rqlist&amp;shortDescription=Basic%20Task&amp;page=2&amp;filter=[{%22field%22:%22RQ_VALUE@RndvRq%22,%22operator%22:%22contains%22,%22value%22:%22230208000929%22}]</t>
  </si>
  <si>
    <t>http://hungmsvl01/RnDSuite/Wizards/OpenSampleWizard?taskId=6&amp;taskType=sclist&amp;shortDescription=Basic%20Task&amp;page=2&amp;filter=[{%22field%22:%22SC_VALUE@RndvSc%22,%22operator%22:%22contains%22,%22value%22:%2223060005744%22}]</t>
  </si>
  <si>
    <t>230208000929</t>
  </si>
  <si>
    <t>23060005744</t>
  </si>
  <si>
    <t>1900051547</t>
  </si>
  <si>
    <t>3502222812</t>
  </si>
  <si>
    <t>11/27/2022</t>
  </si>
  <si>
    <t>http://hungmsvl01/RnDSuite/Wizards/OpenRequestWizard/Lot?taskId=4&amp;taskType=rqlist&amp;shortDescription=Basic%20Task&amp;page=2&amp;filter=[{%22field%22:%22RQ_VALUE@RndvRq%22,%22operator%22:%22contains%22,%22value%22:%22230215000328%22}]</t>
  </si>
  <si>
    <t>http://hungmsvl01/RnDSuite/Wizards/OpenSampleWizard?taskId=6&amp;taskType=sclist&amp;shortDescription=Basic%20Task&amp;page=2&amp;filter=[{%22field%22:%22SC_VALUE@RndvSc%22,%22operator%22:%22contains%22,%22value%22:%2223070004807%22}]</t>
  </si>
  <si>
    <t>230215000328</t>
  </si>
  <si>
    <t>23070004807</t>
  </si>
  <si>
    <t>1900051548</t>
  </si>
  <si>
    <t>3502222834</t>
  </si>
  <si>
    <t>01/21/2023</t>
  </si>
  <si>
    <t>http://hungmsvl01/RnDSuite/Wizards/OpenRequestWizard/Lot?taskId=4&amp;taskType=rqlist&amp;shortDescription=Basic%20Task&amp;page=2&amp;filter=[{%22field%22:%22RQ_VALUE@RndvRq%22,%22operator%22:%22contains%22,%22value%22:%22230217000410%22}]</t>
  </si>
  <si>
    <t>http://hungmsvl01/RnDSuite/Wizards/OpenSampleWizard?taskId=6&amp;taskType=sclist&amp;shortDescription=Basic%20Task&amp;page=2&amp;filter=[{%22field%22:%22SC_VALUE@RndvSc%22,%22operator%22:%22contains%22,%22value%22:%2223070008738%22}]</t>
  </si>
  <si>
    <t>230217000410</t>
  </si>
  <si>
    <t>23070008738</t>
  </si>
  <si>
    <t>1900048537</t>
  </si>
  <si>
    <t>3502328751</t>
  </si>
  <si>
    <t>http://hungmsvl01/RnDSuite/Wizards/OpenRequestWizard/Lot?taskId=4&amp;taskType=rqlist&amp;shortDescription=Basic%20Task&amp;page=2&amp;filter=[{%22field%22:%22RQ_VALUE@RndvRq%22,%22operator%22:%22contains%22,%22value%22:%22230221000562%22}]</t>
  </si>
  <si>
    <t>http://hungmsvl01/RnDSuite/Wizards/OpenSampleWizard?taskId=6&amp;taskType=sclist&amp;shortDescription=Basic%20Task&amp;page=2&amp;filter=[{%22field%22:%22SC_VALUE@RndvSc%22,%22operator%22:%22contains%22,%22value%22:%2223080002877%22}]</t>
  </si>
  <si>
    <t>230221000562</t>
  </si>
  <si>
    <t>23080002877</t>
  </si>
  <si>
    <t>1900048535</t>
  </si>
  <si>
    <t>3502222835</t>
  </si>
  <si>
    <t>12/11/2022</t>
  </si>
  <si>
    <t>http://hungmsvl01/RnDSuite/Wizards/OpenRequestWizard/Lot?taskId=4&amp;taskType=rqlist&amp;shortDescription=Basic%20Task&amp;page=2&amp;filter=[{%22field%22:%22RQ_VALUE@RndvRq%22,%22operator%22:%22contains%22,%22value%22:%22230302000551%22}]</t>
  </si>
  <si>
    <t>http://hungmsvl01/RnDSuite/Wizards/OpenSampleWizard?taskId=6&amp;taskType=sclist&amp;shortDescription=Basic%20Task&amp;page=2&amp;filter=[{%22field%22:%22SC_VALUE@RndvSc%22,%22operator%22:%22contains%22,%22value%22:%2223090006572%22}]</t>
  </si>
  <si>
    <t>230302000551</t>
  </si>
  <si>
    <t>23090006572</t>
  </si>
  <si>
    <t>1900051549</t>
  </si>
  <si>
    <t>3502245954</t>
  </si>
  <si>
    <t>01/23/2023</t>
  </si>
  <si>
    <t>http://hungmsvl01/RnDSuite/Wizards/OpenRequestWizard/Lot?taskId=4&amp;taskType=rqlist&amp;shortDescription=Basic%20Task&amp;page=2&amp;filter=[{%22field%22:%22RQ_VALUE@RndvRq%22,%22operator%22:%22contains%22,%22value%22:%22230303000490%22}]</t>
  </si>
  <si>
    <t>http://hungmsvl01/RnDSuite/Wizards/OpenSampleWizard?taskId=6&amp;taskType=sclist&amp;shortDescription=Basic%20Task&amp;page=2&amp;filter=[{%22field%22:%22SC_VALUE@RndvSc%22,%22operator%22:%22contains%22,%22value%22:%2223090008827%22}]</t>
  </si>
  <si>
    <t>230303000490</t>
  </si>
  <si>
    <t>23090008827</t>
  </si>
  <si>
    <t>1900050549</t>
  </si>
  <si>
    <t>3502328753</t>
  </si>
  <si>
    <t>01/31/2023</t>
  </si>
  <si>
    <t>http://hungmsvl01/RnDSuite/Wizards/OpenRequestWizard/Lot?taskId=4&amp;taskType=rqlist&amp;shortDescription=Basic%20Task&amp;page=2&amp;filter=[{%22field%22:%22RQ_VALUE@RndvRq%22,%22operator%22:%22contains%22,%22value%22:%22230307000607%22}]</t>
  </si>
  <si>
    <t>http://hungmsvl01/RnDSuite/Wizards/OpenSampleWizard?taskId=6&amp;taskType=sclist&amp;shortDescription=Basic%20Task&amp;page=2&amp;filter=[{%22field%22:%22SC_VALUE@RndvSc%22,%22operator%22:%22contains%22,%22value%22:%2223100002406%22}]</t>
  </si>
  <si>
    <t>230307000607</t>
  </si>
  <si>
    <t>23100002406</t>
  </si>
  <si>
    <t>1900050550</t>
  </si>
  <si>
    <t>3502328764</t>
  </si>
  <si>
    <t>02/02/2023</t>
  </si>
  <si>
    <t>http://hungmsvl01/RnDSuite/Wizards/OpenRequestWizard/Lot?taskId=4&amp;taskType=rqlist&amp;shortDescription=Basic%20Task&amp;page=2&amp;filter=[{%22field%22:%22RQ_VALUE@RndvRq%22,%22operator%22:%22contains%22,%22value%22:%22230310000396%22}]</t>
  </si>
  <si>
    <t>http://hungmsvl01/RnDSuite/Wizards/OpenSampleWizard?taskId=6&amp;taskType=sclist&amp;shortDescription=Basic%20Task&amp;page=2&amp;filter=[{%22field%22:%22SC_VALUE@RndvSc%22,%22operator%22:%22contains%22,%22value%22:%2223100007680%22}]</t>
  </si>
  <si>
    <t>230310000396</t>
  </si>
  <si>
    <t>23100007680</t>
  </si>
  <si>
    <t>1900050551</t>
  </si>
  <si>
    <t>3502328768</t>
  </si>
  <si>
    <t>02/06/2023</t>
  </si>
  <si>
    <t>http://hungmsvl01/RnDSuite/Wizards/OpenRequestWizard/Lot?taskId=4&amp;taskType=rqlist&amp;shortDescription=Basic%20Task&amp;page=2&amp;filter=[{%22field%22:%22RQ_VALUE@RndvRq%22,%22operator%22:%22contains%22,%22value%22:%22230314000122%22}]</t>
  </si>
  <si>
    <t>http://hungmsvl01/RnDSuite/Wizards/OpenSampleWizard?taskId=6&amp;taskType=sclist&amp;shortDescription=Basic%20Task&amp;page=2&amp;filter=[{%22field%22:%22SC_VALUE@RndvSc%22,%22operator%22:%22contains%22,%22value%22:%2223110001710%22}]</t>
  </si>
  <si>
    <t>230314000122</t>
  </si>
  <si>
    <t>23110001710</t>
  </si>
  <si>
    <t>1900050552</t>
  </si>
  <si>
    <t>4215676986-3502328769</t>
  </si>
  <si>
    <t>02/08/2023</t>
  </si>
  <si>
    <t>http://hungmsvl01/RnDSuite/Wizards/OpenRequestWizard/Lot?taskId=4&amp;taskType=rqlist&amp;shortDescription=Basic%20Task&amp;page=2&amp;filter=[{%22field%22:%22RQ_VALUE@RndvRq%22,%22operator%22:%22contains%22,%22value%22:%22230324000625%22}]</t>
  </si>
  <si>
    <t>http://hungmsvl01/RnDSuite/Wizards/OpenSampleWizard?taskId=6&amp;taskType=sclist&amp;shortDescription=Basic%20Task&amp;page=2&amp;filter=[{%22field%22:%22SC_VALUE@RndvSc%22,%22operator%22:%22contains%22,%22value%22:%2223120008309%22}]</t>
  </si>
  <si>
    <t>230324000625</t>
  </si>
  <si>
    <t>23120008309</t>
  </si>
  <si>
    <t>1900050553</t>
  </si>
  <si>
    <t>3502328770</t>
  </si>
  <si>
    <t>02/17/2023</t>
  </si>
  <si>
    <t>http://hungmsvl01/RnDSuite/Wizards/OpenRequestWizard/Lot?taskId=4&amp;taskType=rqlist&amp;shortDescription=Basic%20Task&amp;page=2&amp;filter=[{%22field%22:%22RQ_VALUE@RndvRq%22,%22operator%22:%22contains%22,%22value%22:%22230328000479%22}]</t>
  </si>
  <si>
    <t>http://hungmsvl01/RnDSuite/Wizards/OpenSampleWizard?taskId=6&amp;taskType=sclist&amp;shortDescription=Basic%20Task&amp;page=2&amp;filter=[{%22field%22:%22SC_VALUE@RndvSc%22,%22operator%22:%22contains%22,%22value%22:%2223130002877%22}]</t>
  </si>
  <si>
    <t>230328000479</t>
  </si>
  <si>
    <t>23130002877</t>
  </si>
  <si>
    <t>1900052103</t>
  </si>
  <si>
    <t>3502328771</t>
  </si>
  <si>
    <t>600365</t>
  </si>
  <si>
    <t>10/06/2022</t>
  </si>
  <si>
    <t>http://hungmsvl01/RnDSuite/Wizards/OpenRequestWizard/Lot?taskId=4&amp;taskType=rqlist&amp;shortDescription=Basic%20Task&amp;page=2&amp;filter=[{%22field%22:%22RQ_VALUE@RndvRq%22,%22operator%22:%22contains%22,%22value%22:%22230109000653%22}]</t>
  </si>
  <si>
    <t>http://hungmsvl01/RnDSuite/Wizards/OpenSampleWizard?taskId=6&amp;taskType=sclist&amp;shortDescription=Basic%20Task&amp;page=2&amp;filter=[{%22field%22:%22SC_VALUE@RndvSc%22,%22operator%22:%22contains%22,%22value%22:%2223020001226%22}]</t>
  </si>
  <si>
    <t>230109000653</t>
  </si>
  <si>
    <t>23020001226</t>
  </si>
  <si>
    <t>Steelcord 3*0.30 HT</t>
  </si>
  <si>
    <t>1900048506</t>
  </si>
  <si>
    <t>3502255212</t>
  </si>
  <si>
    <t>02/24/2023</t>
  </si>
  <si>
    <t>http://hungmsvl01/RnDSuite/Wizards/OpenRequestWizard/Lot?taskId=4&amp;taskType=rqlist&amp;shortDescription=Basic%20Task&amp;page=2&amp;filter=[{%22field%22:%22RQ_VALUE@RndvRq%22,%22operator%22:%22contains%22,%22value%22:%22230313000508%22}]</t>
  </si>
  <si>
    <t>http://hungmsvl01/RnDSuite/Wizards/OpenSampleWizard?taskId=6&amp;taskType=sclist&amp;shortDescription=Basic%20Task&amp;page=2&amp;filter=[{%22field%22:%22SC_VALUE@RndvSc%22,%22operator%22:%22contains%22,%22value%22:%2223110000669%22}]</t>
  </si>
  <si>
    <t>230313000508</t>
  </si>
  <si>
    <t>23110000669</t>
  </si>
  <si>
    <t>1900051281</t>
  </si>
  <si>
    <t>3502303932</t>
  </si>
  <si>
    <t>600311A</t>
  </si>
  <si>
    <t>10/12/2022</t>
  </si>
  <si>
    <t>http://hungmsvl01/RnDSuite/Wizards/OpenRequestWizard/Lot?taskId=4&amp;taskType=rqlist&amp;shortDescription=Basic%20Task&amp;page=2&amp;filter=[{%22field%22:%22RQ_VALUE@RndvRq%22,%22operator%22:%22contains%22,%22value%22:%22230104000721%22}]</t>
  </si>
  <si>
    <t>http://hungmsvl01/RnDSuite/Wizards/OpenSampleWizard?taskId=6&amp;taskType=sclist&amp;shortDescription=Basic%20Task&amp;page=2&amp;filter=[{%22field%22:%22SC_VALUE@RndvSc%22,%22operator%22:%22contains%22,%22value%22:%2223010004654%22}]</t>
  </si>
  <si>
    <t>230104000721</t>
  </si>
  <si>
    <t>23010004654</t>
  </si>
  <si>
    <t>3X0.20MM+6X0.35MM BRASS PLATED HT</t>
  </si>
  <si>
    <t>1900049861</t>
  </si>
  <si>
    <t>3502229526</t>
  </si>
  <si>
    <t>10/15/2022</t>
  </si>
  <si>
    <t>http://hungmsvl01/RnDSuite/Wizards/OpenRequestWizard/Lot?taskId=4&amp;taskType=rqlist&amp;shortDescription=Basic%20Task&amp;page=2&amp;filter=[{%22field%22:%22RQ_VALUE@RndvRq%22,%22operator%22:%22contains%22,%22value%22:%22230120000774%22}]</t>
  </si>
  <si>
    <t>http://hungmsvl01/RnDSuite/Wizards/OpenSampleWizard?taskId=6&amp;taskType=sclist&amp;shortDescription=Basic%20Task&amp;page=2&amp;filter=[{%22field%22:%22SC_VALUE@RndvSc%22,%22operator%22:%22contains%22,%22value%22:%2223030009333%22}]</t>
  </si>
  <si>
    <t>230120000774</t>
  </si>
  <si>
    <t>23030009333</t>
  </si>
  <si>
    <t>1900049864</t>
  </si>
  <si>
    <t>3502229527</t>
  </si>
  <si>
    <t>10/29/2022</t>
  </si>
  <si>
    <t>http://hungmsvl01/RnDSuite/Wizards/OpenRequestWizard/Lot?taskId=4&amp;taskType=rqlist&amp;shortDescription=Basic%20Task&amp;page=2&amp;filter=[{%22field%22:%22RQ_VALUE@RndvRq%22,%22operator%22:%22contains%22,%22value%22:%22230130000492%22}]</t>
  </si>
  <si>
    <t>http://hungmsvl01/RnDSuite/Wizards/OpenSampleWizard?taskId=6&amp;taskType=sclist&amp;shortDescription=Basic%20Task&amp;page=2&amp;filter=[{%22field%22:%22SC_VALUE@RndvSc%22,%22operator%22:%22contains%22,%22value%22:%2223050000939%22}]</t>
  </si>
  <si>
    <t>230130000492</t>
  </si>
  <si>
    <t>23050000939</t>
  </si>
  <si>
    <t>1900051298</t>
  </si>
  <si>
    <t>3502269842</t>
  </si>
  <si>
    <t>11/07/2022</t>
  </si>
  <si>
    <t>http://hungmsvl01/RnDSuite/Wizards/OpenRequestWizard/Lot?taskId=4&amp;taskType=rqlist&amp;shortDescription=Basic%20Task&amp;page=2&amp;filter=[{%22field%22:%22RQ_VALUE@RndvRq%22,%22operator%22:%22contains%22,%22value%22:%22230206000460%22}]</t>
  </si>
  <si>
    <t>http://hungmsvl01/RnDSuite/Wizards/OpenSampleWizard?taskId=6&amp;taskType=sclist&amp;shortDescription=Basic%20Task&amp;page=2&amp;filter=[{%22field%22:%22SC_VALUE@RndvSc%22,%22operator%22:%22contains%22,%22value%22:%2223060000798%22}]</t>
  </si>
  <si>
    <t>230206000460</t>
  </si>
  <si>
    <t>23060000798</t>
  </si>
  <si>
    <t>1900048309</t>
  </si>
  <si>
    <t>3502269927</t>
  </si>
  <si>
    <t>600287</t>
  </si>
  <si>
    <t>http://hungmsvl01/RnDSuite/Wizards/OpenRequestWizard/Lot?taskId=4&amp;taskType=rqlist&amp;shortDescription=Basic%20Task&amp;page=2&amp;filter=[{%22field%22:%22RQ_VALUE@RndvRq%22,%22operator%22:%22contains%22,%22value%22:%22230102000330%22}]</t>
  </si>
  <si>
    <t>http://hungmsvl01/RnDSuite/Wizards/OpenSampleWizard?taskId=6&amp;taskType=sclist&amp;shortDescription=Basic%20Task&amp;page=2&amp;filter=[{%22field%22:%22SC_VALUE@RndvSc%22,%22operator%22:%22contains%22,%22value%22:%2223010000578%22}]</t>
  </si>
  <si>
    <t>230102000330</t>
  </si>
  <si>
    <t>23010000578</t>
  </si>
  <si>
    <t>Bead Wire 1.60mm High Tensile</t>
  </si>
  <si>
    <t>1900049667</t>
  </si>
  <si>
    <t>5104603</t>
  </si>
  <si>
    <t>3502268752</t>
  </si>
  <si>
    <t>01/16/2023</t>
  </si>
  <si>
    <t>http://hungmsvl01/RnDSuite/Wizards/OpenRequestWizard/Lot?taskId=4&amp;taskType=rqlist&amp;shortDescription=Basic%20Task&amp;page=2&amp;filter=[{%22field%22:%22RQ_VALUE@RndvRq%22,%22operator%22:%22contains%22,%22value%22:%22230117000393%22}]</t>
  </si>
  <si>
    <t>http://hungmsvl01/RnDSuite/Wizards/OpenSampleWizard?taskId=6&amp;taskType=sclist&amp;shortDescription=Basic%20Task&amp;page=2&amp;filter=[{%22field%22:%22SC_VALUE@RndvSc%22,%22operator%22:%22contains%22,%22value%22:%2223030002767%22}]</t>
  </si>
  <si>
    <t>230117000393</t>
  </si>
  <si>
    <t>23030002767</t>
  </si>
  <si>
    <t>1900049669</t>
  </si>
  <si>
    <t>3502268753</t>
  </si>
  <si>
    <t>http://hungmsvl01/RnDSuite/Wizards/OpenRequestWizard/Lot?taskId=4&amp;taskType=rqlist&amp;shortDescription=Basic%20Task&amp;page=2&amp;filter=[{%22field%22:%22RQ_VALUE@RndvRq%22,%22operator%22:%22contains%22,%22value%22:%22230119000684%22}]</t>
  </si>
  <si>
    <t>http://hungmsvl01/RnDSuite/Wizards/OpenSampleWizard?taskId=6&amp;taskType=sclist&amp;shortDescription=Basic%20Task&amp;page=2&amp;filter=[{%22field%22:%22SC_VALUE@RndvSc%22,%22operator%22:%22contains%22,%22value%22:%2223030007520%22}]</t>
  </si>
  <si>
    <t>230119000684</t>
  </si>
  <si>
    <t>23030007520</t>
  </si>
  <si>
    <t>1900049670</t>
  </si>
  <si>
    <t>01/15/2023</t>
  </si>
  <si>
    <t>http://hungmsvl01/RnDSuite/Wizards/OpenRequestWizard/Lot?taskId=4&amp;taskType=rqlist&amp;shortDescription=Basic%20Task&amp;page=2&amp;filter=[{%22field%22:%22RQ_VALUE@RndvRq%22,%22operator%22:%22contains%22,%22value%22:%22230124000632%22}]</t>
  </si>
  <si>
    <t>http://hungmsvl01/RnDSuite/Wizards/OpenSampleWizard?taskId=6&amp;taskType=sclist&amp;shortDescription=Basic%20Task&amp;page=2&amp;filter=[{%22field%22:%22SC_VALUE@RndvSc%22,%22operator%22:%22contains%22,%22value%22:%2223040002941%22}]</t>
  </si>
  <si>
    <t>230124000632</t>
  </si>
  <si>
    <t>23040002941</t>
  </si>
  <si>
    <t>1900048500</t>
  </si>
  <si>
    <t>3502268824</t>
  </si>
  <si>
    <t>http://hungmsvl01/RnDSuite/Wizards/OpenRequestWizard/Lot?taskId=4&amp;taskType=rqlist&amp;shortDescription=Basic%20Task&amp;page=2&amp;filter=[{%22field%22:%22RQ_VALUE@RndvRq%22,%22operator%22:%22contains%22,%22value%22:%22230125000500%22}]</t>
  </si>
  <si>
    <t>http://hungmsvl01/RnDSuite/Wizards/OpenSampleWizard?taskId=6&amp;taskType=sclist&amp;shortDescription=Basic%20Task&amp;page=2&amp;filter=[{%22field%22:%22SC_VALUE@RndvSc%22,%22operator%22:%22contains%22,%22value%22:%2223040004965%22}]</t>
  </si>
  <si>
    <t>230125000500</t>
  </si>
  <si>
    <t>23040004965</t>
  </si>
  <si>
    <t>1900048501</t>
  </si>
  <si>
    <t>01/22/2023</t>
  </si>
  <si>
    <t>http://hungmsvl01/RnDSuite/Wizards/OpenRequestWizard/Lot?taskId=4&amp;taskType=rqlist&amp;shortDescription=Basic%20Task&amp;page=2&amp;filter=[{%22field%22:%22RQ_VALUE@RndvRq%22,%22operator%22:%22contains%22,%22value%22:%22230202001052%22}]</t>
  </si>
  <si>
    <t>http://hungmsvl01/RnDSuite/Wizards/OpenSampleWizard?taskId=6&amp;taskType=sclist&amp;shortDescription=Basic%20Task&amp;page=2&amp;filter=[{%22field%22:%22SC_VALUE@RndvSc%22,%22operator%22:%22contains%22,%22value%22:%2223050006105%22}]</t>
  </si>
  <si>
    <t>230202001052</t>
  </si>
  <si>
    <t>23050006105</t>
  </si>
  <si>
    <t>1900049668</t>
  </si>
  <si>
    <t>3502268825</t>
  </si>
  <si>
    <t>01/28/2023</t>
  </si>
  <si>
    <t>http://hungmsvl01/RnDSuite/Wizards/OpenRequestWizard/Lot?taskId=4&amp;taskType=rqlist&amp;shortDescription=Basic%20Task&amp;page=2&amp;filter=[{%22field%22:%22RQ_VALUE@RndvRq%22,%22operator%22:%22contains%22,%22value%22:%22230303000506%22}]</t>
  </si>
  <si>
    <t>http://hungmsvl01/RnDSuite/Wizards/OpenSampleWizard?taskId=6&amp;taskType=sclist&amp;shortDescription=Basic%20Task&amp;page=2&amp;filter=[{%22field%22:%22SC_VALUE@RndvSc%22,%22operator%22:%22contains%22,%22value%22:%2223090008842%22}]</t>
  </si>
  <si>
    <t>230303000506</t>
  </si>
  <si>
    <t>23090008842</t>
  </si>
  <si>
    <t>1900050613</t>
  </si>
  <si>
    <t>3502268826</t>
  </si>
  <si>
    <t>http://hungmsvl01/RnDSuite/Wizards/OpenRequestWizard/Lot?taskId=4&amp;taskType=rqlist&amp;shortDescription=Basic%20Task&amp;page=2&amp;filter=[{%22field%22:%22RQ_VALUE@RndvRq%22,%22operator%22:%22contains%22,%22value%22:%22230327000596%22}]</t>
  </si>
  <si>
    <t>http://hungmsvl01/RnDSuite/Wizards/OpenSampleWizard?taskId=6&amp;taskType=sclist&amp;shortDescription=Basic%20Task&amp;page=2&amp;filter=[{%22field%22:%22SC_VALUE@RndvSc%22,%22operator%22:%22contains%22,%22value%22:%2223130001021%22}]</t>
  </si>
  <si>
    <t>230327000596</t>
  </si>
  <si>
    <t>23130001021</t>
  </si>
  <si>
    <t>1900050618</t>
  </si>
  <si>
    <t>http://hungmsvl01/RnDSuite/Wizards/OpenRequestWizard/Lot?taskId=4&amp;taskType=rqlist&amp;shortDescription=Basic%20Task&amp;page=2&amp;filter=[{%22field%22:%22RQ_VALUE@RndvRq%22,%22operator%22:%22contains%22,%22value%22:%22230331000660%22}]</t>
  </si>
  <si>
    <t>http://hungmsvl01/RnDSuite/Wizards/OpenSampleWizard?taskId=6&amp;taskType=sclist&amp;shortDescription=Basic%20Task&amp;page=2&amp;filter=[{%22field%22:%22SC_VALUE@RndvSc%22,%22operator%22:%22contains%22,%22value%22:%2223130009421%22}]</t>
  </si>
  <si>
    <t>230331000660</t>
  </si>
  <si>
    <t>23130009421</t>
  </si>
  <si>
    <t>1900050612</t>
  </si>
  <si>
    <t>CM</t>
  </si>
  <si>
    <t>Copper content</t>
  </si>
  <si>
    <t>Cord diameter</t>
  </si>
  <si>
    <t>Linear density</t>
  </si>
  <si>
    <t>dtex</t>
  </si>
  <si>
    <t>Torsions residual</t>
  </si>
  <si>
    <t>Diameter</t>
  </si>
  <si>
    <t>Elongation at break</t>
  </si>
  <si>
    <t>Horizontal</t>
  </si>
  <si>
    <t>cm</t>
  </si>
  <si>
    <t>Torsion</t>
  </si>
  <si>
    <t>Yield strength</t>
  </si>
  <si>
    <t>Min</t>
  </si>
  <si>
    <t>Max</t>
  </si>
  <si>
    <t>x</t>
  </si>
  <si>
    <t>Stdev (Overall)</t>
  </si>
  <si>
    <t>Stdev (Within)</t>
  </si>
  <si>
    <t>Average</t>
  </si>
  <si>
    <t>PPK Min</t>
  </si>
  <si>
    <t>PPK Max</t>
  </si>
  <si>
    <t>PPK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</si>
</sst>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yyyy/mm/dd\ hh:mm:ss"/>
    <numFmt numFmtId="165" formatCode="##,##0.00"/>
    <numFmt numFmtId="166" formatCode="##,##0.00;;&quot;.&quot;"/>
    <numFmt numFmtId="167" formatCode="##,##0.000"/>
    <numFmt numFmtId="168" formatCode="##,##0.000;;&quot;.&quot;"/>
    <numFmt numFmtId="169" formatCode="##,##0.00000"/>
    <numFmt numFmtId="170" formatCode="##,##0.00000;;&quot;.&quot;"/>
    <numFmt numFmtId="171" formatCode="##,##0.0000"/>
    <numFmt numFmtId="172" formatCode="##,##0.0000;;&quot;.&quot;"/>
    <numFmt numFmtId="173" formatCode="##,##0.0"/>
    <numFmt numFmtId="174" formatCode="##,##0.0;;&quot;.&quot;"/>
    <numFmt numFmtId="175" formatCode="##,##0.000;\-##,##0.000;"/>
  </numFmts>
  <fonts count="3">
    <font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0" fontId="0" fillId="0" borderId="0" xfId="0" quotePrefix="1"/>
    <xf numFmtId="173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5" fontId="1" fillId="0" borderId="2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7"/>
  <sheetViews>
    <sheetView tabSelected="1" topLeftCell="A3" workbookViewId="0">
      <selection activeCell="W2" sqref="W2:X10"/>
    </sheetView>
  </sheetViews>
  <sheetFormatPr defaultRowHeight="15"/>
  <cols>
    <col min="2" max="2" width="54.140625" bestFit="1" customWidth="1"/>
    <col min="3" max="3" width="15.42578125" bestFit="1" customWidth="1"/>
    <col min="4" max="4" width="18.28515625" bestFit="1" customWidth="1"/>
    <col min="5" max="5" width="23.28515625" bestFit="1" customWidth="1"/>
    <col min="13" max="21" width="0" hidden="1" customWidth="1"/>
    <col min="23" max="23" width="27.28515625" customWidth="1"/>
  </cols>
  <sheetData>
    <row r="1" spans="1:24" ht="15.75" thickBo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4" ht="15.75" thickBot="1">
      <c r="A2" t="s">
        <v>402</v>
      </c>
      <c r="B2" t="s">
        <v>47</v>
      </c>
      <c r="C2" t="s">
        <v>175</v>
      </c>
      <c r="D2" s="2">
        <f t="shared" ref="D2:D33" si="0">DATE(RIGHT(C2,4),LEFT(C2,2),MID(C2,4,2))</f>
        <v>44869</v>
      </c>
      <c r="E2" t="s">
        <v>23</v>
      </c>
      <c r="F2" t="s">
        <v>24</v>
      </c>
      <c r="G2">
        <v>700</v>
      </c>
      <c r="I2">
        <v>1892</v>
      </c>
      <c r="K2" t="s">
        <v>473</v>
      </c>
      <c r="L2" t="s">
        <v>46</v>
      </c>
      <c r="M2" t="s">
        <v>403</v>
      </c>
      <c r="N2" t="s">
        <v>404</v>
      </c>
      <c r="O2" t="s">
        <v>28</v>
      </c>
      <c r="P2" t="s">
        <v>405</v>
      </c>
      <c r="Q2" t="s">
        <v>406</v>
      </c>
      <c r="R2" t="s">
        <v>407</v>
      </c>
      <c r="S2" t="s">
        <v>408</v>
      </c>
      <c r="T2" t="s">
        <v>409</v>
      </c>
      <c r="U2" t="s">
        <v>410</v>
      </c>
      <c r="W2" t="str">
        <f>B2</f>
        <v>CoA Adhesion Pull out force 25' at 153°C, V105 compound</v>
      </c>
      <c r="X2" s="16"/>
    </row>
    <row r="3" spans="1:24">
      <c r="A3" t="s">
        <v>402</v>
      </c>
      <c r="B3" t="s">
        <v>47</v>
      </c>
      <c r="C3" t="s">
        <v>423</v>
      </c>
      <c r="D3" s="2">
        <f t="shared" si="0"/>
        <v>44941</v>
      </c>
      <c r="E3" t="s">
        <v>23</v>
      </c>
      <c r="F3" t="s">
        <v>24</v>
      </c>
      <c r="G3">
        <v>700</v>
      </c>
      <c r="I3">
        <v>1432</v>
      </c>
      <c r="L3" t="s">
        <v>46</v>
      </c>
      <c r="M3" t="s">
        <v>424</v>
      </c>
      <c r="N3" t="s">
        <v>425</v>
      </c>
      <c r="O3" t="s">
        <v>28</v>
      </c>
      <c r="P3" t="s">
        <v>426</v>
      </c>
      <c r="Q3" t="s">
        <v>427</v>
      </c>
      <c r="R3" t="s">
        <v>407</v>
      </c>
      <c r="S3" t="s">
        <v>428</v>
      </c>
      <c r="T3" t="s">
        <v>409</v>
      </c>
      <c r="U3" t="s">
        <v>429</v>
      </c>
      <c r="W3" s="17" t="s">
        <v>471</v>
      </c>
      <c r="X3" s="18">
        <f>G2</f>
        <v>700</v>
      </c>
    </row>
    <row r="4" spans="1:24">
      <c r="A4" t="s">
        <v>402</v>
      </c>
      <c r="B4" t="s">
        <v>47</v>
      </c>
      <c r="C4" t="s">
        <v>423</v>
      </c>
      <c r="D4" s="2">
        <f t="shared" si="0"/>
        <v>44941</v>
      </c>
      <c r="E4" t="s">
        <v>23</v>
      </c>
      <c r="F4" t="s">
        <v>24</v>
      </c>
      <c r="G4">
        <v>700</v>
      </c>
      <c r="I4">
        <v>1432</v>
      </c>
      <c r="L4" t="s">
        <v>46</v>
      </c>
      <c r="M4" t="s">
        <v>430</v>
      </c>
      <c r="N4" t="s">
        <v>431</v>
      </c>
      <c r="O4" t="s">
        <v>28</v>
      </c>
      <c r="P4" t="s">
        <v>432</v>
      </c>
      <c r="Q4" t="s">
        <v>433</v>
      </c>
      <c r="R4" t="s">
        <v>407</v>
      </c>
      <c r="S4" t="s">
        <v>434</v>
      </c>
      <c r="T4" t="s">
        <v>409</v>
      </c>
      <c r="U4" t="s">
        <v>429</v>
      </c>
      <c r="W4" s="19" t="s">
        <v>472</v>
      </c>
      <c r="X4" s="20" t="str">
        <f>K2</f>
        <v>x</v>
      </c>
    </row>
    <row r="5" spans="1:24">
      <c r="A5" t="s">
        <v>402</v>
      </c>
      <c r="B5" t="s">
        <v>47</v>
      </c>
      <c r="C5" t="s">
        <v>411</v>
      </c>
      <c r="D5" s="2">
        <f t="shared" si="0"/>
        <v>44942</v>
      </c>
      <c r="E5" t="s">
        <v>23</v>
      </c>
      <c r="F5" t="s">
        <v>24</v>
      </c>
      <c r="G5">
        <v>700</v>
      </c>
      <c r="I5">
        <v>1821</v>
      </c>
      <c r="L5" t="s">
        <v>46</v>
      </c>
      <c r="M5" t="s">
        <v>412</v>
      </c>
      <c r="N5" t="s">
        <v>413</v>
      </c>
      <c r="O5" t="s">
        <v>28</v>
      </c>
      <c r="P5" t="s">
        <v>414</v>
      </c>
      <c r="Q5" t="s">
        <v>415</v>
      </c>
      <c r="R5" t="s">
        <v>407</v>
      </c>
      <c r="S5" t="s">
        <v>416</v>
      </c>
      <c r="T5" t="s">
        <v>409</v>
      </c>
      <c r="U5" t="s">
        <v>417</v>
      </c>
      <c r="W5" s="19" t="s">
        <v>474</v>
      </c>
      <c r="X5" s="21">
        <f>STDEV(I2:I10)</f>
        <v>169.88967008032006</v>
      </c>
    </row>
    <row r="6" spans="1:24">
      <c r="A6" t="s">
        <v>402</v>
      </c>
      <c r="B6" t="s">
        <v>47</v>
      </c>
      <c r="C6" t="s">
        <v>411</v>
      </c>
      <c r="D6" s="2">
        <f t="shared" si="0"/>
        <v>44942</v>
      </c>
      <c r="E6" t="s">
        <v>23</v>
      </c>
      <c r="F6" t="s">
        <v>24</v>
      </c>
      <c r="G6">
        <v>700</v>
      </c>
      <c r="I6">
        <v>1821</v>
      </c>
      <c r="L6" t="s">
        <v>46</v>
      </c>
      <c r="M6" t="s">
        <v>418</v>
      </c>
      <c r="N6" t="s">
        <v>419</v>
      </c>
      <c r="O6" t="s">
        <v>28</v>
      </c>
      <c r="P6" t="s">
        <v>420</v>
      </c>
      <c r="Q6" t="s">
        <v>421</v>
      </c>
      <c r="R6" t="s">
        <v>407</v>
      </c>
      <c r="S6" t="s">
        <v>422</v>
      </c>
      <c r="T6" t="s">
        <v>409</v>
      </c>
      <c r="U6" t="s">
        <v>417</v>
      </c>
      <c r="W6" s="22" t="s">
        <v>475</v>
      </c>
      <c r="X6" s="23" t="e">
        <f>(#REF!/(COUNT(#REF!)-1))/1.128</f>
        <v>#REF!</v>
      </c>
    </row>
    <row r="7" spans="1:24" ht="15.75" thickBot="1">
      <c r="A7" t="s">
        <v>402</v>
      </c>
      <c r="B7" t="s">
        <v>47</v>
      </c>
      <c r="C7" t="s">
        <v>435</v>
      </c>
      <c r="D7" s="2">
        <f t="shared" si="0"/>
        <v>44948</v>
      </c>
      <c r="E7" t="s">
        <v>23</v>
      </c>
      <c r="F7" t="s">
        <v>24</v>
      </c>
      <c r="G7">
        <v>700</v>
      </c>
      <c r="I7">
        <v>1716</v>
      </c>
      <c r="L7" t="s">
        <v>46</v>
      </c>
      <c r="M7" t="s">
        <v>436</v>
      </c>
      <c r="N7" t="s">
        <v>437</v>
      </c>
      <c r="O7" t="s">
        <v>28</v>
      </c>
      <c r="P7" t="s">
        <v>438</v>
      </c>
      <c r="Q7" t="s">
        <v>439</v>
      </c>
      <c r="R7" t="s">
        <v>407</v>
      </c>
      <c r="S7" t="s">
        <v>440</v>
      </c>
      <c r="T7" t="s">
        <v>409</v>
      </c>
      <c r="U7" t="s">
        <v>441</v>
      </c>
      <c r="W7" s="24" t="s">
        <v>476</v>
      </c>
      <c r="X7" s="25">
        <f>AVERAGE(I2:I10)</f>
        <v>1664</v>
      </c>
    </row>
    <row r="8" spans="1:24">
      <c r="A8" t="s">
        <v>402</v>
      </c>
      <c r="B8" t="s">
        <v>47</v>
      </c>
      <c r="C8" t="s">
        <v>435</v>
      </c>
      <c r="D8" s="2">
        <f t="shared" si="0"/>
        <v>44948</v>
      </c>
      <c r="E8" t="s">
        <v>23</v>
      </c>
      <c r="F8" t="s">
        <v>24</v>
      </c>
      <c r="G8">
        <v>700</v>
      </c>
      <c r="I8">
        <v>1716</v>
      </c>
      <c r="L8" t="s">
        <v>46</v>
      </c>
      <c r="M8" t="s">
        <v>449</v>
      </c>
      <c r="N8" t="s">
        <v>450</v>
      </c>
      <c r="O8" t="s">
        <v>28</v>
      </c>
      <c r="P8" t="s">
        <v>451</v>
      </c>
      <c r="Q8" t="s">
        <v>452</v>
      </c>
      <c r="R8" t="s">
        <v>407</v>
      </c>
      <c r="S8" t="s">
        <v>453</v>
      </c>
      <c r="T8" t="s">
        <v>409</v>
      </c>
      <c r="U8" t="s">
        <v>441</v>
      </c>
      <c r="W8" s="26" t="s">
        <v>477</v>
      </c>
      <c r="X8">
        <f>(X7-X3)/(3*X5)</f>
        <v>1.8914236114615683</v>
      </c>
    </row>
    <row r="9" spans="1:24">
      <c r="A9" t="s">
        <v>402</v>
      </c>
      <c r="B9" t="s">
        <v>47</v>
      </c>
      <c r="C9" t="s">
        <v>442</v>
      </c>
      <c r="D9" s="2">
        <f t="shared" si="0"/>
        <v>44954</v>
      </c>
      <c r="E9" t="s">
        <v>23</v>
      </c>
      <c r="F9" t="s">
        <v>24</v>
      </c>
      <c r="G9">
        <v>700</v>
      </c>
      <c r="I9">
        <v>1573</v>
      </c>
      <c r="L9" t="s">
        <v>46</v>
      </c>
      <c r="M9" t="s">
        <v>443</v>
      </c>
      <c r="N9" t="s">
        <v>444</v>
      </c>
      <c r="O9" t="s">
        <v>28</v>
      </c>
      <c r="P9" t="s">
        <v>445</v>
      </c>
      <c r="Q9" t="s">
        <v>446</v>
      </c>
      <c r="R9" t="s">
        <v>407</v>
      </c>
      <c r="S9" t="s">
        <v>447</v>
      </c>
      <c r="T9" t="s">
        <v>409</v>
      </c>
      <c r="U9" t="s">
        <v>448</v>
      </c>
      <c r="W9" s="26" t="s">
        <v>478</v>
      </c>
      <c r="X9" t="e">
        <f>(X4-X7)/(3*X5)</f>
        <v>#VALUE!</v>
      </c>
    </row>
    <row r="10" spans="1:24" ht="15.75" thickBot="1">
      <c r="A10" t="s">
        <v>402</v>
      </c>
      <c r="B10" t="s">
        <v>47</v>
      </c>
      <c r="C10" t="s">
        <v>442</v>
      </c>
      <c r="D10" s="2">
        <f t="shared" si="0"/>
        <v>44954</v>
      </c>
      <c r="E10" t="s">
        <v>23</v>
      </c>
      <c r="F10" t="s">
        <v>24</v>
      </c>
      <c r="G10">
        <v>700</v>
      </c>
      <c r="I10">
        <v>1573</v>
      </c>
      <c r="L10" t="s">
        <v>46</v>
      </c>
      <c r="M10" t="s">
        <v>454</v>
      </c>
      <c r="N10" t="s">
        <v>455</v>
      </c>
      <c r="O10" t="s">
        <v>28</v>
      </c>
      <c r="P10" t="s">
        <v>456</v>
      </c>
      <c r="Q10" t="s">
        <v>457</v>
      </c>
      <c r="R10" t="s">
        <v>407</v>
      </c>
      <c r="S10" t="s">
        <v>458</v>
      </c>
      <c r="T10" t="s">
        <v>409</v>
      </c>
      <c r="U10" t="s">
        <v>448</v>
      </c>
      <c r="W10" s="27" t="s">
        <v>479</v>
      </c>
      <c r="X10" s="28" t="e">
        <f>MIN(X9,X8)</f>
        <v>#VALUE!</v>
      </c>
    </row>
    <row r="11" spans="1:24" ht="15.75" thickBot="1">
      <c r="A11" t="s">
        <v>402</v>
      </c>
      <c r="B11" t="s">
        <v>48</v>
      </c>
      <c r="C11" t="s">
        <v>175</v>
      </c>
      <c r="D11" s="2">
        <f t="shared" si="0"/>
        <v>44869</v>
      </c>
      <c r="E11" t="s">
        <v>23</v>
      </c>
      <c r="F11" t="s">
        <v>24</v>
      </c>
      <c r="G11">
        <v>4180</v>
      </c>
      <c r="I11">
        <v>4439</v>
      </c>
      <c r="K11" t="s">
        <v>473</v>
      </c>
      <c r="L11" t="s">
        <v>46</v>
      </c>
      <c r="M11" t="s">
        <v>403</v>
      </c>
      <c r="N11" t="s">
        <v>404</v>
      </c>
      <c r="O11" t="s">
        <v>28</v>
      </c>
      <c r="P11" t="s">
        <v>405</v>
      </c>
      <c r="Q11" t="s">
        <v>406</v>
      </c>
      <c r="R11" t="s">
        <v>407</v>
      </c>
      <c r="S11" t="s">
        <v>408</v>
      </c>
      <c r="T11" t="s">
        <v>409</v>
      </c>
      <c r="U11" t="s">
        <v>410</v>
      </c>
      <c r="W11" t="str">
        <f>B11</f>
        <v>CoA Breaking force</v>
      </c>
      <c r="X11" s="16"/>
    </row>
    <row r="12" spans="1:24">
      <c r="A12" t="s">
        <v>402</v>
      </c>
      <c r="B12" t="s">
        <v>48</v>
      </c>
      <c r="C12" t="s">
        <v>423</v>
      </c>
      <c r="D12" s="2">
        <f t="shared" si="0"/>
        <v>44941</v>
      </c>
      <c r="E12" t="s">
        <v>23</v>
      </c>
      <c r="F12" t="s">
        <v>24</v>
      </c>
      <c r="G12">
        <v>4180</v>
      </c>
      <c r="I12">
        <v>4470</v>
      </c>
      <c r="L12" t="s">
        <v>46</v>
      </c>
      <c r="M12" t="s">
        <v>424</v>
      </c>
      <c r="N12" t="s">
        <v>425</v>
      </c>
      <c r="O12" t="s">
        <v>28</v>
      </c>
      <c r="P12" t="s">
        <v>426</v>
      </c>
      <c r="Q12" t="s">
        <v>427</v>
      </c>
      <c r="R12" t="s">
        <v>407</v>
      </c>
      <c r="S12" t="s">
        <v>428</v>
      </c>
      <c r="T12" t="s">
        <v>409</v>
      </c>
      <c r="U12" t="s">
        <v>429</v>
      </c>
      <c r="W12" s="17" t="s">
        <v>471</v>
      </c>
      <c r="X12" s="18">
        <f>G11</f>
        <v>4180</v>
      </c>
    </row>
    <row r="13" spans="1:24">
      <c r="A13" t="s">
        <v>402</v>
      </c>
      <c r="B13" t="s">
        <v>48</v>
      </c>
      <c r="C13" t="s">
        <v>423</v>
      </c>
      <c r="D13" s="2">
        <f t="shared" si="0"/>
        <v>44941</v>
      </c>
      <c r="E13" t="s">
        <v>23</v>
      </c>
      <c r="F13" t="s">
        <v>24</v>
      </c>
      <c r="G13">
        <v>4180</v>
      </c>
      <c r="I13">
        <v>4470</v>
      </c>
      <c r="L13" t="s">
        <v>46</v>
      </c>
      <c r="M13" t="s">
        <v>430</v>
      </c>
      <c r="N13" t="s">
        <v>431</v>
      </c>
      <c r="O13" t="s">
        <v>28</v>
      </c>
      <c r="P13" t="s">
        <v>432</v>
      </c>
      <c r="Q13" t="s">
        <v>433</v>
      </c>
      <c r="R13" t="s">
        <v>407</v>
      </c>
      <c r="S13" t="s">
        <v>434</v>
      </c>
      <c r="T13" t="s">
        <v>409</v>
      </c>
      <c r="U13" t="s">
        <v>429</v>
      </c>
      <c r="W13" s="19" t="s">
        <v>472</v>
      </c>
      <c r="X13" s="20" t="str">
        <f>K11</f>
        <v>x</v>
      </c>
    </row>
    <row r="14" spans="1:24">
      <c r="A14" t="s">
        <v>402</v>
      </c>
      <c r="B14" t="s">
        <v>48</v>
      </c>
      <c r="C14" t="s">
        <v>411</v>
      </c>
      <c r="D14" s="2">
        <f t="shared" si="0"/>
        <v>44942</v>
      </c>
      <c r="E14" t="s">
        <v>23</v>
      </c>
      <c r="F14" t="s">
        <v>24</v>
      </c>
      <c r="G14">
        <v>4180</v>
      </c>
      <c r="I14">
        <v>4445</v>
      </c>
      <c r="L14" t="s">
        <v>46</v>
      </c>
      <c r="M14" t="s">
        <v>412</v>
      </c>
      <c r="N14" t="s">
        <v>413</v>
      </c>
      <c r="O14" t="s">
        <v>28</v>
      </c>
      <c r="P14" t="s">
        <v>414</v>
      </c>
      <c r="Q14" t="s">
        <v>415</v>
      </c>
      <c r="R14" t="s">
        <v>407</v>
      </c>
      <c r="S14" t="s">
        <v>416</v>
      </c>
      <c r="T14" t="s">
        <v>409</v>
      </c>
      <c r="U14" t="s">
        <v>417</v>
      </c>
      <c r="W14" s="19" t="s">
        <v>474</v>
      </c>
      <c r="X14" s="21">
        <f>STDEV(I11:I19)</f>
        <v>39.664215610547501</v>
      </c>
    </row>
    <row r="15" spans="1:24">
      <c r="A15" t="s">
        <v>402</v>
      </c>
      <c r="B15" t="s">
        <v>48</v>
      </c>
      <c r="C15" t="s">
        <v>411</v>
      </c>
      <c r="D15" s="2">
        <f t="shared" si="0"/>
        <v>44942</v>
      </c>
      <c r="E15" t="s">
        <v>23</v>
      </c>
      <c r="F15" t="s">
        <v>24</v>
      </c>
      <c r="G15">
        <v>4180</v>
      </c>
      <c r="I15">
        <v>4445</v>
      </c>
      <c r="L15" t="s">
        <v>46</v>
      </c>
      <c r="M15" t="s">
        <v>418</v>
      </c>
      <c r="N15" t="s">
        <v>419</v>
      </c>
      <c r="O15" t="s">
        <v>28</v>
      </c>
      <c r="P15" t="s">
        <v>420</v>
      </c>
      <c r="Q15" t="s">
        <v>421</v>
      </c>
      <c r="R15" t="s">
        <v>407</v>
      </c>
      <c r="S15" t="s">
        <v>422</v>
      </c>
      <c r="T15" t="s">
        <v>409</v>
      </c>
      <c r="U15" t="s">
        <v>417</v>
      </c>
      <c r="W15" s="22" t="s">
        <v>475</v>
      </c>
      <c r="X15" s="23" t="e">
        <f>(#REF!/(COUNT(#REF!)-1))/1.128</f>
        <v>#REF!</v>
      </c>
    </row>
    <row r="16" spans="1:24" ht="15.75" thickBot="1">
      <c r="A16" t="s">
        <v>402</v>
      </c>
      <c r="B16" t="s">
        <v>48</v>
      </c>
      <c r="C16" t="s">
        <v>435</v>
      </c>
      <c r="D16" s="2">
        <f t="shared" si="0"/>
        <v>44948</v>
      </c>
      <c r="E16" t="s">
        <v>23</v>
      </c>
      <c r="F16" t="s">
        <v>24</v>
      </c>
      <c r="G16">
        <v>4180</v>
      </c>
      <c r="I16">
        <v>4486</v>
      </c>
      <c r="L16" t="s">
        <v>46</v>
      </c>
      <c r="M16" t="s">
        <v>436</v>
      </c>
      <c r="N16" t="s">
        <v>437</v>
      </c>
      <c r="O16" t="s">
        <v>28</v>
      </c>
      <c r="P16" t="s">
        <v>438</v>
      </c>
      <c r="Q16" t="s">
        <v>439</v>
      </c>
      <c r="R16" t="s">
        <v>407</v>
      </c>
      <c r="S16" t="s">
        <v>440</v>
      </c>
      <c r="T16" t="s">
        <v>409</v>
      </c>
      <c r="U16" t="s">
        <v>441</v>
      </c>
      <c r="W16" s="24" t="s">
        <v>476</v>
      </c>
      <c r="X16" s="25">
        <f>AVERAGE(I11:I19)</f>
        <v>4445</v>
      </c>
    </row>
    <row r="17" spans="1:24">
      <c r="A17" t="s">
        <v>402</v>
      </c>
      <c r="B17" t="s">
        <v>48</v>
      </c>
      <c r="C17" t="s">
        <v>435</v>
      </c>
      <c r="D17" s="2">
        <f t="shared" si="0"/>
        <v>44948</v>
      </c>
      <c r="E17" t="s">
        <v>23</v>
      </c>
      <c r="F17" t="s">
        <v>24</v>
      </c>
      <c r="G17">
        <v>4180</v>
      </c>
      <c r="I17">
        <v>4486</v>
      </c>
      <c r="L17" t="s">
        <v>46</v>
      </c>
      <c r="M17" t="s">
        <v>449</v>
      </c>
      <c r="N17" t="s">
        <v>450</v>
      </c>
      <c r="O17" t="s">
        <v>28</v>
      </c>
      <c r="P17" t="s">
        <v>451</v>
      </c>
      <c r="Q17" t="s">
        <v>452</v>
      </c>
      <c r="R17" t="s">
        <v>407</v>
      </c>
      <c r="S17" t="s">
        <v>453</v>
      </c>
      <c r="T17" t="s">
        <v>409</v>
      </c>
      <c r="U17" t="s">
        <v>441</v>
      </c>
      <c r="W17" s="26" t="s">
        <v>477</v>
      </c>
      <c r="X17">
        <f>(X16-X12)/(3*X14)</f>
        <v>2.2270283673489248</v>
      </c>
    </row>
    <row r="18" spans="1:24">
      <c r="A18" t="s">
        <v>402</v>
      </c>
      <c r="B18" t="s">
        <v>48</v>
      </c>
      <c r="C18" t="s">
        <v>442</v>
      </c>
      <c r="D18" s="2">
        <f t="shared" si="0"/>
        <v>44954</v>
      </c>
      <c r="E18" t="s">
        <v>23</v>
      </c>
      <c r="F18" t="s">
        <v>24</v>
      </c>
      <c r="G18">
        <v>4180</v>
      </c>
      <c r="I18">
        <v>4382</v>
      </c>
      <c r="L18" t="s">
        <v>46</v>
      </c>
      <c r="M18" t="s">
        <v>443</v>
      </c>
      <c r="N18" t="s">
        <v>444</v>
      </c>
      <c r="O18" t="s">
        <v>28</v>
      </c>
      <c r="P18" t="s">
        <v>445</v>
      </c>
      <c r="Q18" t="s">
        <v>446</v>
      </c>
      <c r="R18" t="s">
        <v>407</v>
      </c>
      <c r="S18" t="s">
        <v>447</v>
      </c>
      <c r="T18" t="s">
        <v>409</v>
      </c>
      <c r="U18" t="s">
        <v>448</v>
      </c>
      <c r="W18" s="26" t="s">
        <v>478</v>
      </c>
      <c r="X18" t="e">
        <f>(X13-X16)/(3*X14)</f>
        <v>#VALUE!</v>
      </c>
    </row>
    <row r="19" spans="1:24" ht="15.75" thickBot="1">
      <c r="A19" t="s">
        <v>402</v>
      </c>
      <c r="B19" t="s">
        <v>48</v>
      </c>
      <c r="C19" t="s">
        <v>442</v>
      </c>
      <c r="D19" s="2">
        <f t="shared" si="0"/>
        <v>44954</v>
      </c>
      <c r="E19" t="s">
        <v>23</v>
      </c>
      <c r="F19" t="s">
        <v>24</v>
      </c>
      <c r="G19">
        <v>4180</v>
      </c>
      <c r="I19">
        <v>4382</v>
      </c>
      <c r="L19" t="s">
        <v>46</v>
      </c>
      <c r="M19" t="s">
        <v>454</v>
      </c>
      <c r="N19" t="s">
        <v>455</v>
      </c>
      <c r="O19" t="s">
        <v>28</v>
      </c>
      <c r="P19" t="s">
        <v>456</v>
      </c>
      <c r="Q19" t="s">
        <v>457</v>
      </c>
      <c r="R19" t="s">
        <v>407</v>
      </c>
      <c r="S19" t="s">
        <v>458</v>
      </c>
      <c r="T19" t="s">
        <v>409</v>
      </c>
      <c r="U19" t="s">
        <v>448</v>
      </c>
      <c r="W19" s="27" t="s">
        <v>479</v>
      </c>
      <c r="X19" s="28" t="e">
        <f>MIN(X18,X17)</f>
        <v>#VALUE!</v>
      </c>
    </row>
    <row r="20" spans="1:24" ht="15.75" thickBot="1">
      <c r="A20" t="s">
        <v>402</v>
      </c>
      <c r="B20" t="s">
        <v>41</v>
      </c>
      <c r="C20" t="s">
        <v>175</v>
      </c>
      <c r="D20" s="2">
        <f t="shared" si="0"/>
        <v>44869</v>
      </c>
      <c r="E20" t="s">
        <v>23</v>
      </c>
      <c r="F20" t="s">
        <v>24</v>
      </c>
      <c r="G20">
        <v>1.5800000429153442</v>
      </c>
      <c r="I20">
        <v>1.6000000238418579</v>
      </c>
      <c r="K20">
        <v>1.6200000047683716</v>
      </c>
      <c r="L20" t="s">
        <v>42</v>
      </c>
      <c r="M20" t="s">
        <v>403</v>
      </c>
      <c r="N20" t="s">
        <v>404</v>
      </c>
      <c r="O20" t="s">
        <v>28</v>
      </c>
      <c r="P20" t="s">
        <v>405</v>
      </c>
      <c r="Q20" t="s">
        <v>406</v>
      </c>
      <c r="R20" t="s">
        <v>407</v>
      </c>
      <c r="S20" t="s">
        <v>408</v>
      </c>
      <c r="T20" t="s">
        <v>409</v>
      </c>
      <c r="U20" t="s">
        <v>410</v>
      </c>
      <c r="W20" t="str">
        <f>B20</f>
        <v>CoA Diameter wire</v>
      </c>
      <c r="X20" s="16"/>
    </row>
    <row r="21" spans="1:24">
      <c r="A21" t="s">
        <v>402</v>
      </c>
      <c r="B21" t="s">
        <v>41</v>
      </c>
      <c r="C21" t="s">
        <v>423</v>
      </c>
      <c r="D21" s="2">
        <f t="shared" si="0"/>
        <v>44941</v>
      </c>
      <c r="E21" t="s">
        <v>23</v>
      </c>
      <c r="F21" t="s">
        <v>24</v>
      </c>
      <c r="G21">
        <v>1.5800000429153442</v>
      </c>
      <c r="I21">
        <v>1.6039999723434448</v>
      </c>
      <c r="K21">
        <v>1.6200000047683716</v>
      </c>
      <c r="L21" t="s">
        <v>42</v>
      </c>
      <c r="M21" t="s">
        <v>424</v>
      </c>
      <c r="N21" t="s">
        <v>425</v>
      </c>
      <c r="O21" t="s">
        <v>28</v>
      </c>
      <c r="P21" t="s">
        <v>426</v>
      </c>
      <c r="Q21" t="s">
        <v>427</v>
      </c>
      <c r="R21" t="s">
        <v>407</v>
      </c>
      <c r="S21" t="s">
        <v>428</v>
      </c>
      <c r="T21" t="s">
        <v>409</v>
      </c>
      <c r="U21" t="s">
        <v>429</v>
      </c>
      <c r="W21" s="17" t="s">
        <v>471</v>
      </c>
      <c r="X21" s="18">
        <f>G20</f>
        <v>1.5800000429153442</v>
      </c>
    </row>
    <row r="22" spans="1:24">
      <c r="A22" t="s">
        <v>402</v>
      </c>
      <c r="B22" t="s">
        <v>41</v>
      </c>
      <c r="C22" t="s">
        <v>423</v>
      </c>
      <c r="D22" s="2">
        <f t="shared" si="0"/>
        <v>44941</v>
      </c>
      <c r="E22" t="s">
        <v>23</v>
      </c>
      <c r="F22" t="s">
        <v>24</v>
      </c>
      <c r="G22">
        <v>1.5800000429153442</v>
      </c>
      <c r="I22">
        <v>1.6039999723434448</v>
      </c>
      <c r="K22">
        <v>1.6200000047683716</v>
      </c>
      <c r="L22" t="s">
        <v>42</v>
      </c>
      <c r="M22" t="s">
        <v>430</v>
      </c>
      <c r="N22" t="s">
        <v>431</v>
      </c>
      <c r="O22" t="s">
        <v>28</v>
      </c>
      <c r="P22" t="s">
        <v>432</v>
      </c>
      <c r="Q22" t="s">
        <v>433</v>
      </c>
      <c r="R22" t="s">
        <v>407</v>
      </c>
      <c r="S22" t="s">
        <v>434</v>
      </c>
      <c r="T22" t="s">
        <v>409</v>
      </c>
      <c r="U22" t="s">
        <v>429</v>
      </c>
      <c r="W22" s="19" t="s">
        <v>472</v>
      </c>
      <c r="X22" s="20">
        <f>K20</f>
        <v>1.6200000047683716</v>
      </c>
    </row>
    <row r="23" spans="1:24">
      <c r="A23" t="s">
        <v>402</v>
      </c>
      <c r="B23" t="s">
        <v>41</v>
      </c>
      <c r="C23" t="s">
        <v>411</v>
      </c>
      <c r="D23" s="2">
        <f t="shared" si="0"/>
        <v>44942</v>
      </c>
      <c r="E23" t="s">
        <v>23</v>
      </c>
      <c r="F23" t="s">
        <v>24</v>
      </c>
      <c r="G23">
        <v>1.5800000429153442</v>
      </c>
      <c r="I23">
        <v>1.6039999723434448</v>
      </c>
      <c r="K23">
        <v>1.6200000047683716</v>
      </c>
      <c r="L23" t="s">
        <v>42</v>
      </c>
      <c r="M23" t="s">
        <v>412</v>
      </c>
      <c r="N23" t="s">
        <v>413</v>
      </c>
      <c r="O23" t="s">
        <v>28</v>
      </c>
      <c r="P23" t="s">
        <v>414</v>
      </c>
      <c r="Q23" t="s">
        <v>415</v>
      </c>
      <c r="R23" t="s">
        <v>407</v>
      </c>
      <c r="S23" t="s">
        <v>416</v>
      </c>
      <c r="T23" t="s">
        <v>409</v>
      </c>
      <c r="U23" t="s">
        <v>417</v>
      </c>
      <c r="W23" s="19" t="s">
        <v>474</v>
      </c>
      <c r="X23" s="21">
        <f>STDEV(I20:I28)</f>
        <v>2.8037518777808313E-3</v>
      </c>
    </row>
    <row r="24" spans="1:24">
      <c r="A24" t="s">
        <v>402</v>
      </c>
      <c r="B24" t="s">
        <v>41</v>
      </c>
      <c r="C24" t="s">
        <v>411</v>
      </c>
      <c r="D24" s="2">
        <f t="shared" si="0"/>
        <v>44942</v>
      </c>
      <c r="E24" t="s">
        <v>23</v>
      </c>
      <c r="F24" t="s">
        <v>24</v>
      </c>
      <c r="G24">
        <v>1.5800000429153442</v>
      </c>
      <c r="I24">
        <v>1.6039999723434448</v>
      </c>
      <c r="K24">
        <v>1.6200000047683716</v>
      </c>
      <c r="L24" t="s">
        <v>42</v>
      </c>
      <c r="M24" t="s">
        <v>418</v>
      </c>
      <c r="N24" t="s">
        <v>419</v>
      </c>
      <c r="O24" t="s">
        <v>28</v>
      </c>
      <c r="P24" t="s">
        <v>420</v>
      </c>
      <c r="Q24" t="s">
        <v>421</v>
      </c>
      <c r="R24" t="s">
        <v>407</v>
      </c>
      <c r="S24" t="s">
        <v>422</v>
      </c>
      <c r="T24" t="s">
        <v>409</v>
      </c>
      <c r="U24" t="s">
        <v>417</v>
      </c>
      <c r="W24" s="22" t="s">
        <v>475</v>
      </c>
      <c r="X24" s="23" t="e">
        <f>(#REF!/(COUNT(#REF!)-1))/1.128</f>
        <v>#REF!</v>
      </c>
    </row>
    <row r="25" spans="1:24" ht="15.75" thickBot="1">
      <c r="A25" t="s">
        <v>402</v>
      </c>
      <c r="B25" t="s">
        <v>41</v>
      </c>
      <c r="C25" t="s">
        <v>435</v>
      </c>
      <c r="D25" s="2">
        <f t="shared" si="0"/>
        <v>44948</v>
      </c>
      <c r="E25" t="s">
        <v>23</v>
      </c>
      <c r="F25" t="s">
        <v>24</v>
      </c>
      <c r="G25">
        <v>1.5800000429153442</v>
      </c>
      <c r="I25">
        <v>1.6059999465942383</v>
      </c>
      <c r="K25">
        <v>1.6200000047683716</v>
      </c>
      <c r="L25" t="s">
        <v>42</v>
      </c>
      <c r="M25" t="s">
        <v>436</v>
      </c>
      <c r="N25" t="s">
        <v>437</v>
      </c>
      <c r="O25" t="s">
        <v>28</v>
      </c>
      <c r="P25" t="s">
        <v>438</v>
      </c>
      <c r="Q25" t="s">
        <v>439</v>
      </c>
      <c r="R25" t="s">
        <v>407</v>
      </c>
      <c r="S25" t="s">
        <v>440</v>
      </c>
      <c r="T25" t="s">
        <v>409</v>
      </c>
      <c r="U25" t="s">
        <v>441</v>
      </c>
      <c r="W25" s="24" t="s">
        <v>476</v>
      </c>
      <c r="X25" s="25">
        <f>AVERAGE(I20:I28)</f>
        <v>1.6028888622919719</v>
      </c>
    </row>
    <row r="26" spans="1:24">
      <c r="A26" t="s">
        <v>402</v>
      </c>
      <c r="B26" t="s">
        <v>41</v>
      </c>
      <c r="C26" t="s">
        <v>435</v>
      </c>
      <c r="D26" s="2">
        <f t="shared" si="0"/>
        <v>44948</v>
      </c>
      <c r="E26" t="s">
        <v>23</v>
      </c>
      <c r="F26" t="s">
        <v>24</v>
      </c>
      <c r="G26">
        <v>1.5800000429153442</v>
      </c>
      <c r="I26">
        <v>1.6059999465942383</v>
      </c>
      <c r="K26">
        <v>1.6200000047683716</v>
      </c>
      <c r="L26" t="s">
        <v>42</v>
      </c>
      <c r="M26" t="s">
        <v>449</v>
      </c>
      <c r="N26" t="s">
        <v>450</v>
      </c>
      <c r="O26" t="s">
        <v>28</v>
      </c>
      <c r="P26" t="s">
        <v>451</v>
      </c>
      <c r="Q26" t="s">
        <v>452</v>
      </c>
      <c r="R26" t="s">
        <v>407</v>
      </c>
      <c r="S26" t="s">
        <v>453</v>
      </c>
      <c r="T26" t="s">
        <v>409</v>
      </c>
      <c r="U26" t="s">
        <v>441</v>
      </c>
      <c r="W26" s="26" t="s">
        <v>477</v>
      </c>
      <c r="X26">
        <f>(X25-X21)/(3*X23)</f>
        <v>2.7212131427673705</v>
      </c>
    </row>
    <row r="27" spans="1:24">
      <c r="A27" t="s">
        <v>402</v>
      </c>
      <c r="B27" t="s">
        <v>41</v>
      </c>
      <c r="C27" t="s">
        <v>442</v>
      </c>
      <c r="D27" s="2">
        <f t="shared" si="0"/>
        <v>44954</v>
      </c>
      <c r="E27" t="s">
        <v>23</v>
      </c>
      <c r="F27" t="s">
        <v>24</v>
      </c>
      <c r="G27">
        <v>1.5800000429153442</v>
      </c>
      <c r="I27">
        <v>1.5989999771118164</v>
      </c>
      <c r="K27">
        <v>1.6200000047683716</v>
      </c>
      <c r="L27" t="s">
        <v>42</v>
      </c>
      <c r="M27" t="s">
        <v>443</v>
      </c>
      <c r="N27" t="s">
        <v>444</v>
      </c>
      <c r="O27" t="s">
        <v>28</v>
      </c>
      <c r="P27" t="s">
        <v>445</v>
      </c>
      <c r="Q27" t="s">
        <v>446</v>
      </c>
      <c r="R27" t="s">
        <v>407</v>
      </c>
      <c r="S27" t="s">
        <v>447</v>
      </c>
      <c r="T27" t="s">
        <v>409</v>
      </c>
      <c r="U27" t="s">
        <v>448</v>
      </c>
      <c r="W27" s="26" t="s">
        <v>478</v>
      </c>
      <c r="X27">
        <f>(X22-X25)/(3*X23)</f>
        <v>2.0343148778608668</v>
      </c>
    </row>
    <row r="28" spans="1:24">
      <c r="A28" t="s">
        <v>402</v>
      </c>
      <c r="B28" t="s">
        <v>41</v>
      </c>
      <c r="C28" t="s">
        <v>442</v>
      </c>
      <c r="D28" s="2">
        <f t="shared" si="0"/>
        <v>44954</v>
      </c>
      <c r="E28" t="s">
        <v>23</v>
      </c>
      <c r="F28" t="s">
        <v>24</v>
      </c>
      <c r="G28">
        <v>1.5800000429153442</v>
      </c>
      <c r="I28">
        <v>1.5989999771118164</v>
      </c>
      <c r="K28">
        <v>1.6200000047683716</v>
      </c>
      <c r="L28" t="s">
        <v>42</v>
      </c>
      <c r="M28" t="s">
        <v>454</v>
      </c>
      <c r="N28" t="s">
        <v>455</v>
      </c>
      <c r="O28" t="s">
        <v>28</v>
      </c>
      <c r="P28" t="s">
        <v>456</v>
      </c>
      <c r="Q28" t="s">
        <v>457</v>
      </c>
      <c r="R28" t="s">
        <v>407</v>
      </c>
      <c r="S28" t="s">
        <v>458</v>
      </c>
      <c r="T28" t="s">
        <v>409</v>
      </c>
      <c r="U28" t="s">
        <v>448</v>
      </c>
      <c r="W28" s="27" t="s">
        <v>479</v>
      </c>
      <c r="X28" s="28">
        <f>MIN(X27,X26)</f>
        <v>2.0343148778608668</v>
      </c>
    </row>
    <row r="29" spans="1:24">
      <c r="A29" t="s">
        <v>402</v>
      </c>
      <c r="B29" t="s">
        <v>21</v>
      </c>
      <c r="C29" t="s">
        <v>175</v>
      </c>
      <c r="D29" s="2">
        <f t="shared" si="0"/>
        <v>44869</v>
      </c>
      <c r="E29" t="s">
        <v>23</v>
      </c>
      <c r="F29" t="s">
        <v>24</v>
      </c>
      <c r="G29">
        <v>6</v>
      </c>
      <c r="I29">
        <v>7.75</v>
      </c>
      <c r="L29" t="s">
        <v>25</v>
      </c>
      <c r="M29" t="s">
        <v>403</v>
      </c>
      <c r="N29" t="s">
        <v>404</v>
      </c>
      <c r="O29" t="s">
        <v>28</v>
      </c>
      <c r="P29" t="s">
        <v>405</v>
      </c>
      <c r="Q29" t="s">
        <v>406</v>
      </c>
      <c r="R29" t="s">
        <v>407</v>
      </c>
      <c r="S29" t="s">
        <v>408</v>
      </c>
      <c r="T29" t="s">
        <v>409</v>
      </c>
      <c r="U29" t="s">
        <v>410</v>
      </c>
    </row>
    <row r="30" spans="1:24">
      <c r="A30" t="s">
        <v>402</v>
      </c>
      <c r="B30" t="s">
        <v>21</v>
      </c>
      <c r="C30" t="s">
        <v>423</v>
      </c>
      <c r="D30" s="2">
        <f t="shared" si="0"/>
        <v>44941</v>
      </c>
      <c r="E30" t="s">
        <v>23</v>
      </c>
      <c r="F30" t="s">
        <v>24</v>
      </c>
      <c r="G30">
        <v>6</v>
      </c>
      <c r="I30">
        <v>7.5999999046325684</v>
      </c>
      <c r="L30" t="s">
        <v>25</v>
      </c>
      <c r="M30" t="s">
        <v>424</v>
      </c>
      <c r="N30" t="s">
        <v>425</v>
      </c>
      <c r="O30" t="s">
        <v>28</v>
      </c>
      <c r="P30" t="s">
        <v>426</v>
      </c>
      <c r="Q30" t="s">
        <v>427</v>
      </c>
      <c r="R30" t="s">
        <v>407</v>
      </c>
      <c r="S30" t="s">
        <v>428</v>
      </c>
      <c r="T30" t="s">
        <v>409</v>
      </c>
      <c r="U30" t="s">
        <v>429</v>
      </c>
    </row>
    <row r="31" spans="1:24">
      <c r="A31" t="s">
        <v>402</v>
      </c>
      <c r="B31" t="s">
        <v>21</v>
      </c>
      <c r="C31" t="s">
        <v>423</v>
      </c>
      <c r="D31" s="2">
        <f t="shared" si="0"/>
        <v>44941</v>
      </c>
      <c r="E31" t="s">
        <v>23</v>
      </c>
      <c r="F31" t="s">
        <v>24</v>
      </c>
      <c r="G31">
        <v>6</v>
      </c>
      <c r="I31">
        <v>7.5999999046325684</v>
      </c>
      <c r="L31" t="s">
        <v>25</v>
      </c>
      <c r="M31" t="s">
        <v>430</v>
      </c>
      <c r="N31" t="s">
        <v>431</v>
      </c>
      <c r="O31" t="s">
        <v>28</v>
      </c>
      <c r="P31" t="s">
        <v>432</v>
      </c>
      <c r="Q31" t="s">
        <v>433</v>
      </c>
      <c r="R31" t="s">
        <v>407</v>
      </c>
      <c r="S31" t="s">
        <v>434</v>
      </c>
      <c r="T31" t="s">
        <v>409</v>
      </c>
      <c r="U31" t="s">
        <v>429</v>
      </c>
    </row>
    <row r="32" spans="1:24">
      <c r="A32" t="s">
        <v>402</v>
      </c>
      <c r="B32" t="s">
        <v>21</v>
      </c>
      <c r="C32" t="s">
        <v>411</v>
      </c>
      <c r="D32" s="2">
        <f t="shared" si="0"/>
        <v>44942</v>
      </c>
      <c r="E32" t="s">
        <v>23</v>
      </c>
      <c r="F32" t="s">
        <v>24</v>
      </c>
      <c r="G32">
        <v>6</v>
      </c>
      <c r="I32">
        <v>7.5799999237060547</v>
      </c>
      <c r="L32" t="s">
        <v>25</v>
      </c>
      <c r="M32" t="s">
        <v>412</v>
      </c>
      <c r="N32" t="s">
        <v>413</v>
      </c>
      <c r="O32" t="s">
        <v>28</v>
      </c>
      <c r="P32" t="s">
        <v>414</v>
      </c>
      <c r="Q32" t="s">
        <v>415</v>
      </c>
      <c r="R32" t="s">
        <v>407</v>
      </c>
      <c r="S32" t="s">
        <v>416</v>
      </c>
      <c r="T32" t="s">
        <v>409</v>
      </c>
      <c r="U32" t="s">
        <v>417</v>
      </c>
    </row>
    <row r="33" spans="1:24">
      <c r="A33" t="s">
        <v>402</v>
      </c>
      <c r="B33" t="s">
        <v>21</v>
      </c>
      <c r="C33" t="s">
        <v>411</v>
      </c>
      <c r="D33" s="2">
        <f t="shared" si="0"/>
        <v>44942</v>
      </c>
      <c r="E33" t="s">
        <v>23</v>
      </c>
      <c r="F33" t="s">
        <v>24</v>
      </c>
      <c r="G33">
        <v>6</v>
      </c>
      <c r="I33">
        <v>7.5799999237060547</v>
      </c>
      <c r="L33" t="s">
        <v>25</v>
      </c>
      <c r="M33" t="s">
        <v>418</v>
      </c>
      <c r="N33" t="s">
        <v>419</v>
      </c>
      <c r="O33" t="s">
        <v>28</v>
      </c>
      <c r="P33" t="s">
        <v>420</v>
      </c>
      <c r="Q33" t="s">
        <v>421</v>
      </c>
      <c r="R33" t="s">
        <v>407</v>
      </c>
      <c r="S33" t="s">
        <v>422</v>
      </c>
      <c r="T33" t="s">
        <v>409</v>
      </c>
      <c r="U33" t="s">
        <v>417</v>
      </c>
    </row>
    <row r="34" spans="1:24">
      <c r="A34" t="s">
        <v>402</v>
      </c>
      <c r="B34" t="s">
        <v>21</v>
      </c>
      <c r="C34" t="s">
        <v>435</v>
      </c>
      <c r="D34" s="2">
        <f t="shared" ref="D34:D65" si="1">DATE(RIGHT(C34,4),LEFT(C34,2),MID(C34,4,2))</f>
        <v>44948</v>
      </c>
      <c r="E34" t="s">
        <v>23</v>
      </c>
      <c r="F34" t="s">
        <v>24</v>
      </c>
      <c r="G34">
        <v>6</v>
      </c>
      <c r="I34">
        <v>7.2699999809265137</v>
      </c>
      <c r="L34" t="s">
        <v>25</v>
      </c>
      <c r="M34" t="s">
        <v>436</v>
      </c>
      <c r="N34" t="s">
        <v>437</v>
      </c>
      <c r="O34" t="s">
        <v>28</v>
      </c>
      <c r="P34" t="s">
        <v>438</v>
      </c>
      <c r="Q34" t="s">
        <v>439</v>
      </c>
      <c r="R34" t="s">
        <v>407</v>
      </c>
      <c r="S34" t="s">
        <v>440</v>
      </c>
      <c r="T34" t="s">
        <v>409</v>
      </c>
      <c r="U34" t="s">
        <v>441</v>
      </c>
    </row>
    <row r="35" spans="1:24">
      <c r="A35" t="s">
        <v>402</v>
      </c>
      <c r="B35" t="s">
        <v>21</v>
      </c>
      <c r="C35" t="s">
        <v>435</v>
      </c>
      <c r="D35" s="2">
        <f t="shared" si="1"/>
        <v>44948</v>
      </c>
      <c r="E35" t="s">
        <v>23</v>
      </c>
      <c r="F35" t="s">
        <v>24</v>
      </c>
      <c r="G35">
        <v>6</v>
      </c>
      <c r="I35">
        <v>7.2699999809265137</v>
      </c>
      <c r="L35" t="s">
        <v>25</v>
      </c>
      <c r="M35" t="s">
        <v>449</v>
      </c>
      <c r="N35" t="s">
        <v>450</v>
      </c>
      <c r="O35" t="s">
        <v>28</v>
      </c>
      <c r="P35" t="s">
        <v>451</v>
      </c>
      <c r="Q35" t="s">
        <v>452</v>
      </c>
      <c r="R35" t="s">
        <v>407</v>
      </c>
      <c r="S35" t="s">
        <v>453</v>
      </c>
      <c r="T35" t="s">
        <v>409</v>
      </c>
      <c r="U35" t="s">
        <v>441</v>
      </c>
    </row>
    <row r="36" spans="1:24">
      <c r="A36" t="s">
        <v>402</v>
      </c>
      <c r="B36" t="s">
        <v>21</v>
      </c>
      <c r="C36" t="s">
        <v>442</v>
      </c>
      <c r="D36" s="2">
        <f t="shared" si="1"/>
        <v>44954</v>
      </c>
      <c r="E36" t="s">
        <v>23</v>
      </c>
      <c r="F36" t="s">
        <v>24</v>
      </c>
      <c r="G36">
        <v>6</v>
      </c>
      <c r="I36">
        <v>7.2399997711181641</v>
      </c>
      <c r="L36" t="s">
        <v>25</v>
      </c>
      <c r="M36" t="s">
        <v>443</v>
      </c>
      <c r="N36" t="s">
        <v>444</v>
      </c>
      <c r="O36" t="s">
        <v>28</v>
      </c>
      <c r="P36" t="s">
        <v>445</v>
      </c>
      <c r="Q36" t="s">
        <v>446</v>
      </c>
      <c r="R36" t="s">
        <v>407</v>
      </c>
      <c r="S36" t="s">
        <v>447</v>
      </c>
      <c r="T36" t="s">
        <v>409</v>
      </c>
      <c r="U36" t="s">
        <v>448</v>
      </c>
    </row>
    <row r="37" spans="1:24">
      <c r="A37" t="s">
        <v>402</v>
      </c>
      <c r="B37" t="s">
        <v>21</v>
      </c>
      <c r="C37" t="s">
        <v>442</v>
      </c>
      <c r="D37" s="2">
        <f t="shared" si="1"/>
        <v>44954</v>
      </c>
      <c r="E37" t="s">
        <v>23</v>
      </c>
      <c r="F37" t="s">
        <v>24</v>
      </c>
      <c r="G37">
        <v>6</v>
      </c>
      <c r="I37">
        <v>7.2399997711181641</v>
      </c>
      <c r="L37" t="s">
        <v>25</v>
      </c>
      <c r="M37" t="s">
        <v>454</v>
      </c>
      <c r="N37" t="s">
        <v>455</v>
      </c>
      <c r="O37" t="s">
        <v>28</v>
      </c>
      <c r="P37" t="s">
        <v>456</v>
      </c>
      <c r="Q37" t="s">
        <v>457</v>
      </c>
      <c r="R37" t="s">
        <v>407</v>
      </c>
      <c r="S37" t="s">
        <v>458</v>
      </c>
      <c r="T37" t="s">
        <v>409</v>
      </c>
      <c r="U37" t="s">
        <v>448</v>
      </c>
    </row>
    <row r="38" spans="1:24">
      <c r="A38" t="s">
        <v>402</v>
      </c>
      <c r="B38" t="s">
        <v>39</v>
      </c>
      <c r="C38" t="s">
        <v>175</v>
      </c>
      <c r="D38" s="2">
        <f t="shared" si="1"/>
        <v>44869</v>
      </c>
      <c r="E38" t="s">
        <v>23</v>
      </c>
      <c r="F38" t="s">
        <v>24</v>
      </c>
      <c r="G38">
        <v>15.399999618530273</v>
      </c>
      <c r="I38">
        <v>15.770000457763672</v>
      </c>
      <c r="K38">
        <v>16.200000762939453</v>
      </c>
      <c r="L38" t="s">
        <v>40</v>
      </c>
      <c r="M38" t="s">
        <v>403</v>
      </c>
      <c r="N38" t="s">
        <v>404</v>
      </c>
      <c r="O38" t="s">
        <v>28</v>
      </c>
      <c r="P38" t="s">
        <v>405</v>
      </c>
      <c r="Q38" t="s">
        <v>406</v>
      </c>
      <c r="R38" t="s">
        <v>407</v>
      </c>
      <c r="S38" t="s">
        <v>408</v>
      </c>
      <c r="T38" t="s">
        <v>409</v>
      </c>
      <c r="U38" t="s">
        <v>410</v>
      </c>
    </row>
    <row r="39" spans="1:24">
      <c r="A39" t="s">
        <v>402</v>
      </c>
      <c r="B39" t="s">
        <v>39</v>
      </c>
      <c r="C39" t="s">
        <v>423</v>
      </c>
      <c r="D39" s="2">
        <f t="shared" si="1"/>
        <v>44941</v>
      </c>
      <c r="E39" t="s">
        <v>23</v>
      </c>
      <c r="F39" t="s">
        <v>24</v>
      </c>
      <c r="G39">
        <v>15.399999618530273</v>
      </c>
      <c r="I39">
        <v>15.859999656677246</v>
      </c>
      <c r="K39">
        <v>16.200000762939453</v>
      </c>
      <c r="L39" t="s">
        <v>40</v>
      </c>
      <c r="M39" t="s">
        <v>424</v>
      </c>
      <c r="N39" t="s">
        <v>425</v>
      </c>
      <c r="O39" t="s">
        <v>28</v>
      </c>
      <c r="P39" t="s">
        <v>426</v>
      </c>
      <c r="Q39" t="s">
        <v>427</v>
      </c>
      <c r="R39" t="s">
        <v>407</v>
      </c>
      <c r="S39" t="s">
        <v>428</v>
      </c>
      <c r="T39" t="s">
        <v>409</v>
      </c>
      <c r="U39" t="s">
        <v>429</v>
      </c>
    </row>
    <row r="40" spans="1:24">
      <c r="A40" t="s">
        <v>402</v>
      </c>
      <c r="B40" t="s">
        <v>39</v>
      </c>
      <c r="C40" t="s">
        <v>423</v>
      </c>
      <c r="D40" s="2">
        <f t="shared" si="1"/>
        <v>44941</v>
      </c>
      <c r="E40" t="s">
        <v>23</v>
      </c>
      <c r="F40" t="s">
        <v>24</v>
      </c>
      <c r="G40">
        <v>15.399999618530273</v>
      </c>
      <c r="I40">
        <v>15.859999656677246</v>
      </c>
      <c r="K40">
        <v>16.200000762939453</v>
      </c>
      <c r="L40" t="s">
        <v>40</v>
      </c>
      <c r="M40" t="s">
        <v>430</v>
      </c>
      <c r="N40" t="s">
        <v>431</v>
      </c>
      <c r="O40" t="s">
        <v>28</v>
      </c>
      <c r="P40" t="s">
        <v>432</v>
      </c>
      <c r="Q40" t="s">
        <v>433</v>
      </c>
      <c r="R40" t="s">
        <v>407</v>
      </c>
      <c r="S40" t="s">
        <v>434</v>
      </c>
      <c r="T40" t="s">
        <v>409</v>
      </c>
      <c r="U40" t="s">
        <v>429</v>
      </c>
    </row>
    <row r="41" spans="1:24">
      <c r="A41" t="s">
        <v>402</v>
      </c>
      <c r="B41" t="s">
        <v>39</v>
      </c>
      <c r="C41" t="s">
        <v>411</v>
      </c>
      <c r="D41" s="2">
        <f t="shared" si="1"/>
        <v>44942</v>
      </c>
      <c r="E41" t="s">
        <v>23</v>
      </c>
      <c r="F41" t="s">
        <v>24</v>
      </c>
      <c r="G41">
        <v>15.399999618530273</v>
      </c>
      <c r="I41">
        <v>15.859999656677246</v>
      </c>
      <c r="K41">
        <v>16.200000762939453</v>
      </c>
      <c r="L41" t="s">
        <v>40</v>
      </c>
      <c r="M41" t="s">
        <v>412</v>
      </c>
      <c r="N41" t="s">
        <v>413</v>
      </c>
      <c r="O41" t="s">
        <v>28</v>
      </c>
      <c r="P41" t="s">
        <v>414</v>
      </c>
      <c r="Q41" t="s">
        <v>415</v>
      </c>
      <c r="R41" t="s">
        <v>407</v>
      </c>
      <c r="S41" t="s">
        <v>416</v>
      </c>
      <c r="T41" t="s">
        <v>409</v>
      </c>
      <c r="U41" t="s">
        <v>417</v>
      </c>
    </row>
    <row r="42" spans="1:24">
      <c r="A42" t="s">
        <v>402</v>
      </c>
      <c r="B42" t="s">
        <v>39</v>
      </c>
      <c r="C42" t="s">
        <v>411</v>
      </c>
      <c r="D42" s="2">
        <f t="shared" si="1"/>
        <v>44942</v>
      </c>
      <c r="E42" t="s">
        <v>23</v>
      </c>
      <c r="F42" t="s">
        <v>24</v>
      </c>
      <c r="G42">
        <v>15.399999618530273</v>
      </c>
      <c r="I42">
        <v>15.859999656677246</v>
      </c>
      <c r="K42">
        <v>16.200000762939453</v>
      </c>
      <c r="L42" t="s">
        <v>40</v>
      </c>
      <c r="M42" t="s">
        <v>418</v>
      </c>
      <c r="N42" t="s">
        <v>419</v>
      </c>
      <c r="O42" t="s">
        <v>28</v>
      </c>
      <c r="P42" t="s">
        <v>420</v>
      </c>
      <c r="Q42" t="s">
        <v>421</v>
      </c>
      <c r="R42" t="s">
        <v>407</v>
      </c>
      <c r="S42" t="s">
        <v>422</v>
      </c>
      <c r="T42" t="s">
        <v>409</v>
      </c>
      <c r="U42" t="s">
        <v>417</v>
      </c>
    </row>
    <row r="43" spans="1:24">
      <c r="A43" t="s">
        <v>402</v>
      </c>
      <c r="B43" t="s">
        <v>39</v>
      </c>
      <c r="C43" t="s">
        <v>435</v>
      </c>
      <c r="D43" s="2">
        <f t="shared" si="1"/>
        <v>44948</v>
      </c>
      <c r="E43" t="s">
        <v>23</v>
      </c>
      <c r="F43" t="s">
        <v>24</v>
      </c>
      <c r="G43">
        <v>15.399999618530273</v>
      </c>
      <c r="I43">
        <v>15.899999618530273</v>
      </c>
      <c r="K43">
        <v>16.200000762939453</v>
      </c>
      <c r="L43" t="s">
        <v>40</v>
      </c>
      <c r="M43" t="s">
        <v>436</v>
      </c>
      <c r="N43" t="s">
        <v>437</v>
      </c>
      <c r="O43" t="s">
        <v>28</v>
      </c>
      <c r="P43" t="s">
        <v>438</v>
      </c>
      <c r="Q43" t="s">
        <v>439</v>
      </c>
      <c r="R43" t="s">
        <v>407</v>
      </c>
      <c r="S43" t="s">
        <v>440</v>
      </c>
      <c r="T43" t="s">
        <v>409</v>
      </c>
      <c r="U43" t="s">
        <v>441</v>
      </c>
    </row>
    <row r="44" spans="1:24">
      <c r="A44" t="s">
        <v>402</v>
      </c>
      <c r="B44" t="s">
        <v>39</v>
      </c>
      <c r="C44" t="s">
        <v>435</v>
      </c>
      <c r="D44" s="2">
        <f t="shared" si="1"/>
        <v>44948</v>
      </c>
      <c r="E44" t="s">
        <v>23</v>
      </c>
      <c r="F44" t="s">
        <v>24</v>
      </c>
      <c r="G44">
        <v>15.399999618530273</v>
      </c>
      <c r="I44">
        <v>15.899999618530273</v>
      </c>
      <c r="K44">
        <v>16.200000762939453</v>
      </c>
      <c r="L44" t="s">
        <v>40</v>
      </c>
      <c r="M44" t="s">
        <v>449</v>
      </c>
      <c r="N44" t="s">
        <v>450</v>
      </c>
      <c r="O44" t="s">
        <v>28</v>
      </c>
      <c r="P44" t="s">
        <v>451</v>
      </c>
      <c r="Q44" t="s">
        <v>452</v>
      </c>
      <c r="R44" t="s">
        <v>407</v>
      </c>
      <c r="S44" t="s">
        <v>453</v>
      </c>
      <c r="T44" t="s">
        <v>409</v>
      </c>
      <c r="U44" t="s">
        <v>441</v>
      </c>
    </row>
    <row r="45" spans="1:24">
      <c r="A45" t="s">
        <v>402</v>
      </c>
      <c r="B45" t="s">
        <v>39</v>
      </c>
      <c r="C45" t="s">
        <v>442</v>
      </c>
      <c r="D45" s="2">
        <f t="shared" si="1"/>
        <v>44954</v>
      </c>
      <c r="E45" t="s">
        <v>23</v>
      </c>
      <c r="F45" t="s">
        <v>24</v>
      </c>
      <c r="G45">
        <v>15.399999618530273</v>
      </c>
      <c r="I45">
        <v>15.760000228881836</v>
      </c>
      <c r="K45">
        <v>16.200000762939453</v>
      </c>
      <c r="L45" t="s">
        <v>40</v>
      </c>
      <c r="M45" t="s">
        <v>443</v>
      </c>
      <c r="N45" t="s">
        <v>444</v>
      </c>
      <c r="O45" t="s">
        <v>28</v>
      </c>
      <c r="P45" t="s">
        <v>445</v>
      </c>
      <c r="Q45" t="s">
        <v>446</v>
      </c>
      <c r="R45" t="s">
        <v>407</v>
      </c>
      <c r="S45" t="s">
        <v>447</v>
      </c>
      <c r="T45" t="s">
        <v>409</v>
      </c>
      <c r="U45" t="s">
        <v>448</v>
      </c>
    </row>
    <row r="46" spans="1:24" ht="15.75" thickBot="1">
      <c r="A46" t="s">
        <v>402</v>
      </c>
      <c r="B46" t="s">
        <v>39</v>
      </c>
      <c r="C46" t="s">
        <v>442</v>
      </c>
      <c r="D46" s="2">
        <f t="shared" si="1"/>
        <v>44954</v>
      </c>
      <c r="E46" t="s">
        <v>23</v>
      </c>
      <c r="F46" t="s">
        <v>24</v>
      </c>
      <c r="G46">
        <v>15.399999618530273</v>
      </c>
      <c r="I46">
        <v>15.760000228881836</v>
      </c>
      <c r="K46">
        <v>16.200000762939453</v>
      </c>
      <c r="L46" t="s">
        <v>40</v>
      </c>
      <c r="M46" t="s">
        <v>454</v>
      </c>
      <c r="N46" t="s">
        <v>455</v>
      </c>
      <c r="O46" t="s">
        <v>28</v>
      </c>
      <c r="P46" t="s">
        <v>456</v>
      </c>
      <c r="Q46" t="s">
        <v>457</v>
      </c>
      <c r="R46" t="s">
        <v>407</v>
      </c>
      <c r="S46" t="s">
        <v>458</v>
      </c>
      <c r="T46" t="s">
        <v>409</v>
      </c>
      <c r="U46" t="s">
        <v>448</v>
      </c>
    </row>
    <row r="47" spans="1:24" ht="15.75" thickBot="1">
      <c r="A47" t="s">
        <v>402</v>
      </c>
      <c r="B47" t="s">
        <v>37</v>
      </c>
      <c r="C47" t="s">
        <v>175</v>
      </c>
      <c r="D47" s="2">
        <f t="shared" si="1"/>
        <v>44869</v>
      </c>
      <c r="E47" t="s">
        <v>23</v>
      </c>
      <c r="F47" t="s">
        <v>24</v>
      </c>
      <c r="G47">
        <v>0.15000000596046448</v>
      </c>
      <c r="I47">
        <v>0.29100000858306885</v>
      </c>
      <c r="K47">
        <v>0.44999998807907104</v>
      </c>
      <c r="L47" t="s">
        <v>38</v>
      </c>
      <c r="M47" t="s">
        <v>403</v>
      </c>
      <c r="N47" t="s">
        <v>404</v>
      </c>
      <c r="O47" t="s">
        <v>28</v>
      </c>
      <c r="P47" t="s">
        <v>405</v>
      </c>
      <c r="Q47" t="s">
        <v>406</v>
      </c>
      <c r="R47" t="s">
        <v>407</v>
      </c>
      <c r="S47" t="s">
        <v>408</v>
      </c>
      <c r="T47" t="s">
        <v>409</v>
      </c>
      <c r="U47" t="s">
        <v>410</v>
      </c>
      <c r="W47" t="str">
        <f>B47</f>
        <v>CoA Mass coating</v>
      </c>
      <c r="X47" s="16"/>
    </row>
    <row r="48" spans="1:24">
      <c r="A48" t="s">
        <v>402</v>
      </c>
      <c r="B48" t="s">
        <v>37</v>
      </c>
      <c r="C48" t="s">
        <v>423</v>
      </c>
      <c r="D48" s="2">
        <f t="shared" si="1"/>
        <v>44941</v>
      </c>
      <c r="E48" t="s">
        <v>23</v>
      </c>
      <c r="F48" t="s">
        <v>24</v>
      </c>
      <c r="G48">
        <v>0.15000000596046448</v>
      </c>
      <c r="I48">
        <v>0.27599999308586121</v>
      </c>
      <c r="K48">
        <v>0.44999998807907104</v>
      </c>
      <c r="L48" t="s">
        <v>38</v>
      </c>
      <c r="M48" t="s">
        <v>424</v>
      </c>
      <c r="N48" t="s">
        <v>425</v>
      </c>
      <c r="O48" t="s">
        <v>28</v>
      </c>
      <c r="P48" t="s">
        <v>426</v>
      </c>
      <c r="Q48" t="s">
        <v>427</v>
      </c>
      <c r="R48" t="s">
        <v>407</v>
      </c>
      <c r="S48" t="s">
        <v>428</v>
      </c>
      <c r="T48" t="s">
        <v>409</v>
      </c>
      <c r="U48" t="s">
        <v>429</v>
      </c>
      <c r="W48" s="17" t="s">
        <v>471</v>
      </c>
      <c r="X48" s="18">
        <f>G47</f>
        <v>0.15000000596046448</v>
      </c>
    </row>
    <row r="49" spans="1:24">
      <c r="A49" t="s">
        <v>402</v>
      </c>
      <c r="B49" t="s">
        <v>37</v>
      </c>
      <c r="C49" t="s">
        <v>423</v>
      </c>
      <c r="D49" s="2">
        <f t="shared" si="1"/>
        <v>44941</v>
      </c>
      <c r="E49" t="s">
        <v>23</v>
      </c>
      <c r="F49" t="s">
        <v>24</v>
      </c>
      <c r="G49">
        <v>0.15000000596046448</v>
      </c>
      <c r="I49">
        <v>0.27599999308586121</v>
      </c>
      <c r="K49">
        <v>0.44999998807907104</v>
      </c>
      <c r="L49" t="s">
        <v>38</v>
      </c>
      <c r="M49" t="s">
        <v>430</v>
      </c>
      <c r="N49" t="s">
        <v>431</v>
      </c>
      <c r="O49" t="s">
        <v>28</v>
      </c>
      <c r="P49" t="s">
        <v>432</v>
      </c>
      <c r="Q49" t="s">
        <v>433</v>
      </c>
      <c r="R49" t="s">
        <v>407</v>
      </c>
      <c r="S49" t="s">
        <v>434</v>
      </c>
      <c r="T49" t="s">
        <v>409</v>
      </c>
      <c r="U49" t="s">
        <v>429</v>
      </c>
      <c r="W49" s="19" t="s">
        <v>472</v>
      </c>
      <c r="X49" s="20">
        <f>K47</f>
        <v>0.44999998807907104</v>
      </c>
    </row>
    <row r="50" spans="1:24">
      <c r="A50" t="s">
        <v>402</v>
      </c>
      <c r="B50" t="s">
        <v>37</v>
      </c>
      <c r="C50" t="s">
        <v>411</v>
      </c>
      <c r="D50" s="2">
        <f t="shared" si="1"/>
        <v>44942</v>
      </c>
      <c r="E50" t="s">
        <v>23</v>
      </c>
      <c r="F50" t="s">
        <v>24</v>
      </c>
      <c r="G50">
        <v>0.15000000596046448</v>
      </c>
      <c r="I50">
        <v>0.28299999237060547</v>
      </c>
      <c r="K50">
        <v>0.44999998807907104</v>
      </c>
      <c r="L50" t="s">
        <v>38</v>
      </c>
      <c r="M50" t="s">
        <v>412</v>
      </c>
      <c r="N50" t="s">
        <v>413</v>
      </c>
      <c r="O50" t="s">
        <v>28</v>
      </c>
      <c r="P50" t="s">
        <v>414</v>
      </c>
      <c r="Q50" t="s">
        <v>415</v>
      </c>
      <c r="R50" t="s">
        <v>407</v>
      </c>
      <c r="S50" t="s">
        <v>416</v>
      </c>
      <c r="T50" t="s">
        <v>409</v>
      </c>
      <c r="U50" t="s">
        <v>417</v>
      </c>
      <c r="W50" s="19" t="s">
        <v>474</v>
      </c>
      <c r="X50" s="21">
        <f>STDEV(I47:I55)</f>
        <v>9.5233622607039693E-3</v>
      </c>
    </row>
    <row r="51" spans="1:24">
      <c r="A51" t="s">
        <v>402</v>
      </c>
      <c r="B51" t="s">
        <v>37</v>
      </c>
      <c r="C51" t="s">
        <v>411</v>
      </c>
      <c r="D51" s="2">
        <f t="shared" si="1"/>
        <v>44942</v>
      </c>
      <c r="E51" t="s">
        <v>23</v>
      </c>
      <c r="F51" t="s">
        <v>24</v>
      </c>
      <c r="G51">
        <v>0.15000000596046448</v>
      </c>
      <c r="I51">
        <v>0.28299999237060547</v>
      </c>
      <c r="K51">
        <v>0.44999998807907104</v>
      </c>
      <c r="L51" t="s">
        <v>38</v>
      </c>
      <c r="M51" t="s">
        <v>418</v>
      </c>
      <c r="N51" t="s">
        <v>419</v>
      </c>
      <c r="O51" t="s">
        <v>28</v>
      </c>
      <c r="P51" t="s">
        <v>420</v>
      </c>
      <c r="Q51" t="s">
        <v>421</v>
      </c>
      <c r="R51" t="s">
        <v>407</v>
      </c>
      <c r="S51" t="s">
        <v>422</v>
      </c>
      <c r="T51" t="s">
        <v>409</v>
      </c>
      <c r="U51" t="s">
        <v>417</v>
      </c>
      <c r="W51" s="22" t="s">
        <v>475</v>
      </c>
      <c r="X51" s="23" t="e">
        <f>(#REF!/(COUNT(#REF!)-1))/1.128</f>
        <v>#REF!</v>
      </c>
    </row>
    <row r="52" spans="1:24" ht="15.75" thickBot="1">
      <c r="A52" t="s">
        <v>402</v>
      </c>
      <c r="B52" t="s">
        <v>37</v>
      </c>
      <c r="C52" t="s">
        <v>435</v>
      </c>
      <c r="D52" s="2">
        <f t="shared" si="1"/>
        <v>44948</v>
      </c>
      <c r="E52" t="s">
        <v>23</v>
      </c>
      <c r="F52" t="s">
        <v>24</v>
      </c>
      <c r="G52">
        <v>0.15000000596046448</v>
      </c>
      <c r="I52">
        <v>0.26399999856948853</v>
      </c>
      <c r="K52">
        <v>0.44999998807907104</v>
      </c>
      <c r="L52" t="s">
        <v>38</v>
      </c>
      <c r="M52" t="s">
        <v>436</v>
      </c>
      <c r="N52" t="s">
        <v>437</v>
      </c>
      <c r="O52" t="s">
        <v>28</v>
      </c>
      <c r="P52" t="s">
        <v>438</v>
      </c>
      <c r="Q52" t="s">
        <v>439</v>
      </c>
      <c r="R52" t="s">
        <v>407</v>
      </c>
      <c r="S52" t="s">
        <v>440</v>
      </c>
      <c r="T52" t="s">
        <v>409</v>
      </c>
      <c r="U52" t="s">
        <v>441</v>
      </c>
      <c r="W52" s="24" t="s">
        <v>476</v>
      </c>
      <c r="X52" s="25">
        <f>AVERAGE(I47:I55)</f>
        <v>0.27477777666515774</v>
      </c>
    </row>
    <row r="53" spans="1:24">
      <c r="A53" t="s">
        <v>402</v>
      </c>
      <c r="B53" t="s">
        <v>37</v>
      </c>
      <c r="C53" t="s">
        <v>435</v>
      </c>
      <c r="D53" s="2">
        <f t="shared" si="1"/>
        <v>44948</v>
      </c>
      <c r="E53" t="s">
        <v>23</v>
      </c>
      <c r="F53" t="s">
        <v>24</v>
      </c>
      <c r="G53">
        <v>0.15000000596046448</v>
      </c>
      <c r="I53">
        <v>0.26399999856948853</v>
      </c>
      <c r="K53">
        <v>0.44999998807907104</v>
      </c>
      <c r="L53" t="s">
        <v>38</v>
      </c>
      <c r="M53" t="s">
        <v>449</v>
      </c>
      <c r="N53" t="s">
        <v>450</v>
      </c>
      <c r="O53" t="s">
        <v>28</v>
      </c>
      <c r="P53" t="s">
        <v>451</v>
      </c>
      <c r="Q53" t="s">
        <v>452</v>
      </c>
      <c r="R53" t="s">
        <v>407</v>
      </c>
      <c r="S53" t="s">
        <v>453</v>
      </c>
      <c r="T53" t="s">
        <v>409</v>
      </c>
      <c r="U53" t="s">
        <v>441</v>
      </c>
      <c r="W53" s="26" t="s">
        <v>477</v>
      </c>
      <c r="X53">
        <f>(X52-X48)/(3*X50)</f>
        <v>4.3674270805091915</v>
      </c>
    </row>
    <row r="54" spans="1:24">
      <c r="A54" t="s">
        <v>402</v>
      </c>
      <c r="B54" t="s">
        <v>37</v>
      </c>
      <c r="C54" t="s">
        <v>442</v>
      </c>
      <c r="D54" s="2">
        <f t="shared" si="1"/>
        <v>44954</v>
      </c>
      <c r="E54" t="s">
        <v>23</v>
      </c>
      <c r="F54" t="s">
        <v>24</v>
      </c>
      <c r="G54">
        <v>0.15000000596046448</v>
      </c>
      <c r="I54">
        <v>0.26800000667572021</v>
      </c>
      <c r="K54">
        <v>0.44999998807907104</v>
      </c>
      <c r="L54" t="s">
        <v>38</v>
      </c>
      <c r="M54" t="s">
        <v>443</v>
      </c>
      <c r="N54" t="s">
        <v>444</v>
      </c>
      <c r="O54" t="s">
        <v>28</v>
      </c>
      <c r="P54" t="s">
        <v>445</v>
      </c>
      <c r="Q54" t="s">
        <v>446</v>
      </c>
      <c r="R54" t="s">
        <v>407</v>
      </c>
      <c r="S54" t="s">
        <v>447</v>
      </c>
      <c r="T54" t="s">
        <v>409</v>
      </c>
      <c r="U54" t="s">
        <v>448</v>
      </c>
      <c r="W54" s="26" t="s">
        <v>478</v>
      </c>
      <c r="X54">
        <f>(X49-X52)/(3*X50)</f>
        <v>6.1330654243452329</v>
      </c>
    </row>
    <row r="55" spans="1:24">
      <c r="A55" t="s">
        <v>402</v>
      </c>
      <c r="B55" t="s">
        <v>37</v>
      </c>
      <c r="C55" t="s">
        <v>442</v>
      </c>
      <c r="D55" s="2">
        <f t="shared" si="1"/>
        <v>44954</v>
      </c>
      <c r="E55" t="s">
        <v>23</v>
      </c>
      <c r="F55" t="s">
        <v>24</v>
      </c>
      <c r="G55">
        <v>0.15000000596046448</v>
      </c>
      <c r="I55">
        <v>0.26800000667572021</v>
      </c>
      <c r="K55">
        <v>0.44999998807907104</v>
      </c>
      <c r="L55" t="s">
        <v>38</v>
      </c>
      <c r="M55" t="s">
        <v>454</v>
      </c>
      <c r="N55" t="s">
        <v>455</v>
      </c>
      <c r="O55" t="s">
        <v>28</v>
      </c>
      <c r="P55" t="s">
        <v>456</v>
      </c>
      <c r="Q55" t="s">
        <v>457</v>
      </c>
      <c r="R55" t="s">
        <v>407</v>
      </c>
      <c r="S55" t="s">
        <v>458</v>
      </c>
      <c r="T55" t="s">
        <v>409</v>
      </c>
      <c r="U55" t="s">
        <v>448</v>
      </c>
      <c r="W55" s="27" t="s">
        <v>479</v>
      </c>
      <c r="X55" s="28">
        <f>MIN(X54,X53)</f>
        <v>4.3674270805091915</v>
      </c>
    </row>
    <row r="56" spans="1:24">
      <c r="A56" t="s">
        <v>402</v>
      </c>
      <c r="B56" t="s">
        <v>43</v>
      </c>
      <c r="C56" t="s">
        <v>175</v>
      </c>
      <c r="D56" s="2">
        <f t="shared" si="1"/>
        <v>44869</v>
      </c>
      <c r="E56" t="s">
        <v>23</v>
      </c>
      <c r="F56" t="s">
        <v>24</v>
      </c>
      <c r="I56">
        <v>152.61000061035156</v>
      </c>
      <c r="K56">
        <v>600</v>
      </c>
      <c r="L56" t="s">
        <v>44</v>
      </c>
      <c r="M56" t="s">
        <v>403</v>
      </c>
      <c r="N56" t="s">
        <v>404</v>
      </c>
      <c r="O56" t="s">
        <v>28</v>
      </c>
      <c r="P56" t="s">
        <v>405</v>
      </c>
      <c r="Q56" t="s">
        <v>406</v>
      </c>
      <c r="R56" t="s">
        <v>407</v>
      </c>
      <c r="S56" t="s">
        <v>408</v>
      </c>
      <c r="T56" t="s">
        <v>409</v>
      </c>
      <c r="U56" t="s">
        <v>410</v>
      </c>
    </row>
    <row r="57" spans="1:24">
      <c r="A57" t="s">
        <v>402</v>
      </c>
      <c r="B57" t="s">
        <v>43</v>
      </c>
      <c r="C57" t="s">
        <v>423</v>
      </c>
      <c r="D57" s="2">
        <f t="shared" si="1"/>
        <v>44941</v>
      </c>
      <c r="E57" t="s">
        <v>23</v>
      </c>
      <c r="F57" t="s">
        <v>24</v>
      </c>
      <c r="I57">
        <v>107.34999847412109</v>
      </c>
      <c r="K57">
        <v>600</v>
      </c>
      <c r="L57" t="s">
        <v>44</v>
      </c>
      <c r="M57" t="s">
        <v>424</v>
      </c>
      <c r="N57" t="s">
        <v>425</v>
      </c>
      <c r="O57" t="s">
        <v>28</v>
      </c>
      <c r="P57" t="s">
        <v>426</v>
      </c>
      <c r="Q57" t="s">
        <v>427</v>
      </c>
      <c r="R57" t="s">
        <v>407</v>
      </c>
      <c r="S57" t="s">
        <v>428</v>
      </c>
      <c r="T57" t="s">
        <v>409</v>
      </c>
      <c r="U57" t="s">
        <v>429</v>
      </c>
    </row>
    <row r="58" spans="1:24">
      <c r="A58" t="s">
        <v>402</v>
      </c>
      <c r="B58" t="s">
        <v>43</v>
      </c>
      <c r="C58" t="s">
        <v>423</v>
      </c>
      <c r="D58" s="2">
        <f t="shared" si="1"/>
        <v>44941</v>
      </c>
      <c r="E58" t="s">
        <v>23</v>
      </c>
      <c r="F58" t="s">
        <v>24</v>
      </c>
      <c r="I58">
        <v>107.34999847412109</v>
      </c>
      <c r="K58">
        <v>600</v>
      </c>
      <c r="L58" t="s">
        <v>44</v>
      </c>
      <c r="M58" t="s">
        <v>430</v>
      </c>
      <c r="N58" t="s">
        <v>431</v>
      </c>
      <c r="O58" t="s">
        <v>28</v>
      </c>
      <c r="P58" t="s">
        <v>432</v>
      </c>
      <c r="Q58" t="s">
        <v>433</v>
      </c>
      <c r="R58" t="s">
        <v>407</v>
      </c>
      <c r="S58" t="s">
        <v>434</v>
      </c>
      <c r="T58" t="s">
        <v>409</v>
      </c>
      <c r="U58" t="s">
        <v>429</v>
      </c>
    </row>
    <row r="59" spans="1:24">
      <c r="A59" t="s">
        <v>402</v>
      </c>
      <c r="B59" t="s">
        <v>43</v>
      </c>
      <c r="C59" t="s">
        <v>411</v>
      </c>
      <c r="D59" s="2">
        <f t="shared" si="1"/>
        <v>44942</v>
      </c>
      <c r="E59" t="s">
        <v>23</v>
      </c>
      <c r="F59" t="s">
        <v>24</v>
      </c>
      <c r="I59">
        <v>128.36000061035156</v>
      </c>
      <c r="K59">
        <v>600</v>
      </c>
      <c r="L59" t="s">
        <v>44</v>
      </c>
      <c r="M59" t="s">
        <v>412</v>
      </c>
      <c r="N59" t="s">
        <v>413</v>
      </c>
      <c r="O59" t="s">
        <v>28</v>
      </c>
      <c r="P59" t="s">
        <v>414</v>
      </c>
      <c r="Q59" t="s">
        <v>415</v>
      </c>
      <c r="R59" t="s">
        <v>407</v>
      </c>
      <c r="S59" t="s">
        <v>416</v>
      </c>
      <c r="T59" t="s">
        <v>409</v>
      </c>
      <c r="U59" t="s">
        <v>417</v>
      </c>
    </row>
    <row r="60" spans="1:24">
      <c r="A60" t="s">
        <v>402</v>
      </c>
      <c r="B60" t="s">
        <v>43</v>
      </c>
      <c r="C60" t="s">
        <v>411</v>
      </c>
      <c r="D60" s="2">
        <f t="shared" si="1"/>
        <v>44942</v>
      </c>
      <c r="E60" t="s">
        <v>23</v>
      </c>
      <c r="F60" t="s">
        <v>24</v>
      </c>
      <c r="I60">
        <v>128.36000061035156</v>
      </c>
      <c r="K60">
        <v>600</v>
      </c>
      <c r="L60" t="s">
        <v>44</v>
      </c>
      <c r="M60" t="s">
        <v>418</v>
      </c>
      <c r="N60" t="s">
        <v>419</v>
      </c>
      <c r="O60" t="s">
        <v>28</v>
      </c>
      <c r="P60" t="s">
        <v>420</v>
      </c>
      <c r="Q60" t="s">
        <v>421</v>
      </c>
      <c r="R60" t="s">
        <v>407</v>
      </c>
      <c r="S60" t="s">
        <v>422</v>
      </c>
      <c r="T60" t="s">
        <v>409</v>
      </c>
      <c r="U60" t="s">
        <v>417</v>
      </c>
    </row>
    <row r="61" spans="1:24">
      <c r="A61" t="s">
        <v>402</v>
      </c>
      <c r="B61" t="s">
        <v>43</v>
      </c>
      <c r="C61" t="s">
        <v>435</v>
      </c>
      <c r="D61" s="2">
        <f t="shared" si="1"/>
        <v>44948</v>
      </c>
      <c r="E61" t="s">
        <v>23</v>
      </c>
      <c r="F61" t="s">
        <v>24</v>
      </c>
      <c r="I61">
        <v>112.27999877929688</v>
      </c>
      <c r="K61">
        <v>600</v>
      </c>
      <c r="L61" t="s">
        <v>44</v>
      </c>
      <c r="M61" t="s">
        <v>436</v>
      </c>
      <c r="N61" t="s">
        <v>437</v>
      </c>
      <c r="O61" t="s">
        <v>28</v>
      </c>
      <c r="P61" t="s">
        <v>438</v>
      </c>
      <c r="Q61" t="s">
        <v>439</v>
      </c>
      <c r="R61" t="s">
        <v>407</v>
      </c>
      <c r="S61" t="s">
        <v>440</v>
      </c>
      <c r="T61" t="s">
        <v>409</v>
      </c>
      <c r="U61" t="s">
        <v>441</v>
      </c>
    </row>
    <row r="62" spans="1:24">
      <c r="A62" t="s">
        <v>402</v>
      </c>
      <c r="B62" t="s">
        <v>43</v>
      </c>
      <c r="C62" t="s">
        <v>435</v>
      </c>
      <c r="D62" s="2">
        <f t="shared" si="1"/>
        <v>44948</v>
      </c>
      <c r="E62" t="s">
        <v>23</v>
      </c>
      <c r="F62" t="s">
        <v>24</v>
      </c>
      <c r="I62">
        <v>112.27999877929688</v>
      </c>
      <c r="K62">
        <v>600</v>
      </c>
      <c r="L62" t="s">
        <v>44</v>
      </c>
      <c r="M62" t="s">
        <v>449</v>
      </c>
      <c r="N62" t="s">
        <v>450</v>
      </c>
      <c r="O62" t="s">
        <v>28</v>
      </c>
      <c r="P62" t="s">
        <v>451</v>
      </c>
      <c r="Q62" t="s">
        <v>452</v>
      </c>
      <c r="R62" t="s">
        <v>407</v>
      </c>
      <c r="S62" t="s">
        <v>453</v>
      </c>
      <c r="T62" t="s">
        <v>409</v>
      </c>
      <c r="U62" t="s">
        <v>441</v>
      </c>
    </row>
    <row r="63" spans="1:24">
      <c r="A63" t="s">
        <v>402</v>
      </c>
      <c r="B63" t="s">
        <v>43</v>
      </c>
      <c r="C63" t="s">
        <v>442</v>
      </c>
      <c r="D63" s="2">
        <f t="shared" si="1"/>
        <v>44954</v>
      </c>
      <c r="E63" t="s">
        <v>23</v>
      </c>
      <c r="F63" t="s">
        <v>24</v>
      </c>
      <c r="I63">
        <v>173.22999572753906</v>
      </c>
      <c r="K63">
        <v>600</v>
      </c>
      <c r="L63" t="s">
        <v>44</v>
      </c>
      <c r="M63" t="s">
        <v>443</v>
      </c>
      <c r="N63" t="s">
        <v>444</v>
      </c>
      <c r="O63" t="s">
        <v>28</v>
      </c>
      <c r="P63" t="s">
        <v>445</v>
      </c>
      <c r="Q63" t="s">
        <v>446</v>
      </c>
      <c r="R63" t="s">
        <v>407</v>
      </c>
      <c r="S63" t="s">
        <v>447</v>
      </c>
      <c r="T63" t="s">
        <v>409</v>
      </c>
      <c r="U63" t="s">
        <v>448</v>
      </c>
    </row>
    <row r="64" spans="1:24">
      <c r="A64" t="s">
        <v>402</v>
      </c>
      <c r="B64" t="s">
        <v>43</v>
      </c>
      <c r="C64" t="s">
        <v>442</v>
      </c>
      <c r="D64" s="2">
        <f t="shared" si="1"/>
        <v>44954</v>
      </c>
      <c r="E64" t="s">
        <v>23</v>
      </c>
      <c r="F64" t="s">
        <v>24</v>
      </c>
      <c r="I64">
        <v>156.83000183105469</v>
      </c>
      <c r="K64">
        <v>600</v>
      </c>
      <c r="L64" t="s">
        <v>44</v>
      </c>
      <c r="M64" t="s">
        <v>454</v>
      </c>
      <c r="N64" t="s">
        <v>455</v>
      </c>
      <c r="O64" t="s">
        <v>28</v>
      </c>
      <c r="P64" t="s">
        <v>456</v>
      </c>
      <c r="Q64" t="s">
        <v>457</v>
      </c>
      <c r="R64" t="s">
        <v>407</v>
      </c>
      <c r="S64" t="s">
        <v>458</v>
      </c>
      <c r="T64" t="s">
        <v>409</v>
      </c>
      <c r="U64" t="s">
        <v>448</v>
      </c>
    </row>
    <row r="65" spans="1:21">
      <c r="A65" t="s">
        <v>402</v>
      </c>
      <c r="B65" t="s">
        <v>49</v>
      </c>
      <c r="C65" t="s">
        <v>175</v>
      </c>
      <c r="D65" s="2">
        <f t="shared" si="1"/>
        <v>44869</v>
      </c>
      <c r="E65" t="s">
        <v>23</v>
      </c>
      <c r="F65" t="s">
        <v>24</v>
      </c>
      <c r="G65">
        <v>30</v>
      </c>
      <c r="I65">
        <v>42.169998168945313</v>
      </c>
      <c r="L65" t="s">
        <v>50</v>
      </c>
      <c r="M65" t="s">
        <v>403</v>
      </c>
      <c r="N65" t="s">
        <v>404</v>
      </c>
      <c r="O65" t="s">
        <v>28</v>
      </c>
      <c r="P65" t="s">
        <v>405</v>
      </c>
      <c r="Q65" t="s">
        <v>406</v>
      </c>
      <c r="R65" t="s">
        <v>407</v>
      </c>
      <c r="S65" t="s">
        <v>408</v>
      </c>
      <c r="T65" t="s">
        <v>409</v>
      </c>
      <c r="U65" t="s">
        <v>410</v>
      </c>
    </row>
    <row r="66" spans="1:21">
      <c r="A66" t="s">
        <v>402</v>
      </c>
      <c r="B66" t="s">
        <v>49</v>
      </c>
      <c r="C66" t="s">
        <v>423</v>
      </c>
      <c r="D66" s="2">
        <f t="shared" ref="D66:D97" si="2">DATE(RIGHT(C66,4),LEFT(C66,2),MID(C66,4,2))</f>
        <v>44941</v>
      </c>
      <c r="E66" t="s">
        <v>23</v>
      </c>
      <c r="F66" t="s">
        <v>24</v>
      </c>
      <c r="G66">
        <v>30</v>
      </c>
      <c r="I66">
        <v>43.669998168945313</v>
      </c>
      <c r="L66" t="s">
        <v>50</v>
      </c>
      <c r="M66" t="s">
        <v>424</v>
      </c>
      <c r="N66" t="s">
        <v>425</v>
      </c>
      <c r="O66" t="s">
        <v>28</v>
      </c>
      <c r="P66" t="s">
        <v>426</v>
      </c>
      <c r="Q66" t="s">
        <v>427</v>
      </c>
      <c r="R66" t="s">
        <v>407</v>
      </c>
      <c r="S66" t="s">
        <v>428</v>
      </c>
      <c r="T66" t="s">
        <v>409</v>
      </c>
      <c r="U66" t="s">
        <v>429</v>
      </c>
    </row>
    <row r="67" spans="1:21">
      <c r="A67" t="s">
        <v>402</v>
      </c>
      <c r="B67" t="s">
        <v>49</v>
      </c>
      <c r="C67" t="s">
        <v>423</v>
      </c>
      <c r="D67" s="2">
        <f t="shared" si="2"/>
        <v>44941</v>
      </c>
      <c r="E67" t="s">
        <v>23</v>
      </c>
      <c r="F67" t="s">
        <v>24</v>
      </c>
      <c r="G67">
        <v>30</v>
      </c>
      <c r="I67">
        <v>43.669998168945313</v>
      </c>
      <c r="L67" t="s">
        <v>50</v>
      </c>
      <c r="M67" t="s">
        <v>430</v>
      </c>
      <c r="N67" t="s">
        <v>431</v>
      </c>
      <c r="O67" t="s">
        <v>28</v>
      </c>
      <c r="P67" t="s">
        <v>432</v>
      </c>
      <c r="Q67" t="s">
        <v>433</v>
      </c>
      <c r="R67" t="s">
        <v>407</v>
      </c>
      <c r="S67" t="s">
        <v>434</v>
      </c>
      <c r="T67" t="s">
        <v>409</v>
      </c>
      <c r="U67" t="s">
        <v>429</v>
      </c>
    </row>
    <row r="68" spans="1:21">
      <c r="A68" t="s">
        <v>402</v>
      </c>
      <c r="B68" t="s">
        <v>49</v>
      </c>
      <c r="C68" t="s">
        <v>411</v>
      </c>
      <c r="D68" s="2">
        <f t="shared" si="2"/>
        <v>44942</v>
      </c>
      <c r="E68" t="s">
        <v>23</v>
      </c>
      <c r="F68" t="s">
        <v>24</v>
      </c>
      <c r="G68">
        <v>30</v>
      </c>
      <c r="I68">
        <v>42.5</v>
      </c>
      <c r="L68" t="s">
        <v>50</v>
      </c>
      <c r="M68" t="s">
        <v>412</v>
      </c>
      <c r="N68" t="s">
        <v>413</v>
      </c>
      <c r="O68" t="s">
        <v>28</v>
      </c>
      <c r="P68" t="s">
        <v>414</v>
      </c>
      <c r="Q68" t="s">
        <v>415</v>
      </c>
      <c r="R68" t="s">
        <v>407</v>
      </c>
      <c r="S68" t="s">
        <v>416</v>
      </c>
      <c r="T68" t="s">
        <v>409</v>
      </c>
      <c r="U68" t="s">
        <v>417</v>
      </c>
    </row>
    <row r="69" spans="1:21">
      <c r="A69" t="s">
        <v>402</v>
      </c>
      <c r="B69" t="s">
        <v>49</v>
      </c>
      <c r="C69" t="s">
        <v>411</v>
      </c>
      <c r="D69" s="2">
        <f t="shared" si="2"/>
        <v>44942</v>
      </c>
      <c r="E69" t="s">
        <v>23</v>
      </c>
      <c r="F69" t="s">
        <v>24</v>
      </c>
      <c r="G69">
        <v>30</v>
      </c>
      <c r="I69">
        <v>42.5</v>
      </c>
      <c r="L69" t="s">
        <v>50</v>
      </c>
      <c r="M69" t="s">
        <v>418</v>
      </c>
      <c r="N69" t="s">
        <v>419</v>
      </c>
      <c r="O69" t="s">
        <v>28</v>
      </c>
      <c r="P69" t="s">
        <v>420</v>
      </c>
      <c r="Q69" t="s">
        <v>421</v>
      </c>
      <c r="R69" t="s">
        <v>407</v>
      </c>
      <c r="S69" t="s">
        <v>422</v>
      </c>
      <c r="T69" t="s">
        <v>409</v>
      </c>
      <c r="U69" t="s">
        <v>417</v>
      </c>
    </row>
    <row r="70" spans="1:21">
      <c r="A70" t="s">
        <v>402</v>
      </c>
      <c r="B70" t="s">
        <v>49</v>
      </c>
      <c r="C70" t="s">
        <v>435</v>
      </c>
      <c r="D70" s="2">
        <f t="shared" si="2"/>
        <v>44948</v>
      </c>
      <c r="E70" t="s">
        <v>23</v>
      </c>
      <c r="F70" t="s">
        <v>24</v>
      </c>
      <c r="G70">
        <v>30</v>
      </c>
      <c r="I70">
        <v>43.669998168945313</v>
      </c>
      <c r="L70" t="s">
        <v>50</v>
      </c>
      <c r="M70" t="s">
        <v>436</v>
      </c>
      <c r="N70" t="s">
        <v>437</v>
      </c>
      <c r="O70" t="s">
        <v>28</v>
      </c>
      <c r="P70" t="s">
        <v>438</v>
      </c>
      <c r="Q70" t="s">
        <v>439</v>
      </c>
      <c r="R70" t="s">
        <v>407</v>
      </c>
      <c r="S70" t="s">
        <v>440</v>
      </c>
      <c r="T70" t="s">
        <v>409</v>
      </c>
      <c r="U70" t="s">
        <v>441</v>
      </c>
    </row>
    <row r="71" spans="1:21">
      <c r="A71" t="s">
        <v>402</v>
      </c>
      <c r="B71" t="s">
        <v>49</v>
      </c>
      <c r="C71" t="s">
        <v>435</v>
      </c>
      <c r="D71" s="2">
        <f t="shared" si="2"/>
        <v>44948</v>
      </c>
      <c r="E71" t="s">
        <v>23</v>
      </c>
      <c r="F71" t="s">
        <v>24</v>
      </c>
      <c r="G71">
        <v>30</v>
      </c>
      <c r="I71">
        <v>43.669998168945313</v>
      </c>
      <c r="L71" t="s">
        <v>50</v>
      </c>
      <c r="M71" t="s">
        <v>449</v>
      </c>
      <c r="N71" t="s">
        <v>450</v>
      </c>
      <c r="O71" t="s">
        <v>28</v>
      </c>
      <c r="P71" t="s">
        <v>451</v>
      </c>
      <c r="Q71" t="s">
        <v>452</v>
      </c>
      <c r="R71" t="s">
        <v>407</v>
      </c>
      <c r="S71" t="s">
        <v>453</v>
      </c>
      <c r="T71" t="s">
        <v>409</v>
      </c>
      <c r="U71" t="s">
        <v>441</v>
      </c>
    </row>
    <row r="72" spans="1:21">
      <c r="A72" t="s">
        <v>402</v>
      </c>
      <c r="B72" t="s">
        <v>49</v>
      </c>
      <c r="C72" t="s">
        <v>442</v>
      </c>
      <c r="D72" s="2">
        <f t="shared" si="2"/>
        <v>44954</v>
      </c>
      <c r="E72" t="s">
        <v>23</v>
      </c>
      <c r="F72" t="s">
        <v>24</v>
      </c>
      <c r="G72">
        <v>30</v>
      </c>
      <c r="I72">
        <v>43.830001831054688</v>
      </c>
      <c r="L72" t="s">
        <v>50</v>
      </c>
      <c r="M72" t="s">
        <v>443</v>
      </c>
      <c r="N72" t="s">
        <v>444</v>
      </c>
      <c r="O72" t="s">
        <v>28</v>
      </c>
      <c r="P72" t="s">
        <v>445</v>
      </c>
      <c r="Q72" t="s">
        <v>446</v>
      </c>
      <c r="R72" t="s">
        <v>407</v>
      </c>
      <c r="S72" t="s">
        <v>447</v>
      </c>
      <c r="T72" t="s">
        <v>409</v>
      </c>
      <c r="U72" t="s">
        <v>448</v>
      </c>
    </row>
    <row r="73" spans="1:21">
      <c r="A73" t="s">
        <v>402</v>
      </c>
      <c r="B73" t="s">
        <v>49</v>
      </c>
      <c r="C73" t="s">
        <v>442</v>
      </c>
      <c r="D73" s="2">
        <f t="shared" si="2"/>
        <v>44954</v>
      </c>
      <c r="E73" t="s">
        <v>23</v>
      </c>
      <c r="F73" t="s">
        <v>24</v>
      </c>
      <c r="G73">
        <v>30</v>
      </c>
      <c r="I73">
        <v>43.830001831054688</v>
      </c>
      <c r="L73" t="s">
        <v>50</v>
      </c>
      <c r="M73" t="s">
        <v>454</v>
      </c>
      <c r="N73" t="s">
        <v>455</v>
      </c>
      <c r="O73" t="s">
        <v>28</v>
      </c>
      <c r="P73" t="s">
        <v>456</v>
      </c>
      <c r="Q73" t="s">
        <v>457</v>
      </c>
      <c r="R73" t="s">
        <v>407</v>
      </c>
      <c r="S73" t="s">
        <v>458</v>
      </c>
      <c r="T73" t="s">
        <v>409</v>
      </c>
      <c r="U73" t="s">
        <v>448</v>
      </c>
    </row>
    <row r="74" spans="1:21">
      <c r="A74" t="s">
        <v>402</v>
      </c>
      <c r="B74" t="s">
        <v>35</v>
      </c>
      <c r="C74" t="s">
        <v>175</v>
      </c>
      <c r="D74" s="2">
        <f t="shared" si="2"/>
        <v>44869</v>
      </c>
      <c r="E74" t="s">
        <v>23</v>
      </c>
      <c r="F74" t="s">
        <v>24</v>
      </c>
      <c r="G74">
        <v>80</v>
      </c>
      <c r="I74">
        <v>90.319999694824219</v>
      </c>
      <c r="L74" t="s">
        <v>36</v>
      </c>
      <c r="M74" t="s">
        <v>403</v>
      </c>
      <c r="N74" t="s">
        <v>404</v>
      </c>
      <c r="O74" t="s">
        <v>28</v>
      </c>
      <c r="P74" t="s">
        <v>405</v>
      </c>
      <c r="Q74" t="s">
        <v>406</v>
      </c>
      <c r="R74" t="s">
        <v>407</v>
      </c>
      <c r="S74" t="s">
        <v>408</v>
      </c>
      <c r="T74" t="s">
        <v>409</v>
      </c>
      <c r="U74" t="s">
        <v>410</v>
      </c>
    </row>
    <row r="75" spans="1:21">
      <c r="A75" t="s">
        <v>402</v>
      </c>
      <c r="B75" t="s">
        <v>35</v>
      </c>
      <c r="C75" t="s">
        <v>423</v>
      </c>
      <c r="D75" s="2">
        <f t="shared" si="2"/>
        <v>44941</v>
      </c>
      <c r="E75" t="s">
        <v>23</v>
      </c>
      <c r="F75" t="s">
        <v>24</v>
      </c>
      <c r="G75">
        <v>80</v>
      </c>
      <c r="I75">
        <v>88.040000915527344</v>
      </c>
      <c r="L75" t="s">
        <v>36</v>
      </c>
      <c r="M75" t="s">
        <v>424</v>
      </c>
      <c r="N75" t="s">
        <v>425</v>
      </c>
      <c r="O75" t="s">
        <v>28</v>
      </c>
      <c r="P75" t="s">
        <v>426</v>
      </c>
      <c r="Q75" t="s">
        <v>427</v>
      </c>
      <c r="R75" t="s">
        <v>407</v>
      </c>
      <c r="S75" t="s">
        <v>428</v>
      </c>
      <c r="T75" t="s">
        <v>409</v>
      </c>
      <c r="U75" t="s">
        <v>429</v>
      </c>
    </row>
    <row r="76" spans="1:21">
      <c r="A76" t="s">
        <v>402</v>
      </c>
      <c r="B76" t="s">
        <v>35</v>
      </c>
      <c r="C76" t="s">
        <v>423</v>
      </c>
      <c r="D76" s="2">
        <f t="shared" si="2"/>
        <v>44941</v>
      </c>
      <c r="E76" t="s">
        <v>23</v>
      </c>
      <c r="F76" t="s">
        <v>24</v>
      </c>
      <c r="G76">
        <v>80</v>
      </c>
      <c r="I76">
        <v>88.040000915527344</v>
      </c>
      <c r="L76" t="s">
        <v>36</v>
      </c>
      <c r="M76" t="s">
        <v>430</v>
      </c>
      <c r="N76" t="s">
        <v>431</v>
      </c>
      <c r="O76" t="s">
        <v>28</v>
      </c>
      <c r="P76" t="s">
        <v>432</v>
      </c>
      <c r="Q76" t="s">
        <v>433</v>
      </c>
      <c r="R76" t="s">
        <v>407</v>
      </c>
      <c r="S76" t="s">
        <v>434</v>
      </c>
      <c r="T76" t="s">
        <v>409</v>
      </c>
      <c r="U76" t="s">
        <v>429</v>
      </c>
    </row>
    <row r="77" spans="1:21">
      <c r="A77" t="s">
        <v>402</v>
      </c>
      <c r="B77" t="s">
        <v>35</v>
      </c>
      <c r="C77" t="s">
        <v>411</v>
      </c>
      <c r="D77" s="2">
        <f t="shared" si="2"/>
        <v>44942</v>
      </c>
      <c r="E77" t="s">
        <v>23</v>
      </c>
      <c r="F77" t="s">
        <v>24</v>
      </c>
      <c r="G77">
        <v>80</v>
      </c>
      <c r="I77">
        <v>91.430000305175781</v>
      </c>
      <c r="L77" t="s">
        <v>36</v>
      </c>
      <c r="M77" t="s">
        <v>412</v>
      </c>
      <c r="N77" t="s">
        <v>413</v>
      </c>
      <c r="O77" t="s">
        <v>28</v>
      </c>
      <c r="P77" t="s">
        <v>414</v>
      </c>
      <c r="Q77" t="s">
        <v>415</v>
      </c>
      <c r="R77" t="s">
        <v>407</v>
      </c>
      <c r="S77" t="s">
        <v>416</v>
      </c>
      <c r="T77" t="s">
        <v>409</v>
      </c>
      <c r="U77" t="s">
        <v>417</v>
      </c>
    </row>
    <row r="78" spans="1:21">
      <c r="A78" t="s">
        <v>402</v>
      </c>
      <c r="B78" t="s">
        <v>35</v>
      </c>
      <c r="C78" t="s">
        <v>411</v>
      </c>
      <c r="D78" s="2">
        <f t="shared" si="2"/>
        <v>44942</v>
      </c>
      <c r="E78" t="s">
        <v>23</v>
      </c>
      <c r="F78" t="s">
        <v>24</v>
      </c>
      <c r="G78">
        <v>80</v>
      </c>
      <c r="I78">
        <v>91.430000305175781</v>
      </c>
      <c r="L78" t="s">
        <v>36</v>
      </c>
      <c r="M78" t="s">
        <v>418</v>
      </c>
      <c r="N78" t="s">
        <v>419</v>
      </c>
      <c r="O78" t="s">
        <v>28</v>
      </c>
      <c r="P78" t="s">
        <v>420</v>
      </c>
      <c r="Q78" t="s">
        <v>421</v>
      </c>
      <c r="R78" t="s">
        <v>407</v>
      </c>
      <c r="S78" t="s">
        <v>422</v>
      </c>
      <c r="T78" t="s">
        <v>409</v>
      </c>
      <c r="U78" t="s">
        <v>417</v>
      </c>
    </row>
    <row r="79" spans="1:21">
      <c r="A79" t="s">
        <v>402</v>
      </c>
      <c r="B79" t="s">
        <v>35</v>
      </c>
      <c r="C79" t="s">
        <v>435</v>
      </c>
      <c r="D79" s="2">
        <f t="shared" si="2"/>
        <v>44948</v>
      </c>
      <c r="E79" t="s">
        <v>23</v>
      </c>
      <c r="F79" t="s">
        <v>24</v>
      </c>
      <c r="G79">
        <v>80</v>
      </c>
      <c r="I79">
        <v>90</v>
      </c>
      <c r="L79" t="s">
        <v>36</v>
      </c>
      <c r="M79" t="s">
        <v>436</v>
      </c>
      <c r="N79" t="s">
        <v>437</v>
      </c>
      <c r="O79" t="s">
        <v>28</v>
      </c>
      <c r="P79" t="s">
        <v>438</v>
      </c>
      <c r="Q79" t="s">
        <v>439</v>
      </c>
      <c r="R79" t="s">
        <v>407</v>
      </c>
      <c r="S79" t="s">
        <v>440</v>
      </c>
      <c r="T79" t="s">
        <v>409</v>
      </c>
      <c r="U79" t="s">
        <v>441</v>
      </c>
    </row>
    <row r="80" spans="1:21">
      <c r="A80" t="s">
        <v>402</v>
      </c>
      <c r="B80" t="s">
        <v>35</v>
      </c>
      <c r="C80" t="s">
        <v>435</v>
      </c>
      <c r="D80" s="2">
        <f t="shared" si="2"/>
        <v>44948</v>
      </c>
      <c r="E80" t="s">
        <v>23</v>
      </c>
      <c r="F80" t="s">
        <v>24</v>
      </c>
      <c r="G80">
        <v>80</v>
      </c>
      <c r="I80">
        <v>90</v>
      </c>
      <c r="L80" t="s">
        <v>36</v>
      </c>
      <c r="M80" t="s">
        <v>449</v>
      </c>
      <c r="N80" t="s">
        <v>450</v>
      </c>
      <c r="O80" t="s">
        <v>28</v>
      </c>
      <c r="P80" t="s">
        <v>451</v>
      </c>
      <c r="Q80" t="s">
        <v>452</v>
      </c>
      <c r="R80" t="s">
        <v>407</v>
      </c>
      <c r="S80" t="s">
        <v>453</v>
      </c>
      <c r="T80" t="s">
        <v>409</v>
      </c>
      <c r="U80" t="s">
        <v>441</v>
      </c>
    </row>
    <row r="81" spans="1:21">
      <c r="A81" t="s">
        <v>402</v>
      </c>
      <c r="B81" t="s">
        <v>35</v>
      </c>
      <c r="C81" t="s">
        <v>442</v>
      </c>
      <c r="D81" s="2">
        <f t="shared" si="2"/>
        <v>44954</v>
      </c>
      <c r="E81" t="s">
        <v>23</v>
      </c>
      <c r="F81" t="s">
        <v>24</v>
      </c>
      <c r="G81">
        <v>80</v>
      </c>
      <c r="I81">
        <v>89.480003356933594</v>
      </c>
      <c r="L81" t="s">
        <v>36</v>
      </c>
      <c r="M81" t="s">
        <v>443</v>
      </c>
      <c r="N81" t="s">
        <v>444</v>
      </c>
      <c r="O81" t="s">
        <v>28</v>
      </c>
      <c r="P81" t="s">
        <v>445</v>
      </c>
      <c r="Q81" t="s">
        <v>446</v>
      </c>
      <c r="R81" t="s">
        <v>407</v>
      </c>
      <c r="S81" t="s">
        <v>447</v>
      </c>
      <c r="T81" t="s">
        <v>409</v>
      </c>
      <c r="U81" t="s">
        <v>448</v>
      </c>
    </row>
    <row r="82" spans="1:21">
      <c r="A82" t="s">
        <v>402</v>
      </c>
      <c r="B82" t="s">
        <v>35</v>
      </c>
      <c r="C82" t="s">
        <v>442</v>
      </c>
      <c r="D82" s="2">
        <f t="shared" si="2"/>
        <v>44954</v>
      </c>
      <c r="E82" t="s">
        <v>23</v>
      </c>
      <c r="F82" t="s">
        <v>24</v>
      </c>
      <c r="G82">
        <v>80</v>
      </c>
      <c r="I82">
        <v>89.480003356933594</v>
      </c>
      <c r="L82" t="s">
        <v>36</v>
      </c>
      <c r="M82" t="s">
        <v>454</v>
      </c>
      <c r="N82" t="s">
        <v>455</v>
      </c>
      <c r="O82" t="s">
        <v>28</v>
      </c>
      <c r="P82" t="s">
        <v>456</v>
      </c>
      <c r="Q82" t="s">
        <v>457</v>
      </c>
      <c r="R82" t="s">
        <v>407</v>
      </c>
      <c r="S82" t="s">
        <v>458</v>
      </c>
      <c r="T82" t="s">
        <v>409</v>
      </c>
      <c r="U82" t="s">
        <v>448</v>
      </c>
    </row>
    <row r="83" spans="1:21">
      <c r="A83" t="s">
        <v>372</v>
      </c>
      <c r="B83" t="s">
        <v>202</v>
      </c>
      <c r="C83" t="s">
        <v>373</v>
      </c>
      <c r="D83" s="2">
        <f t="shared" si="2"/>
        <v>44846</v>
      </c>
      <c r="E83" t="s">
        <v>23</v>
      </c>
      <c r="F83" t="s">
        <v>24</v>
      </c>
      <c r="G83">
        <v>1150</v>
      </c>
      <c r="I83">
        <v>1334.375</v>
      </c>
      <c r="L83" t="s">
        <v>46</v>
      </c>
      <c r="M83" t="s">
        <v>374</v>
      </c>
      <c r="N83" t="s">
        <v>375</v>
      </c>
      <c r="O83" t="s">
        <v>28</v>
      </c>
      <c r="P83" t="s">
        <v>376</v>
      </c>
      <c r="Q83" t="s">
        <v>377</v>
      </c>
      <c r="R83" t="s">
        <v>378</v>
      </c>
      <c r="S83" t="s">
        <v>379</v>
      </c>
      <c r="T83" t="s">
        <v>182</v>
      </c>
      <c r="U83" t="s">
        <v>380</v>
      </c>
    </row>
    <row r="84" spans="1:21">
      <c r="A84" t="s">
        <v>372</v>
      </c>
      <c r="B84" t="s">
        <v>202</v>
      </c>
      <c r="C84" t="s">
        <v>381</v>
      </c>
      <c r="D84" s="2">
        <f t="shared" si="2"/>
        <v>44849</v>
      </c>
      <c r="E84" t="s">
        <v>23</v>
      </c>
      <c r="F84" t="s">
        <v>24</v>
      </c>
      <c r="G84">
        <v>1150</v>
      </c>
      <c r="I84">
        <v>1334.43798828125</v>
      </c>
      <c r="L84" t="s">
        <v>46</v>
      </c>
      <c r="M84" t="s">
        <v>382</v>
      </c>
      <c r="N84" t="s">
        <v>383</v>
      </c>
      <c r="O84" t="s">
        <v>28</v>
      </c>
      <c r="P84" t="s">
        <v>384</v>
      </c>
      <c r="Q84" t="s">
        <v>385</v>
      </c>
      <c r="R84" t="s">
        <v>378</v>
      </c>
      <c r="S84" t="s">
        <v>386</v>
      </c>
      <c r="T84" t="s">
        <v>182</v>
      </c>
      <c r="U84" t="s">
        <v>387</v>
      </c>
    </row>
    <row r="85" spans="1:21">
      <c r="A85" t="s">
        <v>372</v>
      </c>
      <c r="B85" t="s">
        <v>202</v>
      </c>
      <c r="C85" t="s">
        <v>388</v>
      </c>
      <c r="D85" s="2">
        <f t="shared" si="2"/>
        <v>44863</v>
      </c>
      <c r="E85" t="s">
        <v>23</v>
      </c>
      <c r="F85" t="s">
        <v>24</v>
      </c>
      <c r="G85">
        <v>1150</v>
      </c>
      <c r="I85">
        <v>1333.81298828125</v>
      </c>
      <c r="L85" t="s">
        <v>46</v>
      </c>
      <c r="M85" t="s">
        <v>389</v>
      </c>
      <c r="N85" t="s">
        <v>390</v>
      </c>
      <c r="O85" t="s">
        <v>28</v>
      </c>
      <c r="P85" t="s">
        <v>391</v>
      </c>
      <c r="Q85" t="s">
        <v>392</v>
      </c>
      <c r="R85" t="s">
        <v>378</v>
      </c>
      <c r="S85" t="s">
        <v>393</v>
      </c>
      <c r="T85" t="s">
        <v>182</v>
      </c>
      <c r="U85" t="s">
        <v>394</v>
      </c>
    </row>
    <row r="86" spans="1:21">
      <c r="A86" t="s">
        <v>372</v>
      </c>
      <c r="B86" t="s">
        <v>202</v>
      </c>
      <c r="C86" t="s">
        <v>395</v>
      </c>
      <c r="D86" s="2">
        <f t="shared" si="2"/>
        <v>44872</v>
      </c>
      <c r="E86" t="s">
        <v>23</v>
      </c>
      <c r="F86" t="s">
        <v>24</v>
      </c>
      <c r="G86">
        <v>1150</v>
      </c>
      <c r="I86">
        <v>1332.8399658203125</v>
      </c>
      <c r="L86" t="s">
        <v>46</v>
      </c>
      <c r="M86" t="s">
        <v>396</v>
      </c>
      <c r="N86" t="s">
        <v>397</v>
      </c>
      <c r="O86" t="s">
        <v>28</v>
      </c>
      <c r="P86" t="s">
        <v>398</v>
      </c>
      <c r="Q86" t="s">
        <v>399</v>
      </c>
      <c r="R86" t="s">
        <v>378</v>
      </c>
      <c r="S86" t="s">
        <v>400</v>
      </c>
      <c r="T86" t="s">
        <v>182</v>
      </c>
      <c r="U86" t="s">
        <v>401</v>
      </c>
    </row>
    <row r="87" spans="1:21">
      <c r="A87" t="s">
        <v>372</v>
      </c>
      <c r="B87" t="s">
        <v>48</v>
      </c>
      <c r="C87" t="s">
        <v>373</v>
      </c>
      <c r="D87" s="2">
        <f t="shared" si="2"/>
        <v>44846</v>
      </c>
      <c r="E87" t="s">
        <v>23</v>
      </c>
      <c r="F87" t="s">
        <v>24</v>
      </c>
      <c r="G87">
        <v>1869</v>
      </c>
      <c r="I87">
        <v>1970.68798828125</v>
      </c>
      <c r="L87" t="s">
        <v>46</v>
      </c>
      <c r="M87" t="s">
        <v>374</v>
      </c>
      <c r="N87" t="s">
        <v>375</v>
      </c>
      <c r="O87" t="s">
        <v>28</v>
      </c>
      <c r="P87" t="s">
        <v>376</v>
      </c>
      <c r="Q87" t="s">
        <v>377</v>
      </c>
      <c r="R87" t="s">
        <v>378</v>
      </c>
      <c r="S87" t="s">
        <v>379</v>
      </c>
      <c r="T87" t="s">
        <v>182</v>
      </c>
      <c r="U87" t="s">
        <v>380</v>
      </c>
    </row>
    <row r="88" spans="1:21">
      <c r="A88" t="s">
        <v>372</v>
      </c>
      <c r="B88" t="s">
        <v>48</v>
      </c>
      <c r="C88" t="s">
        <v>381</v>
      </c>
      <c r="D88" s="2">
        <f t="shared" si="2"/>
        <v>44849</v>
      </c>
      <c r="E88" t="s">
        <v>23</v>
      </c>
      <c r="F88" t="s">
        <v>24</v>
      </c>
      <c r="G88">
        <v>1869</v>
      </c>
      <c r="I88">
        <v>1975.375</v>
      </c>
      <c r="L88" t="s">
        <v>46</v>
      </c>
      <c r="M88" t="s">
        <v>382</v>
      </c>
      <c r="N88" t="s">
        <v>383</v>
      </c>
      <c r="O88" t="s">
        <v>28</v>
      </c>
      <c r="P88" t="s">
        <v>384</v>
      </c>
      <c r="Q88" t="s">
        <v>385</v>
      </c>
      <c r="R88" t="s">
        <v>378</v>
      </c>
      <c r="S88" t="s">
        <v>386</v>
      </c>
      <c r="T88" t="s">
        <v>182</v>
      </c>
      <c r="U88" t="s">
        <v>387</v>
      </c>
    </row>
    <row r="89" spans="1:21">
      <c r="A89" t="s">
        <v>372</v>
      </c>
      <c r="B89" t="s">
        <v>48</v>
      </c>
      <c r="C89" t="s">
        <v>388</v>
      </c>
      <c r="D89" s="2">
        <f t="shared" si="2"/>
        <v>44863</v>
      </c>
      <c r="E89" t="s">
        <v>23</v>
      </c>
      <c r="F89" t="s">
        <v>24</v>
      </c>
      <c r="G89">
        <v>1869</v>
      </c>
      <c r="I89">
        <v>1952.125</v>
      </c>
      <c r="L89" t="s">
        <v>46</v>
      </c>
      <c r="M89" t="s">
        <v>389</v>
      </c>
      <c r="N89" t="s">
        <v>390</v>
      </c>
      <c r="O89" t="s">
        <v>28</v>
      </c>
      <c r="P89" t="s">
        <v>391</v>
      </c>
      <c r="Q89" t="s">
        <v>392</v>
      </c>
      <c r="R89" t="s">
        <v>378</v>
      </c>
      <c r="S89" t="s">
        <v>393</v>
      </c>
      <c r="T89" t="s">
        <v>182</v>
      </c>
      <c r="U89" t="s">
        <v>394</v>
      </c>
    </row>
    <row r="90" spans="1:21">
      <c r="A90" t="s">
        <v>372</v>
      </c>
      <c r="B90" t="s">
        <v>48</v>
      </c>
      <c r="C90" t="s">
        <v>395</v>
      </c>
      <c r="D90" s="2">
        <f t="shared" si="2"/>
        <v>44872</v>
      </c>
      <c r="E90" t="s">
        <v>23</v>
      </c>
      <c r="F90" t="s">
        <v>24</v>
      </c>
      <c r="G90">
        <v>1869</v>
      </c>
      <c r="I90">
        <v>1958.7149658203125</v>
      </c>
      <c r="L90" t="s">
        <v>46</v>
      </c>
      <c r="M90" t="s">
        <v>396</v>
      </c>
      <c r="N90" t="s">
        <v>397</v>
      </c>
      <c r="O90" t="s">
        <v>28</v>
      </c>
      <c r="P90" t="s">
        <v>398</v>
      </c>
      <c r="Q90" t="s">
        <v>399</v>
      </c>
      <c r="R90" t="s">
        <v>378</v>
      </c>
      <c r="S90" t="s">
        <v>400</v>
      </c>
      <c r="T90" t="s">
        <v>182</v>
      </c>
      <c r="U90" t="s">
        <v>401</v>
      </c>
    </row>
    <row r="91" spans="1:21">
      <c r="A91" t="s">
        <v>372</v>
      </c>
      <c r="B91" t="s">
        <v>174</v>
      </c>
      <c r="C91" t="s">
        <v>373</v>
      </c>
      <c r="D91" s="2">
        <f t="shared" si="2"/>
        <v>44846</v>
      </c>
      <c r="E91" t="s">
        <v>23</v>
      </c>
      <c r="F91" t="s">
        <v>24</v>
      </c>
      <c r="G91">
        <v>61</v>
      </c>
      <c r="I91">
        <v>64.109001159667969</v>
      </c>
      <c r="K91">
        <v>66</v>
      </c>
      <c r="L91" t="s">
        <v>25</v>
      </c>
      <c r="M91" t="s">
        <v>374</v>
      </c>
      <c r="N91" t="s">
        <v>375</v>
      </c>
      <c r="O91" t="s">
        <v>28</v>
      </c>
      <c r="P91" t="s">
        <v>376</v>
      </c>
      <c r="Q91" t="s">
        <v>377</v>
      </c>
      <c r="R91" t="s">
        <v>378</v>
      </c>
      <c r="S91" t="s">
        <v>379</v>
      </c>
      <c r="T91" t="s">
        <v>182</v>
      </c>
      <c r="U91" t="s">
        <v>380</v>
      </c>
    </row>
    <row r="92" spans="1:21">
      <c r="A92" t="s">
        <v>372</v>
      </c>
      <c r="B92" t="s">
        <v>174</v>
      </c>
      <c r="C92" t="s">
        <v>381</v>
      </c>
      <c r="D92" s="2">
        <f t="shared" si="2"/>
        <v>44849</v>
      </c>
      <c r="E92" t="s">
        <v>23</v>
      </c>
      <c r="F92" t="s">
        <v>24</v>
      </c>
      <c r="G92">
        <v>61</v>
      </c>
      <c r="I92">
        <v>64.03399658203125</v>
      </c>
      <c r="K92">
        <v>66</v>
      </c>
      <c r="L92" t="s">
        <v>25</v>
      </c>
      <c r="M92" t="s">
        <v>382</v>
      </c>
      <c r="N92" t="s">
        <v>383</v>
      </c>
      <c r="O92" t="s">
        <v>28</v>
      </c>
      <c r="P92" t="s">
        <v>384</v>
      </c>
      <c r="Q92" t="s">
        <v>385</v>
      </c>
      <c r="R92" t="s">
        <v>378</v>
      </c>
      <c r="S92" t="s">
        <v>386</v>
      </c>
      <c r="T92" t="s">
        <v>182</v>
      </c>
      <c r="U92" t="s">
        <v>387</v>
      </c>
    </row>
    <row r="93" spans="1:21">
      <c r="A93" t="s">
        <v>372</v>
      </c>
      <c r="B93" t="s">
        <v>174</v>
      </c>
      <c r="C93" t="s">
        <v>388</v>
      </c>
      <c r="D93" s="2">
        <f t="shared" si="2"/>
        <v>44863</v>
      </c>
      <c r="E93" t="s">
        <v>23</v>
      </c>
      <c r="F93" t="s">
        <v>24</v>
      </c>
      <c r="G93">
        <v>61</v>
      </c>
      <c r="I93">
        <v>63.984001159667969</v>
      </c>
      <c r="K93">
        <v>66</v>
      </c>
      <c r="L93" t="s">
        <v>25</v>
      </c>
      <c r="M93" t="s">
        <v>389</v>
      </c>
      <c r="N93" t="s">
        <v>390</v>
      </c>
      <c r="O93" t="s">
        <v>28</v>
      </c>
      <c r="P93" t="s">
        <v>391</v>
      </c>
      <c r="Q93" t="s">
        <v>392</v>
      </c>
      <c r="R93" t="s">
        <v>378</v>
      </c>
      <c r="S93" t="s">
        <v>393</v>
      </c>
      <c r="T93" t="s">
        <v>182</v>
      </c>
      <c r="U93" t="s">
        <v>394</v>
      </c>
    </row>
    <row r="94" spans="1:21">
      <c r="A94" t="s">
        <v>372</v>
      </c>
      <c r="B94" t="s">
        <v>174</v>
      </c>
      <c r="C94" t="s">
        <v>395</v>
      </c>
      <c r="D94" s="2">
        <f t="shared" si="2"/>
        <v>44872</v>
      </c>
      <c r="E94" t="s">
        <v>23</v>
      </c>
      <c r="F94" t="s">
        <v>24</v>
      </c>
      <c r="G94">
        <v>61</v>
      </c>
      <c r="I94">
        <v>63.941001892089844</v>
      </c>
      <c r="K94">
        <v>66</v>
      </c>
      <c r="L94" t="s">
        <v>25</v>
      </c>
      <c r="M94" t="s">
        <v>396</v>
      </c>
      <c r="N94" t="s">
        <v>397</v>
      </c>
      <c r="O94" t="s">
        <v>28</v>
      </c>
      <c r="P94" t="s">
        <v>398</v>
      </c>
      <c r="Q94" t="s">
        <v>399</v>
      </c>
      <c r="R94" t="s">
        <v>378</v>
      </c>
      <c r="S94" t="s">
        <v>400</v>
      </c>
      <c r="T94" t="s">
        <v>182</v>
      </c>
      <c r="U94" t="s">
        <v>401</v>
      </c>
    </row>
    <row r="95" spans="1:21">
      <c r="A95" t="s">
        <v>372</v>
      </c>
      <c r="B95" t="s">
        <v>201</v>
      </c>
      <c r="C95" t="s">
        <v>373</v>
      </c>
      <c r="D95" s="2">
        <f t="shared" si="2"/>
        <v>44846</v>
      </c>
      <c r="E95" t="s">
        <v>23</v>
      </c>
      <c r="F95" t="s">
        <v>24</v>
      </c>
      <c r="G95">
        <v>1.0700000524520874</v>
      </c>
      <c r="I95">
        <v>1.1289999485015869</v>
      </c>
      <c r="K95">
        <v>1.1699999570846558</v>
      </c>
      <c r="L95" t="s">
        <v>42</v>
      </c>
      <c r="M95" t="s">
        <v>374</v>
      </c>
      <c r="N95" t="s">
        <v>375</v>
      </c>
      <c r="O95" t="s">
        <v>28</v>
      </c>
      <c r="P95" t="s">
        <v>376</v>
      </c>
      <c r="Q95" t="s">
        <v>377</v>
      </c>
      <c r="R95" t="s">
        <v>378</v>
      </c>
      <c r="S95" t="s">
        <v>379</v>
      </c>
      <c r="T95" t="s">
        <v>182</v>
      </c>
      <c r="U95" t="s">
        <v>380</v>
      </c>
    </row>
    <row r="96" spans="1:21">
      <c r="A96" t="s">
        <v>372</v>
      </c>
      <c r="B96" t="s">
        <v>201</v>
      </c>
      <c r="C96" t="s">
        <v>381</v>
      </c>
      <c r="D96" s="2">
        <f t="shared" si="2"/>
        <v>44849</v>
      </c>
      <c r="E96" t="s">
        <v>23</v>
      </c>
      <c r="F96" t="s">
        <v>24</v>
      </c>
      <c r="G96">
        <v>1.0700000524520874</v>
      </c>
      <c r="I96">
        <v>1.1299999952316284</v>
      </c>
      <c r="K96">
        <v>1.1699999570846558</v>
      </c>
      <c r="L96" t="s">
        <v>42</v>
      </c>
      <c r="M96" t="s">
        <v>382</v>
      </c>
      <c r="N96" t="s">
        <v>383</v>
      </c>
      <c r="O96" t="s">
        <v>28</v>
      </c>
      <c r="P96" t="s">
        <v>384</v>
      </c>
      <c r="Q96" t="s">
        <v>385</v>
      </c>
      <c r="R96" t="s">
        <v>378</v>
      </c>
      <c r="S96" t="s">
        <v>386</v>
      </c>
      <c r="T96" t="s">
        <v>182</v>
      </c>
      <c r="U96" t="s">
        <v>387</v>
      </c>
    </row>
    <row r="97" spans="1:21">
      <c r="A97" t="s">
        <v>372</v>
      </c>
      <c r="B97" t="s">
        <v>201</v>
      </c>
      <c r="C97" t="s">
        <v>388</v>
      </c>
      <c r="D97" s="2">
        <f t="shared" si="2"/>
        <v>44863</v>
      </c>
      <c r="E97" t="s">
        <v>23</v>
      </c>
      <c r="F97" t="s">
        <v>24</v>
      </c>
      <c r="G97">
        <v>1.0700000524520874</v>
      </c>
      <c r="I97">
        <v>1.1289999485015869</v>
      </c>
      <c r="K97">
        <v>1.1699999570846558</v>
      </c>
      <c r="L97" t="s">
        <v>42</v>
      </c>
      <c r="M97" t="s">
        <v>389</v>
      </c>
      <c r="N97" t="s">
        <v>390</v>
      </c>
      <c r="O97" t="s">
        <v>28</v>
      </c>
      <c r="P97" t="s">
        <v>391</v>
      </c>
      <c r="Q97" t="s">
        <v>392</v>
      </c>
      <c r="R97" t="s">
        <v>378</v>
      </c>
      <c r="S97" t="s">
        <v>393</v>
      </c>
      <c r="T97" t="s">
        <v>182</v>
      </c>
      <c r="U97" t="s">
        <v>394</v>
      </c>
    </row>
    <row r="98" spans="1:21">
      <c r="A98" t="s">
        <v>372</v>
      </c>
      <c r="B98" t="s">
        <v>201</v>
      </c>
      <c r="C98" t="s">
        <v>395</v>
      </c>
      <c r="D98" s="2">
        <f t="shared" ref="D98:D129" si="3">DATE(RIGHT(C98,4),LEFT(C98,2),MID(C98,4,2))</f>
        <v>44872</v>
      </c>
      <c r="E98" t="s">
        <v>23</v>
      </c>
      <c r="F98" t="s">
        <v>24</v>
      </c>
      <c r="G98">
        <v>1.0700000524520874</v>
      </c>
      <c r="I98">
        <v>1.1310000419616699</v>
      </c>
      <c r="K98">
        <v>1.1699999570846558</v>
      </c>
      <c r="L98" t="s">
        <v>42</v>
      </c>
      <c r="M98" t="s">
        <v>396</v>
      </c>
      <c r="N98" t="s">
        <v>397</v>
      </c>
      <c r="O98" t="s">
        <v>28</v>
      </c>
      <c r="P98" t="s">
        <v>398</v>
      </c>
      <c r="Q98" t="s">
        <v>399</v>
      </c>
      <c r="R98" t="s">
        <v>378</v>
      </c>
      <c r="S98" t="s">
        <v>400</v>
      </c>
      <c r="T98" t="s">
        <v>182</v>
      </c>
      <c r="U98" t="s">
        <v>401</v>
      </c>
    </row>
    <row r="99" spans="1:21">
      <c r="A99" t="s">
        <v>372</v>
      </c>
      <c r="B99" t="s">
        <v>184</v>
      </c>
      <c r="C99" t="s">
        <v>373</v>
      </c>
      <c r="D99" s="2">
        <f t="shared" si="3"/>
        <v>44846</v>
      </c>
      <c r="E99" t="s">
        <v>23</v>
      </c>
      <c r="F99" t="s">
        <v>24</v>
      </c>
      <c r="G99">
        <v>90</v>
      </c>
      <c r="I99">
        <v>91.650001525878906</v>
      </c>
      <c r="L99" t="s">
        <v>25</v>
      </c>
      <c r="M99" t="s">
        <v>374</v>
      </c>
      <c r="N99" t="s">
        <v>375</v>
      </c>
      <c r="O99" t="s">
        <v>28</v>
      </c>
      <c r="P99" t="s">
        <v>376</v>
      </c>
      <c r="Q99" t="s">
        <v>377</v>
      </c>
      <c r="R99" t="s">
        <v>378</v>
      </c>
      <c r="S99" t="s">
        <v>379</v>
      </c>
      <c r="T99" t="s">
        <v>182</v>
      </c>
      <c r="U99" t="s">
        <v>380</v>
      </c>
    </row>
    <row r="100" spans="1:21">
      <c r="A100" t="s">
        <v>372</v>
      </c>
      <c r="B100" t="s">
        <v>184</v>
      </c>
      <c r="C100" t="s">
        <v>381</v>
      </c>
      <c r="D100" s="2">
        <f t="shared" si="3"/>
        <v>44849</v>
      </c>
      <c r="E100" t="s">
        <v>23</v>
      </c>
      <c r="F100" t="s">
        <v>24</v>
      </c>
      <c r="G100">
        <v>90</v>
      </c>
      <c r="I100">
        <v>91.237998962402344</v>
      </c>
      <c r="L100" t="s">
        <v>25</v>
      </c>
      <c r="M100" t="s">
        <v>382</v>
      </c>
      <c r="N100" t="s">
        <v>383</v>
      </c>
      <c r="O100" t="s">
        <v>28</v>
      </c>
      <c r="P100" t="s">
        <v>384</v>
      </c>
      <c r="Q100" t="s">
        <v>385</v>
      </c>
      <c r="R100" t="s">
        <v>378</v>
      </c>
      <c r="S100" t="s">
        <v>386</v>
      </c>
      <c r="T100" t="s">
        <v>182</v>
      </c>
      <c r="U100" t="s">
        <v>387</v>
      </c>
    </row>
    <row r="101" spans="1:21">
      <c r="A101" t="s">
        <v>372</v>
      </c>
      <c r="B101" t="s">
        <v>184</v>
      </c>
      <c r="C101" t="s">
        <v>388</v>
      </c>
      <c r="D101" s="2">
        <f t="shared" si="3"/>
        <v>44863</v>
      </c>
      <c r="E101" t="s">
        <v>23</v>
      </c>
      <c r="F101" t="s">
        <v>24</v>
      </c>
      <c r="G101">
        <v>90</v>
      </c>
      <c r="I101">
        <v>90.824996948242188</v>
      </c>
      <c r="L101" t="s">
        <v>25</v>
      </c>
      <c r="M101" t="s">
        <v>389</v>
      </c>
      <c r="N101" t="s">
        <v>390</v>
      </c>
      <c r="O101" t="s">
        <v>28</v>
      </c>
      <c r="P101" t="s">
        <v>391</v>
      </c>
      <c r="Q101" t="s">
        <v>392</v>
      </c>
      <c r="R101" t="s">
        <v>378</v>
      </c>
      <c r="S101" t="s">
        <v>393</v>
      </c>
      <c r="T101" t="s">
        <v>182</v>
      </c>
      <c r="U101" t="s">
        <v>394</v>
      </c>
    </row>
    <row r="102" spans="1:21">
      <c r="A102" t="s">
        <v>372</v>
      </c>
      <c r="B102" t="s">
        <v>184</v>
      </c>
      <c r="C102" t="s">
        <v>395</v>
      </c>
      <c r="D102" s="2">
        <f t="shared" si="3"/>
        <v>44872</v>
      </c>
      <c r="E102" t="s">
        <v>23</v>
      </c>
      <c r="F102" t="s">
        <v>24</v>
      </c>
      <c r="G102">
        <v>90</v>
      </c>
      <c r="I102">
        <v>91.089996337890625</v>
      </c>
      <c r="L102" t="s">
        <v>25</v>
      </c>
      <c r="M102" t="s">
        <v>396</v>
      </c>
      <c r="N102" t="s">
        <v>397</v>
      </c>
      <c r="O102" t="s">
        <v>28</v>
      </c>
      <c r="P102" t="s">
        <v>398</v>
      </c>
      <c r="Q102" t="s">
        <v>399</v>
      </c>
      <c r="R102" t="s">
        <v>378</v>
      </c>
      <c r="S102" t="s">
        <v>400</v>
      </c>
      <c r="T102" t="s">
        <v>182</v>
      </c>
      <c r="U102" t="s">
        <v>401</v>
      </c>
    </row>
    <row r="103" spans="1:21">
      <c r="A103" t="s">
        <v>372</v>
      </c>
      <c r="B103" t="s">
        <v>39</v>
      </c>
      <c r="C103" t="s">
        <v>373</v>
      </c>
      <c r="D103" s="2">
        <f t="shared" si="3"/>
        <v>44846</v>
      </c>
      <c r="E103" t="s">
        <v>23</v>
      </c>
      <c r="F103" t="s">
        <v>24</v>
      </c>
      <c r="G103">
        <v>5.059999942779541</v>
      </c>
      <c r="I103">
        <v>5.4140000343322754</v>
      </c>
      <c r="K103">
        <v>5.5999999046325684</v>
      </c>
      <c r="L103" t="s">
        <v>40</v>
      </c>
      <c r="M103" t="s">
        <v>374</v>
      </c>
      <c r="N103" t="s">
        <v>375</v>
      </c>
      <c r="O103" t="s">
        <v>28</v>
      </c>
      <c r="P103" t="s">
        <v>376</v>
      </c>
      <c r="Q103" t="s">
        <v>377</v>
      </c>
      <c r="R103" t="s">
        <v>378</v>
      </c>
      <c r="S103" t="s">
        <v>379</v>
      </c>
      <c r="T103" t="s">
        <v>182</v>
      </c>
      <c r="U103" t="s">
        <v>380</v>
      </c>
    </row>
    <row r="104" spans="1:21">
      <c r="A104" t="s">
        <v>372</v>
      </c>
      <c r="B104" t="s">
        <v>39</v>
      </c>
      <c r="C104" t="s">
        <v>381</v>
      </c>
      <c r="D104" s="2">
        <f t="shared" si="3"/>
        <v>44849</v>
      </c>
      <c r="E104" t="s">
        <v>23</v>
      </c>
      <c r="F104" t="s">
        <v>24</v>
      </c>
      <c r="G104">
        <v>5.059999942779541</v>
      </c>
      <c r="I104">
        <v>5.4149999618530273</v>
      </c>
      <c r="K104">
        <v>5.5999999046325684</v>
      </c>
      <c r="L104" t="s">
        <v>40</v>
      </c>
      <c r="M104" t="s">
        <v>382</v>
      </c>
      <c r="N104" t="s">
        <v>383</v>
      </c>
      <c r="O104" t="s">
        <v>28</v>
      </c>
      <c r="P104" t="s">
        <v>384</v>
      </c>
      <c r="Q104" t="s">
        <v>385</v>
      </c>
      <c r="R104" t="s">
        <v>378</v>
      </c>
      <c r="S104" t="s">
        <v>386</v>
      </c>
      <c r="T104" t="s">
        <v>182</v>
      </c>
      <c r="U104" t="s">
        <v>387</v>
      </c>
    </row>
    <row r="105" spans="1:21">
      <c r="A105" t="s">
        <v>372</v>
      </c>
      <c r="B105" t="s">
        <v>39</v>
      </c>
      <c r="C105" t="s">
        <v>388</v>
      </c>
      <c r="D105" s="2">
        <f t="shared" si="3"/>
        <v>44863</v>
      </c>
      <c r="E105" t="s">
        <v>23</v>
      </c>
      <c r="F105" t="s">
        <v>24</v>
      </c>
      <c r="G105">
        <v>5.059999942779541</v>
      </c>
      <c r="I105">
        <v>5.4190001487731934</v>
      </c>
      <c r="K105">
        <v>5.5999999046325684</v>
      </c>
      <c r="L105" t="s">
        <v>40</v>
      </c>
      <c r="M105" t="s">
        <v>389</v>
      </c>
      <c r="N105" t="s">
        <v>390</v>
      </c>
      <c r="O105" t="s">
        <v>28</v>
      </c>
      <c r="P105" t="s">
        <v>391</v>
      </c>
      <c r="Q105" t="s">
        <v>392</v>
      </c>
      <c r="R105" t="s">
        <v>378</v>
      </c>
      <c r="S105" t="s">
        <v>393</v>
      </c>
      <c r="T105" t="s">
        <v>182</v>
      </c>
      <c r="U105" t="s">
        <v>394</v>
      </c>
    </row>
    <row r="106" spans="1:21">
      <c r="A106" t="s">
        <v>372</v>
      </c>
      <c r="B106" t="s">
        <v>39</v>
      </c>
      <c r="C106" t="s">
        <v>395</v>
      </c>
      <c r="D106" s="2">
        <f t="shared" si="3"/>
        <v>44872</v>
      </c>
      <c r="E106" t="s">
        <v>23</v>
      </c>
      <c r="F106" t="s">
        <v>24</v>
      </c>
      <c r="G106">
        <v>5.059999942779541</v>
      </c>
      <c r="I106">
        <v>5.3990001678466797</v>
      </c>
      <c r="K106">
        <v>5.5999999046325684</v>
      </c>
      <c r="L106" t="s">
        <v>40</v>
      </c>
      <c r="M106" t="s">
        <v>396</v>
      </c>
      <c r="N106" t="s">
        <v>397</v>
      </c>
      <c r="O106" t="s">
        <v>28</v>
      </c>
      <c r="P106" t="s">
        <v>398</v>
      </c>
      <c r="Q106" t="s">
        <v>399</v>
      </c>
      <c r="R106" t="s">
        <v>378</v>
      </c>
      <c r="S106" t="s">
        <v>400</v>
      </c>
      <c r="T106" t="s">
        <v>182</v>
      </c>
      <c r="U106" t="s">
        <v>401</v>
      </c>
    </row>
    <row r="107" spans="1:21">
      <c r="A107" t="s">
        <v>372</v>
      </c>
      <c r="B107" t="s">
        <v>200</v>
      </c>
      <c r="C107" t="s">
        <v>373</v>
      </c>
      <c r="D107" s="2">
        <f t="shared" si="3"/>
        <v>44846</v>
      </c>
      <c r="E107" t="s">
        <v>23</v>
      </c>
      <c r="F107" t="s">
        <v>24</v>
      </c>
      <c r="G107">
        <v>2.5</v>
      </c>
      <c r="I107">
        <v>3.4890000820159912</v>
      </c>
      <c r="K107">
        <v>4.3000001907348633</v>
      </c>
      <c r="L107" t="s">
        <v>38</v>
      </c>
      <c r="M107" t="s">
        <v>374</v>
      </c>
      <c r="N107" t="s">
        <v>375</v>
      </c>
      <c r="O107" t="s">
        <v>28</v>
      </c>
      <c r="P107" t="s">
        <v>376</v>
      </c>
      <c r="Q107" t="s">
        <v>377</v>
      </c>
      <c r="R107" t="s">
        <v>378</v>
      </c>
      <c r="S107" t="s">
        <v>379</v>
      </c>
      <c r="T107" t="s">
        <v>182</v>
      </c>
      <c r="U107" t="s">
        <v>380</v>
      </c>
    </row>
    <row r="108" spans="1:21">
      <c r="A108" t="s">
        <v>372</v>
      </c>
      <c r="B108" t="s">
        <v>200</v>
      </c>
      <c r="C108" t="s">
        <v>381</v>
      </c>
      <c r="D108" s="2">
        <f t="shared" si="3"/>
        <v>44849</v>
      </c>
      <c r="E108" t="s">
        <v>23</v>
      </c>
      <c r="F108" t="s">
        <v>24</v>
      </c>
      <c r="G108">
        <v>2.5</v>
      </c>
      <c r="I108">
        <v>3.559999942779541</v>
      </c>
      <c r="K108">
        <v>4.3000001907348633</v>
      </c>
      <c r="L108" t="s">
        <v>38</v>
      </c>
      <c r="M108" t="s">
        <v>382</v>
      </c>
      <c r="N108" t="s">
        <v>383</v>
      </c>
      <c r="O108" t="s">
        <v>28</v>
      </c>
      <c r="P108" t="s">
        <v>384</v>
      </c>
      <c r="Q108" t="s">
        <v>385</v>
      </c>
      <c r="R108" t="s">
        <v>378</v>
      </c>
      <c r="S108" t="s">
        <v>386</v>
      </c>
      <c r="T108" t="s">
        <v>182</v>
      </c>
      <c r="U108" t="s">
        <v>387</v>
      </c>
    </row>
    <row r="109" spans="1:21">
      <c r="A109" t="s">
        <v>372</v>
      </c>
      <c r="B109" t="s">
        <v>200</v>
      </c>
      <c r="C109" t="s">
        <v>388</v>
      </c>
      <c r="D109" s="2">
        <f t="shared" si="3"/>
        <v>44863</v>
      </c>
      <c r="E109" t="s">
        <v>23</v>
      </c>
      <c r="F109" t="s">
        <v>24</v>
      </c>
      <c r="G109">
        <v>2.5</v>
      </c>
      <c r="I109">
        <v>3.5079998970031738</v>
      </c>
      <c r="K109">
        <v>4.3000001907348633</v>
      </c>
      <c r="L109" t="s">
        <v>38</v>
      </c>
      <c r="M109" t="s">
        <v>389</v>
      </c>
      <c r="N109" t="s">
        <v>390</v>
      </c>
      <c r="O109" t="s">
        <v>28</v>
      </c>
      <c r="P109" t="s">
        <v>391</v>
      </c>
      <c r="Q109" t="s">
        <v>392</v>
      </c>
      <c r="R109" t="s">
        <v>378</v>
      </c>
      <c r="S109" t="s">
        <v>393</v>
      </c>
      <c r="T109" t="s">
        <v>182</v>
      </c>
      <c r="U109" t="s">
        <v>394</v>
      </c>
    </row>
    <row r="110" spans="1:21">
      <c r="A110" t="s">
        <v>372</v>
      </c>
      <c r="B110" t="s">
        <v>200</v>
      </c>
      <c r="C110" t="s">
        <v>395</v>
      </c>
      <c r="D110" s="2">
        <f t="shared" si="3"/>
        <v>44872</v>
      </c>
      <c r="E110" t="s">
        <v>23</v>
      </c>
      <c r="F110" t="s">
        <v>24</v>
      </c>
      <c r="G110">
        <v>2.5</v>
      </c>
      <c r="I110">
        <v>3.5160000324249268</v>
      </c>
      <c r="K110">
        <v>4.3000001907348633</v>
      </c>
      <c r="L110" t="s">
        <v>38</v>
      </c>
      <c r="M110" t="s">
        <v>396</v>
      </c>
      <c r="N110" t="s">
        <v>397</v>
      </c>
      <c r="O110" t="s">
        <v>28</v>
      </c>
      <c r="P110" t="s">
        <v>398</v>
      </c>
      <c r="Q110" t="s">
        <v>399</v>
      </c>
      <c r="R110" t="s">
        <v>378</v>
      </c>
      <c r="S110" t="s">
        <v>400</v>
      </c>
      <c r="T110" t="s">
        <v>182</v>
      </c>
      <c r="U110" t="s">
        <v>401</v>
      </c>
    </row>
    <row r="111" spans="1:21">
      <c r="A111" t="s">
        <v>372</v>
      </c>
      <c r="B111" t="s">
        <v>203</v>
      </c>
      <c r="C111" t="s">
        <v>373</v>
      </c>
      <c r="D111" s="2">
        <f t="shared" si="3"/>
        <v>44846</v>
      </c>
      <c r="E111" t="s">
        <v>23</v>
      </c>
      <c r="F111" t="s">
        <v>24</v>
      </c>
      <c r="I111">
        <v>6.5999999642372131E-2</v>
      </c>
      <c r="K111">
        <v>3</v>
      </c>
      <c r="L111" t="s">
        <v>204</v>
      </c>
      <c r="M111" t="s">
        <v>374</v>
      </c>
      <c r="N111" t="s">
        <v>375</v>
      </c>
      <c r="O111" t="s">
        <v>28</v>
      </c>
      <c r="P111" t="s">
        <v>376</v>
      </c>
      <c r="Q111" t="s">
        <v>377</v>
      </c>
      <c r="R111" t="s">
        <v>378</v>
      </c>
      <c r="S111" t="s">
        <v>379</v>
      </c>
      <c r="T111" t="s">
        <v>182</v>
      </c>
      <c r="U111" t="s">
        <v>380</v>
      </c>
    </row>
    <row r="112" spans="1:21">
      <c r="A112" t="s">
        <v>372</v>
      </c>
      <c r="B112" t="s">
        <v>203</v>
      </c>
      <c r="C112" t="s">
        <v>381</v>
      </c>
      <c r="D112" s="2">
        <f t="shared" si="3"/>
        <v>44849</v>
      </c>
      <c r="E112" t="s">
        <v>23</v>
      </c>
      <c r="F112" t="s">
        <v>24</v>
      </c>
      <c r="I112">
        <v>7.0000000298023224E-2</v>
      </c>
      <c r="K112">
        <v>3</v>
      </c>
      <c r="L112" t="s">
        <v>204</v>
      </c>
      <c r="M112" t="s">
        <v>382</v>
      </c>
      <c r="N112" t="s">
        <v>383</v>
      </c>
      <c r="O112" t="s">
        <v>28</v>
      </c>
      <c r="P112" t="s">
        <v>384</v>
      </c>
      <c r="Q112" t="s">
        <v>385</v>
      </c>
      <c r="R112" t="s">
        <v>378</v>
      </c>
      <c r="S112" t="s">
        <v>386</v>
      </c>
      <c r="T112" t="s">
        <v>182</v>
      </c>
      <c r="U112" t="s">
        <v>387</v>
      </c>
    </row>
    <row r="113" spans="1:24">
      <c r="A113" t="s">
        <v>372</v>
      </c>
      <c r="B113" t="s">
        <v>203</v>
      </c>
      <c r="C113" t="s">
        <v>388</v>
      </c>
      <c r="D113" s="2">
        <f t="shared" si="3"/>
        <v>44863</v>
      </c>
      <c r="E113" t="s">
        <v>23</v>
      </c>
      <c r="F113" t="s">
        <v>24</v>
      </c>
      <c r="I113">
        <v>9.0999998152256012E-2</v>
      </c>
      <c r="K113">
        <v>3</v>
      </c>
      <c r="L113" t="s">
        <v>204</v>
      </c>
      <c r="M113" t="s">
        <v>389</v>
      </c>
      <c r="N113" t="s">
        <v>390</v>
      </c>
      <c r="O113" t="s">
        <v>28</v>
      </c>
      <c r="P113" t="s">
        <v>391</v>
      </c>
      <c r="Q113" t="s">
        <v>392</v>
      </c>
      <c r="R113" t="s">
        <v>378</v>
      </c>
      <c r="S113" t="s">
        <v>393</v>
      </c>
      <c r="T113" t="s">
        <v>182</v>
      </c>
      <c r="U113" t="s">
        <v>394</v>
      </c>
    </row>
    <row r="114" spans="1:24">
      <c r="A114" t="s">
        <v>372</v>
      </c>
      <c r="B114" t="s">
        <v>203</v>
      </c>
      <c r="C114" t="s">
        <v>395</v>
      </c>
      <c r="D114" s="2">
        <f t="shared" si="3"/>
        <v>44872</v>
      </c>
      <c r="E114" t="s">
        <v>23</v>
      </c>
      <c r="F114" t="s">
        <v>24</v>
      </c>
      <c r="I114">
        <v>3.7999998778104782E-2</v>
      </c>
      <c r="K114">
        <v>3</v>
      </c>
      <c r="L114" t="s">
        <v>204</v>
      </c>
      <c r="M114" t="s">
        <v>396</v>
      </c>
      <c r="N114" t="s">
        <v>397</v>
      </c>
      <c r="O114" t="s">
        <v>28</v>
      </c>
      <c r="P114" t="s">
        <v>398</v>
      </c>
      <c r="Q114" t="s">
        <v>399</v>
      </c>
      <c r="R114" t="s">
        <v>378</v>
      </c>
      <c r="S114" t="s">
        <v>400</v>
      </c>
      <c r="T114" t="s">
        <v>182</v>
      </c>
      <c r="U114" t="s">
        <v>401</v>
      </c>
    </row>
    <row r="115" spans="1:24">
      <c r="A115" t="s">
        <v>372</v>
      </c>
      <c r="B115" t="s">
        <v>185</v>
      </c>
      <c r="C115" t="s">
        <v>373</v>
      </c>
      <c r="D115" s="2">
        <f t="shared" si="3"/>
        <v>44846</v>
      </c>
      <c r="E115" t="s">
        <v>23</v>
      </c>
      <c r="F115" t="s">
        <v>24</v>
      </c>
      <c r="G115">
        <v>34</v>
      </c>
      <c r="I115">
        <v>35.890998840332031</v>
      </c>
      <c r="K115">
        <v>39</v>
      </c>
      <c r="L115" t="s">
        <v>25</v>
      </c>
      <c r="M115" t="s">
        <v>374</v>
      </c>
      <c r="N115" t="s">
        <v>375</v>
      </c>
      <c r="O115" t="s">
        <v>28</v>
      </c>
      <c r="P115" t="s">
        <v>376</v>
      </c>
      <c r="Q115" t="s">
        <v>377</v>
      </c>
      <c r="R115" t="s">
        <v>378</v>
      </c>
      <c r="S115" t="s">
        <v>379</v>
      </c>
      <c r="T115" t="s">
        <v>182</v>
      </c>
      <c r="U115" t="s">
        <v>380</v>
      </c>
    </row>
    <row r="116" spans="1:24">
      <c r="A116" t="s">
        <v>372</v>
      </c>
      <c r="B116" t="s">
        <v>185</v>
      </c>
      <c r="C116" t="s">
        <v>381</v>
      </c>
      <c r="D116" s="2">
        <f t="shared" si="3"/>
        <v>44849</v>
      </c>
      <c r="E116" t="s">
        <v>23</v>
      </c>
      <c r="F116" t="s">
        <v>24</v>
      </c>
      <c r="G116">
        <v>34</v>
      </c>
      <c r="I116">
        <v>35.959999084472656</v>
      </c>
      <c r="K116">
        <v>39</v>
      </c>
      <c r="L116" t="s">
        <v>25</v>
      </c>
      <c r="M116" t="s">
        <v>382</v>
      </c>
      <c r="N116" t="s">
        <v>383</v>
      </c>
      <c r="O116" t="s">
        <v>28</v>
      </c>
      <c r="P116" t="s">
        <v>384</v>
      </c>
      <c r="Q116" t="s">
        <v>385</v>
      </c>
      <c r="R116" t="s">
        <v>378</v>
      </c>
      <c r="S116" t="s">
        <v>386</v>
      </c>
      <c r="T116" t="s">
        <v>182</v>
      </c>
      <c r="U116" t="s">
        <v>387</v>
      </c>
    </row>
    <row r="117" spans="1:24">
      <c r="A117" t="s">
        <v>372</v>
      </c>
      <c r="B117" t="s">
        <v>185</v>
      </c>
      <c r="C117" t="s">
        <v>388</v>
      </c>
      <c r="D117" s="2">
        <f t="shared" si="3"/>
        <v>44863</v>
      </c>
      <c r="E117" t="s">
        <v>23</v>
      </c>
      <c r="F117" t="s">
        <v>24</v>
      </c>
      <c r="G117">
        <v>34</v>
      </c>
      <c r="I117">
        <v>36.015998840332031</v>
      </c>
      <c r="K117">
        <v>39</v>
      </c>
      <c r="L117" t="s">
        <v>25</v>
      </c>
      <c r="M117" t="s">
        <v>389</v>
      </c>
      <c r="N117" t="s">
        <v>390</v>
      </c>
      <c r="O117" t="s">
        <v>28</v>
      </c>
      <c r="P117" t="s">
        <v>391</v>
      </c>
      <c r="Q117" t="s">
        <v>392</v>
      </c>
      <c r="R117" t="s">
        <v>378</v>
      </c>
      <c r="S117" t="s">
        <v>393</v>
      </c>
      <c r="T117" t="s">
        <v>182</v>
      </c>
      <c r="U117" t="s">
        <v>394</v>
      </c>
    </row>
    <row r="118" spans="1:24" ht="15.75" thickBot="1">
      <c r="A118" t="s">
        <v>372</v>
      </c>
      <c r="B118" t="s">
        <v>185</v>
      </c>
      <c r="C118" t="s">
        <v>395</v>
      </c>
      <c r="D118" s="2">
        <f t="shared" si="3"/>
        <v>44872</v>
      </c>
      <c r="E118" t="s">
        <v>23</v>
      </c>
      <c r="F118" t="s">
        <v>24</v>
      </c>
      <c r="G118">
        <v>34</v>
      </c>
      <c r="I118">
        <v>36.057998657226563</v>
      </c>
      <c r="K118">
        <v>39</v>
      </c>
      <c r="L118" t="s">
        <v>25</v>
      </c>
      <c r="M118" t="s">
        <v>396</v>
      </c>
      <c r="N118" t="s">
        <v>397</v>
      </c>
      <c r="O118" t="s">
        <v>28</v>
      </c>
      <c r="P118" t="s">
        <v>398</v>
      </c>
      <c r="Q118" t="s">
        <v>399</v>
      </c>
      <c r="R118" t="s">
        <v>378</v>
      </c>
      <c r="S118" t="s">
        <v>400</v>
      </c>
      <c r="T118" t="s">
        <v>182</v>
      </c>
      <c r="U118" t="s">
        <v>401</v>
      </c>
    </row>
    <row r="119" spans="1:24" ht="15.75" thickBot="1">
      <c r="A119" t="s">
        <v>356</v>
      </c>
      <c r="B119" t="s">
        <v>202</v>
      </c>
      <c r="C119" t="s">
        <v>357</v>
      </c>
      <c r="D119" s="2">
        <f t="shared" si="3"/>
        <v>44840</v>
      </c>
      <c r="E119" t="s">
        <v>23</v>
      </c>
      <c r="F119" t="s">
        <v>24</v>
      </c>
      <c r="G119">
        <v>390</v>
      </c>
      <c r="I119">
        <v>490</v>
      </c>
      <c r="K119" t="s">
        <v>473</v>
      </c>
      <c r="L119" t="s">
        <v>46</v>
      </c>
      <c r="M119" t="s">
        <v>358</v>
      </c>
      <c r="N119" t="s">
        <v>359</v>
      </c>
      <c r="O119" t="s">
        <v>28</v>
      </c>
      <c r="P119" t="s">
        <v>360</v>
      </c>
      <c r="Q119" t="s">
        <v>361</v>
      </c>
      <c r="R119" t="s">
        <v>362</v>
      </c>
      <c r="S119" t="s">
        <v>363</v>
      </c>
      <c r="T119" t="s">
        <v>213</v>
      </c>
      <c r="U119" t="s">
        <v>364</v>
      </c>
      <c r="W119" t="str">
        <f>B119</f>
        <v>CoA Adhesion Pull out force 30' at 153°C , V103</v>
      </c>
      <c r="X119" s="16"/>
    </row>
    <row r="120" spans="1:24">
      <c r="A120" s="13" t="s">
        <v>356</v>
      </c>
      <c r="B120" t="s">
        <v>202</v>
      </c>
      <c r="C120" s="3" t="s">
        <v>46</v>
      </c>
      <c r="D120" s="4">
        <v>44931.432453703703</v>
      </c>
      <c r="F120" s="6">
        <v>0</v>
      </c>
      <c r="G120" s="5">
        <v>390</v>
      </c>
      <c r="I120" s="5">
        <v>470</v>
      </c>
      <c r="J120" s="6">
        <v>0</v>
      </c>
      <c r="K120" s="6" t="s">
        <v>473</v>
      </c>
      <c r="L120" s="3" t="s">
        <v>459</v>
      </c>
      <c r="W120" s="17" t="s">
        <v>471</v>
      </c>
      <c r="X120" s="18">
        <f>G119</f>
        <v>390</v>
      </c>
    </row>
    <row r="121" spans="1:24">
      <c r="A121" s="13" t="s">
        <v>356</v>
      </c>
      <c r="B121" t="s">
        <v>202</v>
      </c>
      <c r="C121" s="3" t="s">
        <v>46</v>
      </c>
      <c r="D121" s="4">
        <v>44938.641157407401</v>
      </c>
      <c r="F121" s="6">
        <v>0</v>
      </c>
      <c r="G121" s="5">
        <v>390</v>
      </c>
      <c r="I121" s="5">
        <v>520</v>
      </c>
      <c r="J121" s="6">
        <v>0</v>
      </c>
      <c r="K121" s="6">
        <v>0</v>
      </c>
      <c r="L121" s="3" t="s">
        <v>459</v>
      </c>
      <c r="W121" s="19" t="s">
        <v>472</v>
      </c>
      <c r="X121" s="20" t="str">
        <f>K119</f>
        <v>x</v>
      </c>
    </row>
    <row r="122" spans="1:24">
      <c r="A122" s="13" t="s">
        <v>356</v>
      </c>
      <c r="B122" t="s">
        <v>202</v>
      </c>
      <c r="C122" s="3" t="s">
        <v>46</v>
      </c>
      <c r="D122" s="4">
        <v>44957.369780092602</v>
      </c>
      <c r="F122" s="6">
        <v>0</v>
      </c>
      <c r="G122" s="5">
        <v>390</v>
      </c>
      <c r="I122" s="5">
        <v>533</v>
      </c>
      <c r="J122" s="6">
        <v>0</v>
      </c>
      <c r="K122" s="6">
        <v>0</v>
      </c>
      <c r="L122" s="3" t="s">
        <v>459</v>
      </c>
      <c r="W122" s="19" t="s">
        <v>474</v>
      </c>
      <c r="X122" s="21">
        <f>STDEV(I119:I128)</f>
        <v>30.153239614718029</v>
      </c>
    </row>
    <row r="123" spans="1:24">
      <c r="A123" s="13" t="s">
        <v>356</v>
      </c>
      <c r="B123" t="s">
        <v>202</v>
      </c>
      <c r="C123" s="3" t="s">
        <v>46</v>
      </c>
      <c r="D123" s="4">
        <v>44965.481030092596</v>
      </c>
      <c r="F123" s="6">
        <v>0</v>
      </c>
      <c r="G123" s="5">
        <v>390</v>
      </c>
      <c r="I123" s="5">
        <v>520</v>
      </c>
      <c r="J123" s="6">
        <v>0</v>
      </c>
      <c r="K123" s="6">
        <v>0</v>
      </c>
      <c r="L123" s="3" t="s">
        <v>459</v>
      </c>
      <c r="W123" s="22" t="s">
        <v>475</v>
      </c>
      <c r="X123" s="23" t="e">
        <f>(#REF!/(COUNT(#REF!)-1))/1.128</f>
        <v>#REF!</v>
      </c>
    </row>
    <row r="124" spans="1:24" ht="15.75" thickBot="1">
      <c r="A124" s="13" t="s">
        <v>356</v>
      </c>
      <c r="B124" t="s">
        <v>202</v>
      </c>
      <c r="C124" s="3" t="s">
        <v>46</v>
      </c>
      <c r="D124" s="4">
        <v>44978.4000115741</v>
      </c>
      <c r="F124" s="6">
        <v>0</v>
      </c>
      <c r="G124" s="5">
        <v>390</v>
      </c>
      <c r="I124" s="5">
        <v>526</v>
      </c>
      <c r="J124" s="6">
        <v>0</v>
      </c>
      <c r="K124" s="6">
        <v>0</v>
      </c>
      <c r="L124" s="3" t="s">
        <v>459</v>
      </c>
      <c r="W124" s="24" t="s">
        <v>476</v>
      </c>
      <c r="X124" s="25">
        <f>AVERAGE(I119:I128)</f>
        <v>500.93569946289063</v>
      </c>
    </row>
    <row r="125" spans="1:24">
      <c r="A125" t="s">
        <v>356</v>
      </c>
      <c r="B125" t="s">
        <v>202</v>
      </c>
      <c r="C125" t="s">
        <v>365</v>
      </c>
      <c r="D125" s="2">
        <f>DATE(RIGHT(C125,4),LEFT(C125,2),MID(C125,4,2))</f>
        <v>44981</v>
      </c>
      <c r="E125" t="s">
        <v>23</v>
      </c>
      <c r="F125" t="s">
        <v>24</v>
      </c>
      <c r="G125">
        <v>390</v>
      </c>
      <c r="I125">
        <v>442.35699462890625</v>
      </c>
      <c r="L125" t="s">
        <v>46</v>
      </c>
      <c r="M125" t="s">
        <v>366</v>
      </c>
      <c r="N125" t="s">
        <v>367</v>
      </c>
      <c r="O125" t="s">
        <v>28</v>
      </c>
      <c r="P125" t="s">
        <v>368</v>
      </c>
      <c r="Q125" t="s">
        <v>369</v>
      </c>
      <c r="R125" t="s">
        <v>362</v>
      </c>
      <c r="S125" t="s">
        <v>370</v>
      </c>
      <c r="T125" t="s">
        <v>213</v>
      </c>
      <c r="U125" t="s">
        <v>371</v>
      </c>
      <c r="W125" s="26" t="s">
        <v>477</v>
      </c>
      <c r="X125">
        <f>(X124-X120)/(3*X122)</f>
        <v>1.2263546789705702</v>
      </c>
    </row>
    <row r="126" spans="1:24">
      <c r="A126" s="13" t="s">
        <v>356</v>
      </c>
      <c r="B126" t="s">
        <v>202</v>
      </c>
      <c r="C126" s="3" t="s">
        <v>46</v>
      </c>
      <c r="D126" s="4">
        <v>44981.5541435185</v>
      </c>
      <c r="F126" s="6">
        <v>0</v>
      </c>
      <c r="G126" s="5">
        <v>390</v>
      </c>
      <c r="I126" s="5">
        <v>512</v>
      </c>
      <c r="J126" s="6">
        <v>0</v>
      </c>
      <c r="K126" s="6">
        <v>0</v>
      </c>
      <c r="L126" s="3" t="s">
        <v>459</v>
      </c>
      <c r="W126" s="26" t="s">
        <v>478</v>
      </c>
      <c r="X126" t="e">
        <f>(X121-X124)/(3*X122)</f>
        <v>#VALUE!</v>
      </c>
    </row>
    <row r="127" spans="1:24">
      <c r="A127" s="13" t="s">
        <v>356</v>
      </c>
      <c r="B127" t="s">
        <v>202</v>
      </c>
      <c r="C127" s="3" t="s">
        <v>46</v>
      </c>
      <c r="D127" s="4">
        <v>44988.521539351903</v>
      </c>
      <c r="F127" s="6">
        <v>0</v>
      </c>
      <c r="G127" s="5">
        <v>390</v>
      </c>
      <c r="I127" s="5">
        <v>522</v>
      </c>
      <c r="J127" s="6">
        <v>0</v>
      </c>
      <c r="K127" s="6">
        <v>0</v>
      </c>
      <c r="L127" s="3" t="s">
        <v>459</v>
      </c>
      <c r="W127" s="27" t="s">
        <v>479</v>
      </c>
      <c r="X127" s="28" t="e">
        <f>MIN(X126,X125)</f>
        <v>#VALUE!</v>
      </c>
    </row>
    <row r="128" spans="1:24" ht="15.75" thickBot="1">
      <c r="A128" s="13" t="s">
        <v>356</v>
      </c>
      <c r="B128" t="s">
        <v>202</v>
      </c>
      <c r="C128" s="3" t="s">
        <v>46</v>
      </c>
      <c r="D128" s="4">
        <v>45006.636250000003</v>
      </c>
      <c r="F128" s="6">
        <v>0</v>
      </c>
      <c r="G128" s="5">
        <v>390</v>
      </c>
      <c r="I128" s="5">
        <v>474</v>
      </c>
      <c r="J128" s="6">
        <v>0</v>
      </c>
      <c r="K128" s="6">
        <v>0</v>
      </c>
      <c r="L128" s="3" t="s">
        <v>459</v>
      </c>
    </row>
    <row r="129" spans="1:24" ht="15.75" thickBot="1">
      <c r="A129" t="s">
        <v>356</v>
      </c>
      <c r="B129" t="s">
        <v>48</v>
      </c>
      <c r="C129" t="s">
        <v>357</v>
      </c>
      <c r="D129" s="2">
        <f>DATE(RIGHT(C129,4),LEFT(C129,2),MID(C129,4,2))</f>
        <v>44840</v>
      </c>
      <c r="E129" t="s">
        <v>23</v>
      </c>
      <c r="F129" t="s">
        <v>24</v>
      </c>
      <c r="G129">
        <v>610</v>
      </c>
      <c r="I129">
        <v>650</v>
      </c>
      <c r="L129" t="s">
        <v>46</v>
      </c>
      <c r="M129" t="s">
        <v>358</v>
      </c>
      <c r="N129" t="s">
        <v>359</v>
      </c>
      <c r="O129" t="s">
        <v>28</v>
      </c>
      <c r="P129" t="s">
        <v>360</v>
      </c>
      <c r="Q129" t="s">
        <v>361</v>
      </c>
      <c r="R129" t="s">
        <v>362</v>
      </c>
      <c r="S129" t="s">
        <v>363</v>
      </c>
      <c r="T129" t="s">
        <v>213</v>
      </c>
      <c r="U129" t="s">
        <v>364</v>
      </c>
      <c r="W129" t="str">
        <f>B129</f>
        <v>CoA Breaking force</v>
      </c>
      <c r="X129" s="16"/>
    </row>
    <row r="130" spans="1:24">
      <c r="A130" s="13" t="s">
        <v>356</v>
      </c>
      <c r="B130" t="s">
        <v>48</v>
      </c>
      <c r="C130" s="3" t="s">
        <v>46</v>
      </c>
      <c r="D130" s="4">
        <v>44931.432453703703</v>
      </c>
      <c r="F130" s="5">
        <v>660</v>
      </c>
      <c r="G130" s="5">
        <v>610</v>
      </c>
      <c r="I130" s="5">
        <v>672</v>
      </c>
      <c r="J130" s="6">
        <v>0</v>
      </c>
      <c r="K130" s="6">
        <v>0</v>
      </c>
      <c r="L130" s="3" t="s">
        <v>459</v>
      </c>
      <c r="W130" s="17" t="s">
        <v>471</v>
      </c>
      <c r="X130" s="18">
        <f>G129</f>
        <v>610</v>
      </c>
    </row>
    <row r="131" spans="1:24">
      <c r="A131" s="13" t="s">
        <v>356</v>
      </c>
      <c r="B131" t="s">
        <v>48</v>
      </c>
      <c r="C131" s="3" t="s">
        <v>46</v>
      </c>
      <c r="D131" s="4">
        <v>44938.641157407401</v>
      </c>
      <c r="F131" s="5">
        <v>660</v>
      </c>
      <c r="G131" s="5">
        <v>610</v>
      </c>
      <c r="I131" s="5">
        <v>673</v>
      </c>
      <c r="J131" s="6">
        <v>0</v>
      </c>
      <c r="K131" s="6">
        <v>0</v>
      </c>
      <c r="L131" s="3" t="s">
        <v>459</v>
      </c>
      <c r="W131" s="19" t="s">
        <v>472</v>
      </c>
      <c r="X131" s="20">
        <f>K129</f>
        <v>0</v>
      </c>
    </row>
    <row r="132" spans="1:24">
      <c r="A132" s="13" t="s">
        <v>356</v>
      </c>
      <c r="B132" t="s">
        <v>48</v>
      </c>
      <c r="C132" s="3" t="s">
        <v>46</v>
      </c>
      <c r="D132" s="4">
        <v>44957.369780092602</v>
      </c>
      <c r="F132" s="5">
        <v>660</v>
      </c>
      <c r="G132" s="5">
        <v>610</v>
      </c>
      <c r="I132" s="5">
        <v>659</v>
      </c>
      <c r="J132" s="6">
        <v>0</v>
      </c>
      <c r="K132" s="6">
        <v>0</v>
      </c>
      <c r="L132" s="3" t="s">
        <v>459</v>
      </c>
      <c r="W132" s="19" t="s">
        <v>474</v>
      </c>
      <c r="X132" s="21">
        <f>STDEV(I129:I138)</f>
        <v>8.1641011353186457</v>
      </c>
    </row>
    <row r="133" spans="1:24">
      <c r="A133" s="13" t="s">
        <v>356</v>
      </c>
      <c r="B133" t="s">
        <v>48</v>
      </c>
      <c r="C133" s="3" t="s">
        <v>46</v>
      </c>
      <c r="D133" s="4">
        <v>44965.481030092596</v>
      </c>
      <c r="F133" s="5">
        <v>660</v>
      </c>
      <c r="G133" s="5">
        <v>610</v>
      </c>
      <c r="I133" s="5">
        <v>673</v>
      </c>
      <c r="J133" s="6">
        <v>0</v>
      </c>
      <c r="K133" s="6">
        <v>0</v>
      </c>
      <c r="L133" s="3" t="s">
        <v>459</v>
      </c>
      <c r="W133" s="22" t="s">
        <v>475</v>
      </c>
      <c r="X133" s="23" t="e">
        <f>(#REF!/(COUNT(#REF!)-1))/1.128</f>
        <v>#REF!</v>
      </c>
    </row>
    <row r="134" spans="1:24" ht="15.75" thickBot="1">
      <c r="A134" s="13" t="s">
        <v>356</v>
      </c>
      <c r="B134" t="s">
        <v>48</v>
      </c>
      <c r="C134" s="3" t="s">
        <v>46</v>
      </c>
      <c r="D134" s="4">
        <v>44978.4000115741</v>
      </c>
      <c r="F134" s="5">
        <v>660</v>
      </c>
      <c r="G134" s="5">
        <v>610</v>
      </c>
      <c r="I134" s="5">
        <v>655</v>
      </c>
      <c r="J134" s="6">
        <v>0</v>
      </c>
      <c r="K134" s="6">
        <v>0</v>
      </c>
      <c r="L134" s="3" t="s">
        <v>459</v>
      </c>
      <c r="W134" s="24" t="s">
        <v>476</v>
      </c>
      <c r="X134" s="25">
        <f>AVERAGE(I129:I138)</f>
        <v>662.3213989257813</v>
      </c>
    </row>
    <row r="135" spans="1:24">
      <c r="A135" t="s">
        <v>356</v>
      </c>
      <c r="B135" t="s">
        <v>48</v>
      </c>
      <c r="C135" t="s">
        <v>365</v>
      </c>
      <c r="D135" s="2">
        <f>DATE(RIGHT(C135,4),LEFT(C135,2),MID(C135,4,2))</f>
        <v>44981</v>
      </c>
      <c r="E135" t="s">
        <v>23</v>
      </c>
      <c r="F135" t="s">
        <v>24</v>
      </c>
      <c r="G135">
        <v>610</v>
      </c>
      <c r="I135">
        <v>657.2139892578125</v>
      </c>
      <c r="L135" t="s">
        <v>46</v>
      </c>
      <c r="M135" t="s">
        <v>366</v>
      </c>
      <c r="N135" t="s">
        <v>367</v>
      </c>
      <c r="O135" t="s">
        <v>28</v>
      </c>
      <c r="P135" t="s">
        <v>368</v>
      </c>
      <c r="Q135" t="s">
        <v>369</v>
      </c>
      <c r="R135" t="s">
        <v>362</v>
      </c>
      <c r="S135" t="s">
        <v>370</v>
      </c>
      <c r="T135" t="s">
        <v>213</v>
      </c>
      <c r="U135" t="s">
        <v>371</v>
      </c>
      <c r="W135" s="26" t="s">
        <v>477</v>
      </c>
      <c r="X135">
        <f>(X134-X130)/(3*X132)</f>
        <v>2.1362383953261821</v>
      </c>
    </row>
    <row r="136" spans="1:24">
      <c r="A136" s="13" t="s">
        <v>356</v>
      </c>
      <c r="B136" t="s">
        <v>48</v>
      </c>
      <c r="C136" s="3" t="s">
        <v>46</v>
      </c>
      <c r="D136" s="4">
        <v>44981.5541435185</v>
      </c>
      <c r="F136" s="5">
        <v>660</v>
      </c>
      <c r="G136" s="5">
        <v>610</v>
      </c>
      <c r="I136" s="5">
        <v>659</v>
      </c>
      <c r="J136" s="6">
        <v>0</v>
      </c>
      <c r="K136" s="6">
        <v>0</v>
      </c>
      <c r="L136" s="3" t="s">
        <v>459</v>
      </c>
      <c r="W136" s="26" t="s">
        <v>478</v>
      </c>
      <c r="X136">
        <f>(X131-X134)/(3*X132)</f>
        <v>-27.042021648511863</v>
      </c>
    </row>
    <row r="137" spans="1:24">
      <c r="A137" s="13" t="s">
        <v>356</v>
      </c>
      <c r="B137" t="s">
        <v>48</v>
      </c>
      <c r="C137" s="3" t="s">
        <v>46</v>
      </c>
      <c r="D137" s="4">
        <v>44988.521539351903</v>
      </c>
      <c r="F137" s="5">
        <v>660</v>
      </c>
      <c r="G137" s="5">
        <v>610</v>
      </c>
      <c r="I137" s="5">
        <v>666</v>
      </c>
      <c r="J137" s="6">
        <v>0</v>
      </c>
      <c r="K137" s="6">
        <v>0</v>
      </c>
      <c r="L137" s="3" t="s">
        <v>459</v>
      </c>
      <c r="W137" s="27" t="s">
        <v>479</v>
      </c>
      <c r="X137" s="28">
        <f>MIN(X136,X135)</f>
        <v>-27.042021648511863</v>
      </c>
    </row>
    <row r="138" spans="1:24">
      <c r="A138" s="13" t="s">
        <v>356</v>
      </c>
      <c r="B138" t="s">
        <v>48</v>
      </c>
      <c r="C138" s="3" t="s">
        <v>46</v>
      </c>
      <c r="D138" s="4">
        <v>45006.636250000003</v>
      </c>
      <c r="F138" s="5">
        <v>660</v>
      </c>
      <c r="G138" s="5">
        <v>610</v>
      </c>
      <c r="I138" s="5">
        <v>659</v>
      </c>
      <c r="J138" s="6">
        <v>0</v>
      </c>
      <c r="K138" s="6">
        <v>0</v>
      </c>
      <c r="L138" s="3" t="s">
        <v>459</v>
      </c>
    </row>
    <row r="139" spans="1:24">
      <c r="A139" t="s">
        <v>356</v>
      </c>
      <c r="B139" t="s">
        <v>174</v>
      </c>
      <c r="C139" t="s">
        <v>357</v>
      </c>
      <c r="D139" s="2">
        <f t="shared" ref="D139:D145" si="4">DATE(RIGHT(C139,4),LEFT(C139,2),MID(C139,4,2))</f>
        <v>44840</v>
      </c>
      <c r="E139" t="s">
        <v>23</v>
      </c>
      <c r="F139" t="s">
        <v>24</v>
      </c>
      <c r="G139">
        <v>61</v>
      </c>
      <c r="I139">
        <v>63.869998931884766</v>
      </c>
      <c r="K139">
        <v>66</v>
      </c>
      <c r="L139" t="s">
        <v>25</v>
      </c>
      <c r="M139" t="s">
        <v>358</v>
      </c>
      <c r="N139" t="s">
        <v>359</v>
      </c>
      <c r="O139" t="s">
        <v>28</v>
      </c>
      <c r="P139" t="s">
        <v>360</v>
      </c>
      <c r="Q139" t="s">
        <v>361</v>
      </c>
      <c r="R139" t="s">
        <v>362</v>
      </c>
      <c r="S139" t="s">
        <v>363</v>
      </c>
      <c r="T139" t="s">
        <v>213</v>
      </c>
      <c r="U139" t="s">
        <v>364</v>
      </c>
    </row>
    <row r="140" spans="1:24">
      <c r="A140" t="s">
        <v>356</v>
      </c>
      <c r="B140" t="s">
        <v>174</v>
      </c>
      <c r="C140" t="s">
        <v>365</v>
      </c>
      <c r="D140" s="2">
        <f t="shared" si="4"/>
        <v>44981</v>
      </c>
      <c r="E140" t="s">
        <v>23</v>
      </c>
      <c r="F140" t="s">
        <v>24</v>
      </c>
      <c r="G140">
        <v>61</v>
      </c>
      <c r="I140">
        <v>63.803001403808594</v>
      </c>
      <c r="K140">
        <v>66</v>
      </c>
      <c r="L140" t="s">
        <v>25</v>
      </c>
      <c r="M140" t="s">
        <v>366</v>
      </c>
      <c r="N140" t="s">
        <v>367</v>
      </c>
      <c r="O140" t="s">
        <v>28</v>
      </c>
      <c r="P140" t="s">
        <v>368</v>
      </c>
      <c r="Q140" t="s">
        <v>369</v>
      </c>
      <c r="R140" t="s">
        <v>362</v>
      </c>
      <c r="S140" t="s">
        <v>370</v>
      </c>
      <c r="T140" t="s">
        <v>213</v>
      </c>
      <c r="U140" t="s">
        <v>371</v>
      </c>
    </row>
    <row r="141" spans="1:24">
      <c r="A141" t="s">
        <v>356</v>
      </c>
      <c r="B141" t="s">
        <v>201</v>
      </c>
      <c r="C141" t="s">
        <v>357</v>
      </c>
      <c r="D141" s="2">
        <f t="shared" si="4"/>
        <v>44840</v>
      </c>
      <c r="E141" t="s">
        <v>23</v>
      </c>
      <c r="F141" t="s">
        <v>24</v>
      </c>
      <c r="G141">
        <v>0.57999998331069946</v>
      </c>
      <c r="I141">
        <v>0.65100002288818359</v>
      </c>
      <c r="K141">
        <v>0.72000002861022949</v>
      </c>
      <c r="L141" t="s">
        <v>42</v>
      </c>
      <c r="M141" t="s">
        <v>358</v>
      </c>
      <c r="N141" t="s">
        <v>359</v>
      </c>
      <c r="O141" t="s">
        <v>28</v>
      </c>
      <c r="P141" t="s">
        <v>360</v>
      </c>
      <c r="Q141" t="s">
        <v>361</v>
      </c>
      <c r="R141" t="s">
        <v>362</v>
      </c>
      <c r="S141" t="s">
        <v>363</v>
      </c>
      <c r="T141" t="s">
        <v>213</v>
      </c>
      <c r="U141" t="s">
        <v>364</v>
      </c>
    </row>
    <row r="142" spans="1:24">
      <c r="A142" t="s">
        <v>356</v>
      </c>
      <c r="B142" t="s">
        <v>201</v>
      </c>
      <c r="C142" t="s">
        <v>365</v>
      </c>
      <c r="D142" s="2">
        <f t="shared" si="4"/>
        <v>44981</v>
      </c>
      <c r="E142" t="s">
        <v>23</v>
      </c>
      <c r="F142" t="s">
        <v>24</v>
      </c>
      <c r="G142">
        <v>0.57999998331069946</v>
      </c>
      <c r="I142">
        <v>0.65200001001358032</v>
      </c>
      <c r="K142">
        <v>0.72000002861022949</v>
      </c>
      <c r="L142" t="s">
        <v>42</v>
      </c>
      <c r="M142" t="s">
        <v>366</v>
      </c>
      <c r="N142" t="s">
        <v>367</v>
      </c>
      <c r="O142" t="s">
        <v>28</v>
      </c>
      <c r="P142" t="s">
        <v>368</v>
      </c>
      <c r="Q142" t="s">
        <v>369</v>
      </c>
      <c r="R142" t="s">
        <v>362</v>
      </c>
      <c r="S142" t="s">
        <v>370</v>
      </c>
      <c r="T142" t="s">
        <v>213</v>
      </c>
      <c r="U142" t="s">
        <v>371</v>
      </c>
    </row>
    <row r="143" spans="1:24">
      <c r="A143" t="s">
        <v>356</v>
      </c>
      <c r="B143" t="s">
        <v>39</v>
      </c>
      <c r="C143" t="s">
        <v>357</v>
      </c>
      <c r="D143" s="2">
        <f t="shared" si="4"/>
        <v>44840</v>
      </c>
      <c r="E143" t="s">
        <v>23</v>
      </c>
      <c r="F143" t="s">
        <v>24</v>
      </c>
      <c r="G143">
        <v>1.5800000429153442</v>
      </c>
      <c r="I143">
        <v>1.6679999828338623</v>
      </c>
      <c r="K143">
        <v>1.7799999713897705</v>
      </c>
      <c r="L143" t="s">
        <v>40</v>
      </c>
      <c r="M143" t="s">
        <v>358</v>
      </c>
      <c r="N143" t="s">
        <v>359</v>
      </c>
      <c r="O143" t="s">
        <v>28</v>
      </c>
      <c r="P143" t="s">
        <v>360</v>
      </c>
      <c r="Q143" t="s">
        <v>361</v>
      </c>
      <c r="R143" t="s">
        <v>362</v>
      </c>
      <c r="S143" t="s">
        <v>363</v>
      </c>
      <c r="T143" t="s">
        <v>213</v>
      </c>
      <c r="U143" t="s">
        <v>364</v>
      </c>
    </row>
    <row r="144" spans="1:24" ht="15.75" thickBot="1">
      <c r="A144" t="s">
        <v>356</v>
      </c>
      <c r="B144" t="s">
        <v>39</v>
      </c>
      <c r="C144" t="s">
        <v>365</v>
      </c>
      <c r="D144" s="2">
        <f t="shared" si="4"/>
        <v>44981</v>
      </c>
      <c r="E144" t="s">
        <v>23</v>
      </c>
      <c r="F144" t="s">
        <v>24</v>
      </c>
      <c r="G144">
        <v>1.5800000429153442</v>
      </c>
      <c r="I144">
        <v>1.6920000314712524</v>
      </c>
      <c r="K144">
        <v>1.7799999713897705</v>
      </c>
      <c r="L144" t="s">
        <v>40</v>
      </c>
      <c r="M144" t="s">
        <v>366</v>
      </c>
      <c r="N144" t="s">
        <v>367</v>
      </c>
      <c r="O144" t="s">
        <v>28</v>
      </c>
      <c r="P144" t="s">
        <v>368</v>
      </c>
      <c r="Q144" t="s">
        <v>369</v>
      </c>
      <c r="R144" t="s">
        <v>362</v>
      </c>
      <c r="S144" t="s">
        <v>370</v>
      </c>
      <c r="T144" t="s">
        <v>213</v>
      </c>
      <c r="U144" t="s">
        <v>371</v>
      </c>
    </row>
    <row r="145" spans="1:24" ht="15.75" thickBot="1">
      <c r="A145" t="s">
        <v>356</v>
      </c>
      <c r="B145" t="s">
        <v>200</v>
      </c>
      <c r="C145" t="s">
        <v>357</v>
      </c>
      <c r="D145" s="2">
        <f t="shared" si="4"/>
        <v>44840</v>
      </c>
      <c r="E145" t="s">
        <v>23</v>
      </c>
      <c r="F145" t="s">
        <v>24</v>
      </c>
      <c r="G145">
        <v>2.5</v>
      </c>
      <c r="I145">
        <v>3.4600000381469727</v>
      </c>
      <c r="K145">
        <v>4.5</v>
      </c>
      <c r="L145" t="s">
        <v>38</v>
      </c>
      <c r="M145" t="s">
        <v>358</v>
      </c>
      <c r="N145" t="s">
        <v>359</v>
      </c>
      <c r="O145" t="s">
        <v>28</v>
      </c>
      <c r="P145" t="s">
        <v>360</v>
      </c>
      <c r="Q145" t="s">
        <v>361</v>
      </c>
      <c r="R145" t="s">
        <v>362</v>
      </c>
      <c r="S145" t="s">
        <v>363</v>
      </c>
      <c r="T145" t="s">
        <v>213</v>
      </c>
      <c r="U145" t="s">
        <v>364</v>
      </c>
      <c r="W145" t="str">
        <f>B145</f>
        <v>CoA Mass of coating</v>
      </c>
      <c r="X145" s="16"/>
    </row>
    <row r="146" spans="1:24">
      <c r="A146" s="13" t="s">
        <v>356</v>
      </c>
      <c r="B146" t="s">
        <v>200</v>
      </c>
      <c r="C146" s="3" t="s">
        <v>38</v>
      </c>
      <c r="D146" s="4">
        <v>44931.432453703703</v>
      </c>
      <c r="F146" s="11">
        <v>3.5</v>
      </c>
      <c r="G146" s="11">
        <v>2.5</v>
      </c>
      <c r="I146" s="11">
        <v>3.7</v>
      </c>
      <c r="J146" s="12">
        <v>0</v>
      </c>
      <c r="K146" s="11">
        <v>4.5</v>
      </c>
      <c r="L146" s="3" t="s">
        <v>459</v>
      </c>
      <c r="W146" s="17" t="s">
        <v>471</v>
      </c>
      <c r="X146" s="18">
        <f>G145</f>
        <v>2.5</v>
      </c>
    </row>
    <row r="147" spans="1:24">
      <c r="A147" s="13" t="s">
        <v>356</v>
      </c>
      <c r="B147" t="s">
        <v>200</v>
      </c>
      <c r="C147" s="3" t="s">
        <v>38</v>
      </c>
      <c r="D147" s="4">
        <v>44938.641157407401</v>
      </c>
      <c r="F147" s="11">
        <v>3.5</v>
      </c>
      <c r="G147" s="11">
        <v>2.5</v>
      </c>
      <c r="I147" s="11">
        <v>3.71</v>
      </c>
      <c r="J147" s="12">
        <v>0</v>
      </c>
      <c r="K147" s="11">
        <v>4.5</v>
      </c>
      <c r="L147" s="3" t="s">
        <v>459</v>
      </c>
      <c r="W147" s="19" t="s">
        <v>472</v>
      </c>
      <c r="X147" s="20">
        <f>K145</f>
        <v>4.5</v>
      </c>
    </row>
    <row r="148" spans="1:24">
      <c r="A148" s="13" t="s">
        <v>356</v>
      </c>
      <c r="B148" t="s">
        <v>200</v>
      </c>
      <c r="C148" s="3" t="s">
        <v>38</v>
      </c>
      <c r="D148" s="4">
        <v>44957.369780092602</v>
      </c>
      <c r="F148" s="11">
        <v>3.5</v>
      </c>
      <c r="G148" s="11">
        <v>2.5</v>
      </c>
      <c r="I148" s="11">
        <v>3.62</v>
      </c>
      <c r="J148" s="12">
        <v>0</v>
      </c>
      <c r="K148" s="11">
        <v>4.5</v>
      </c>
      <c r="L148" s="3" t="s">
        <v>459</v>
      </c>
      <c r="W148" s="19" t="s">
        <v>474</v>
      </c>
      <c r="X148" s="21">
        <f>STDEV(I145:I154)</f>
        <v>0.12237867272450706</v>
      </c>
    </row>
    <row r="149" spans="1:24">
      <c r="A149" s="13" t="s">
        <v>356</v>
      </c>
      <c r="B149" t="s">
        <v>200</v>
      </c>
      <c r="C149" s="3" t="s">
        <v>38</v>
      </c>
      <c r="D149" s="4">
        <v>44965.481030092596</v>
      </c>
      <c r="F149" s="11">
        <v>3.5</v>
      </c>
      <c r="G149" s="11">
        <v>2.5</v>
      </c>
      <c r="I149" s="11">
        <v>3.71</v>
      </c>
      <c r="J149" s="12">
        <v>0</v>
      </c>
      <c r="K149" s="11">
        <v>4.5</v>
      </c>
      <c r="L149" s="3" t="s">
        <v>459</v>
      </c>
      <c r="W149" s="22" t="s">
        <v>475</v>
      </c>
      <c r="X149" s="23" t="e">
        <f>(#REF!/(COUNT(#REF!)-1))/1.128</f>
        <v>#REF!</v>
      </c>
    </row>
    <row r="150" spans="1:24" ht="15.75" thickBot="1">
      <c r="A150" s="13" t="s">
        <v>356</v>
      </c>
      <c r="B150" t="s">
        <v>200</v>
      </c>
      <c r="C150" s="3" t="s">
        <v>38</v>
      </c>
      <c r="D150" s="4">
        <v>44978.4000115741</v>
      </c>
      <c r="F150" s="11">
        <v>3.5</v>
      </c>
      <c r="G150" s="11">
        <v>2.5</v>
      </c>
      <c r="I150" s="11">
        <v>3.51</v>
      </c>
      <c r="J150" s="12">
        <v>0</v>
      </c>
      <c r="K150" s="11">
        <v>4.5</v>
      </c>
      <c r="L150" s="3" t="s">
        <v>459</v>
      </c>
      <c r="W150" s="24" t="s">
        <v>476</v>
      </c>
      <c r="X150" s="25">
        <f>AVERAGE(I145:I154)</f>
        <v>3.5661000118255615</v>
      </c>
    </row>
    <row r="151" spans="1:24">
      <c r="A151" t="s">
        <v>356</v>
      </c>
      <c r="B151" t="s">
        <v>200</v>
      </c>
      <c r="C151" t="s">
        <v>365</v>
      </c>
      <c r="D151" s="2">
        <f>DATE(RIGHT(C151,4),LEFT(C151,2),MID(C151,4,2))</f>
        <v>44981</v>
      </c>
      <c r="E151" t="s">
        <v>23</v>
      </c>
      <c r="F151" t="s">
        <v>24</v>
      </c>
      <c r="G151">
        <v>2.5</v>
      </c>
      <c r="I151">
        <v>3.3410000801086426</v>
      </c>
      <c r="K151">
        <v>4.5</v>
      </c>
      <c r="L151" t="s">
        <v>38</v>
      </c>
      <c r="M151" t="s">
        <v>366</v>
      </c>
      <c r="N151" t="s">
        <v>367</v>
      </c>
      <c r="O151" t="s">
        <v>28</v>
      </c>
      <c r="P151" t="s">
        <v>368</v>
      </c>
      <c r="Q151" t="s">
        <v>369</v>
      </c>
      <c r="R151" t="s">
        <v>362</v>
      </c>
      <c r="S151" t="s">
        <v>370</v>
      </c>
      <c r="T151" t="s">
        <v>213</v>
      </c>
      <c r="U151" t="s">
        <v>371</v>
      </c>
      <c r="W151" s="26" t="s">
        <v>477</v>
      </c>
      <c r="X151">
        <f>(X150-X146)/(3*X148)</f>
        <v>2.9038284424648464</v>
      </c>
    </row>
    <row r="152" spans="1:24">
      <c r="A152" s="13" t="s">
        <v>356</v>
      </c>
      <c r="B152" t="s">
        <v>200</v>
      </c>
      <c r="C152" s="3" t="s">
        <v>38</v>
      </c>
      <c r="D152" s="4">
        <v>44981.5541435185</v>
      </c>
      <c r="F152" s="11">
        <v>3.5</v>
      </c>
      <c r="G152" s="11">
        <v>2.5</v>
      </c>
      <c r="I152" s="11">
        <v>3.56</v>
      </c>
      <c r="J152" s="12">
        <v>0</v>
      </c>
      <c r="K152" s="11">
        <v>4.5</v>
      </c>
      <c r="L152" s="3" t="s">
        <v>459</v>
      </c>
      <c r="W152" s="26" t="s">
        <v>478</v>
      </c>
      <c r="X152">
        <f>(X147-X150)/(3*X148)</f>
        <v>2.5437438495425559</v>
      </c>
    </row>
    <row r="153" spans="1:24">
      <c r="A153" s="13" t="s">
        <v>356</v>
      </c>
      <c r="B153" t="s">
        <v>200</v>
      </c>
      <c r="C153" s="3" t="s">
        <v>38</v>
      </c>
      <c r="D153" s="4">
        <v>44988.521539351903</v>
      </c>
      <c r="F153" s="11">
        <v>3.5</v>
      </c>
      <c r="G153" s="11">
        <v>2.5</v>
      </c>
      <c r="I153" s="11">
        <v>3.48</v>
      </c>
      <c r="J153" s="12">
        <v>0</v>
      </c>
      <c r="K153" s="11">
        <v>4.5</v>
      </c>
      <c r="L153" s="3" t="s">
        <v>459</v>
      </c>
      <c r="W153" s="27" t="s">
        <v>479</v>
      </c>
      <c r="X153" s="28">
        <f>MIN(X152,X151)</f>
        <v>2.5437438495425559</v>
      </c>
    </row>
    <row r="154" spans="1:24">
      <c r="A154" s="13" t="s">
        <v>356</v>
      </c>
      <c r="B154" t="s">
        <v>200</v>
      </c>
      <c r="C154" s="3" t="s">
        <v>38</v>
      </c>
      <c r="D154" s="4">
        <v>45006.636250000003</v>
      </c>
      <c r="F154" s="11">
        <v>3.5</v>
      </c>
      <c r="G154" s="11">
        <v>2.5</v>
      </c>
      <c r="I154" s="11">
        <v>3.57</v>
      </c>
      <c r="J154" s="12">
        <v>0</v>
      </c>
      <c r="K154" s="11">
        <v>4.5</v>
      </c>
      <c r="L154" s="3" t="s">
        <v>459</v>
      </c>
    </row>
    <row r="155" spans="1:24">
      <c r="A155" t="s">
        <v>356</v>
      </c>
      <c r="B155" t="s">
        <v>203</v>
      </c>
      <c r="C155" t="s">
        <v>357</v>
      </c>
      <c r="D155" s="2">
        <f>DATE(RIGHT(C155,4),LEFT(C155,2),MID(C155,4,2))</f>
        <v>44840</v>
      </c>
      <c r="E155" t="s">
        <v>23</v>
      </c>
      <c r="F155" t="s">
        <v>24</v>
      </c>
      <c r="I155">
        <v>0</v>
      </c>
      <c r="K155">
        <v>3</v>
      </c>
      <c r="L155" t="s">
        <v>204</v>
      </c>
      <c r="M155" t="s">
        <v>358</v>
      </c>
      <c r="N155" t="s">
        <v>359</v>
      </c>
      <c r="O155" t="s">
        <v>28</v>
      </c>
      <c r="P155" t="s">
        <v>360</v>
      </c>
      <c r="Q155" t="s">
        <v>361</v>
      </c>
      <c r="R155" t="s">
        <v>362</v>
      </c>
      <c r="S155" t="s">
        <v>363</v>
      </c>
      <c r="T155" t="s">
        <v>213</v>
      </c>
      <c r="U155" t="s">
        <v>364</v>
      </c>
    </row>
    <row r="156" spans="1:24">
      <c r="A156" t="s">
        <v>356</v>
      </c>
      <c r="B156" t="s">
        <v>203</v>
      </c>
      <c r="C156" t="s">
        <v>365</v>
      </c>
      <c r="D156" s="2">
        <f>DATE(RIGHT(C156,4),LEFT(C156,2),MID(C156,4,2))</f>
        <v>44981</v>
      </c>
      <c r="E156" t="s">
        <v>23</v>
      </c>
      <c r="F156" t="s">
        <v>24</v>
      </c>
      <c r="I156">
        <v>0.31400001049041748</v>
      </c>
      <c r="K156">
        <v>3</v>
      </c>
      <c r="L156" t="s">
        <v>204</v>
      </c>
      <c r="M156" t="s">
        <v>366</v>
      </c>
      <c r="N156" t="s">
        <v>367</v>
      </c>
      <c r="O156" t="s">
        <v>28</v>
      </c>
      <c r="P156" t="s">
        <v>368</v>
      </c>
      <c r="Q156" t="s">
        <v>369</v>
      </c>
      <c r="R156" t="s">
        <v>362</v>
      </c>
      <c r="S156" t="s">
        <v>370</v>
      </c>
      <c r="T156" t="s">
        <v>213</v>
      </c>
      <c r="U156" t="s">
        <v>371</v>
      </c>
    </row>
    <row r="157" spans="1:24">
      <c r="A157" t="s">
        <v>356</v>
      </c>
      <c r="B157" t="s">
        <v>185</v>
      </c>
      <c r="C157" t="s">
        <v>357</v>
      </c>
      <c r="D157" s="2">
        <f>DATE(RIGHT(C157,4),LEFT(C157,2),MID(C157,4,2))</f>
        <v>44840</v>
      </c>
      <c r="E157" t="s">
        <v>23</v>
      </c>
      <c r="F157" t="s">
        <v>24</v>
      </c>
      <c r="G157">
        <v>34</v>
      </c>
      <c r="I157">
        <v>36.130001068115234</v>
      </c>
      <c r="K157">
        <v>39</v>
      </c>
      <c r="L157" t="s">
        <v>25</v>
      </c>
      <c r="M157" t="s">
        <v>358</v>
      </c>
      <c r="N157" t="s">
        <v>359</v>
      </c>
      <c r="O157" t="s">
        <v>28</v>
      </c>
      <c r="P157" t="s">
        <v>360</v>
      </c>
      <c r="Q157" t="s">
        <v>361</v>
      </c>
      <c r="R157" t="s">
        <v>362</v>
      </c>
      <c r="S157" t="s">
        <v>363</v>
      </c>
      <c r="T157" t="s">
        <v>213</v>
      </c>
      <c r="U157" t="s">
        <v>364</v>
      </c>
    </row>
    <row r="158" spans="1:24">
      <c r="A158" t="s">
        <v>356</v>
      </c>
      <c r="B158" t="s">
        <v>185</v>
      </c>
      <c r="C158" t="s">
        <v>365</v>
      </c>
      <c r="D158" s="2">
        <f>DATE(RIGHT(C158,4),LEFT(C158,2),MID(C158,4,2))</f>
        <v>44981</v>
      </c>
      <c r="E158" t="s">
        <v>23</v>
      </c>
      <c r="F158" t="s">
        <v>24</v>
      </c>
      <c r="G158">
        <v>34</v>
      </c>
      <c r="I158">
        <v>36.196998596191406</v>
      </c>
      <c r="K158">
        <v>39</v>
      </c>
      <c r="L158" t="s">
        <v>25</v>
      </c>
      <c r="M158" t="s">
        <v>366</v>
      </c>
      <c r="N158" t="s">
        <v>367</v>
      </c>
      <c r="O158" t="s">
        <v>28</v>
      </c>
      <c r="P158" t="s">
        <v>368</v>
      </c>
      <c r="Q158" t="s">
        <v>369</v>
      </c>
      <c r="R158" t="s">
        <v>362</v>
      </c>
      <c r="S158" t="s">
        <v>370</v>
      </c>
      <c r="T158" t="s">
        <v>213</v>
      </c>
      <c r="U158" t="s">
        <v>371</v>
      </c>
    </row>
    <row r="159" spans="1:24">
      <c r="A159" s="13" t="s">
        <v>356</v>
      </c>
      <c r="B159" s="3" t="s">
        <v>460</v>
      </c>
      <c r="C159" s="3" t="s">
        <v>25</v>
      </c>
      <c r="D159" s="4">
        <v>44931.432453703703</v>
      </c>
      <c r="F159" s="7">
        <v>63.5</v>
      </c>
      <c r="G159" s="7">
        <v>61</v>
      </c>
      <c r="I159" s="7">
        <v>63.95</v>
      </c>
      <c r="J159" s="8">
        <v>0</v>
      </c>
      <c r="K159" s="7">
        <v>66</v>
      </c>
      <c r="L159" s="3" t="s">
        <v>459</v>
      </c>
    </row>
    <row r="160" spans="1:24">
      <c r="A160" s="13" t="s">
        <v>356</v>
      </c>
      <c r="B160" s="3" t="s">
        <v>460</v>
      </c>
      <c r="C160" s="3" t="s">
        <v>25</v>
      </c>
      <c r="D160" s="4">
        <v>44938.641157407401</v>
      </c>
      <c r="F160" s="7">
        <v>63.5</v>
      </c>
      <c r="G160" s="7">
        <v>61</v>
      </c>
      <c r="I160" s="7">
        <v>64.03</v>
      </c>
      <c r="J160" s="8">
        <v>0</v>
      </c>
      <c r="K160" s="7">
        <v>66</v>
      </c>
      <c r="L160" s="3" t="s">
        <v>459</v>
      </c>
    </row>
    <row r="161" spans="1:12">
      <c r="A161" s="13" t="s">
        <v>356</v>
      </c>
      <c r="B161" s="3" t="s">
        <v>460</v>
      </c>
      <c r="C161" s="3" t="s">
        <v>25</v>
      </c>
      <c r="D161" s="4">
        <v>44957.369780092602</v>
      </c>
      <c r="F161" s="7">
        <v>63.5</v>
      </c>
      <c r="G161" s="7">
        <v>61</v>
      </c>
      <c r="I161" s="7">
        <v>63.82</v>
      </c>
      <c r="J161" s="8">
        <v>0</v>
      </c>
      <c r="K161" s="7">
        <v>66</v>
      </c>
      <c r="L161" s="3" t="s">
        <v>459</v>
      </c>
    </row>
    <row r="162" spans="1:12">
      <c r="A162" s="13" t="s">
        <v>356</v>
      </c>
      <c r="B162" s="3" t="s">
        <v>460</v>
      </c>
      <c r="C162" s="3" t="s">
        <v>25</v>
      </c>
      <c r="D162" s="4">
        <v>44965.481030092596</v>
      </c>
      <c r="F162" s="7">
        <v>63.5</v>
      </c>
      <c r="G162" s="7">
        <v>61</v>
      </c>
      <c r="I162" s="7">
        <v>64.03</v>
      </c>
      <c r="J162" s="8">
        <v>0</v>
      </c>
      <c r="K162" s="7">
        <v>66</v>
      </c>
      <c r="L162" s="3" t="s">
        <v>459</v>
      </c>
    </row>
    <row r="163" spans="1:12">
      <c r="A163" s="13" t="s">
        <v>356</v>
      </c>
      <c r="B163" s="3" t="s">
        <v>460</v>
      </c>
      <c r="C163" s="3" t="s">
        <v>25</v>
      </c>
      <c r="D163" s="4">
        <v>44978.4000115741</v>
      </c>
      <c r="F163" s="7">
        <v>63.5</v>
      </c>
      <c r="G163" s="7">
        <v>61</v>
      </c>
      <c r="I163" s="7">
        <v>64.05</v>
      </c>
      <c r="J163" s="8">
        <v>0</v>
      </c>
      <c r="K163" s="7">
        <v>66</v>
      </c>
      <c r="L163" s="3" t="s">
        <v>459</v>
      </c>
    </row>
    <row r="164" spans="1:12">
      <c r="A164" s="13" t="s">
        <v>356</v>
      </c>
      <c r="B164" s="3" t="s">
        <v>460</v>
      </c>
      <c r="C164" s="3" t="s">
        <v>25</v>
      </c>
      <c r="D164" s="4">
        <v>44981.5541435185</v>
      </c>
      <c r="F164" s="7">
        <v>63.5</v>
      </c>
      <c r="G164" s="7">
        <v>61</v>
      </c>
      <c r="I164" s="7">
        <v>64.040000000000006</v>
      </c>
      <c r="J164" s="8">
        <v>0</v>
      </c>
      <c r="K164" s="7">
        <v>66</v>
      </c>
      <c r="L164" s="3" t="s">
        <v>459</v>
      </c>
    </row>
    <row r="165" spans="1:12">
      <c r="A165" s="13" t="s">
        <v>356</v>
      </c>
      <c r="B165" s="3" t="s">
        <v>460</v>
      </c>
      <c r="C165" s="3" t="s">
        <v>25</v>
      </c>
      <c r="D165" s="4">
        <v>44988.521539351903</v>
      </c>
      <c r="F165" s="7">
        <v>63.5</v>
      </c>
      <c r="G165" s="7">
        <v>61</v>
      </c>
      <c r="I165" s="7">
        <v>63.68</v>
      </c>
      <c r="J165" s="8">
        <v>0</v>
      </c>
      <c r="K165" s="7">
        <v>66</v>
      </c>
      <c r="L165" s="3" t="s">
        <v>459</v>
      </c>
    </row>
    <row r="166" spans="1:12">
      <c r="A166" s="13" t="s">
        <v>356</v>
      </c>
      <c r="B166" s="3" t="s">
        <v>460</v>
      </c>
      <c r="C166" s="3" t="s">
        <v>25</v>
      </c>
      <c r="D166" s="4">
        <v>45006.636250000003</v>
      </c>
      <c r="F166" s="7">
        <v>63.5</v>
      </c>
      <c r="G166" s="7">
        <v>61</v>
      </c>
      <c r="I166" s="7">
        <v>63.53</v>
      </c>
      <c r="J166" s="8">
        <v>0</v>
      </c>
      <c r="K166" s="7">
        <v>66</v>
      </c>
      <c r="L166" s="3" t="s">
        <v>459</v>
      </c>
    </row>
    <row r="167" spans="1:12">
      <c r="A167" s="13" t="s">
        <v>356</v>
      </c>
      <c r="B167" s="3" t="s">
        <v>461</v>
      </c>
      <c r="C167" s="3" t="s">
        <v>42</v>
      </c>
      <c r="D167" s="4">
        <v>44931.432453703703</v>
      </c>
      <c r="F167" s="9">
        <v>0.65</v>
      </c>
      <c r="G167" s="9">
        <v>0.57999999999999996</v>
      </c>
      <c r="I167" s="9">
        <v>0.65</v>
      </c>
      <c r="J167" s="10">
        <v>0</v>
      </c>
      <c r="K167" s="9">
        <v>0.72</v>
      </c>
      <c r="L167" s="3" t="s">
        <v>459</v>
      </c>
    </row>
    <row r="168" spans="1:12">
      <c r="A168" s="13" t="s">
        <v>356</v>
      </c>
      <c r="B168" s="3" t="s">
        <v>461</v>
      </c>
      <c r="C168" s="3" t="s">
        <v>42</v>
      </c>
      <c r="D168" s="4">
        <v>44938.641157407401</v>
      </c>
      <c r="F168" s="9">
        <v>0.65</v>
      </c>
      <c r="G168" s="9">
        <v>0.57999999999999996</v>
      </c>
      <c r="I168" s="9">
        <v>0.65</v>
      </c>
      <c r="J168" s="10">
        <v>0</v>
      </c>
      <c r="K168" s="9">
        <v>0.72</v>
      </c>
      <c r="L168" s="3" t="s">
        <v>459</v>
      </c>
    </row>
    <row r="169" spans="1:12">
      <c r="A169" s="13" t="s">
        <v>356</v>
      </c>
      <c r="B169" s="3" t="s">
        <v>461</v>
      </c>
      <c r="C169" s="3" t="s">
        <v>42</v>
      </c>
      <c r="D169" s="4">
        <v>44957.369780092602</v>
      </c>
      <c r="F169" s="9">
        <v>0.65</v>
      </c>
      <c r="G169" s="9">
        <v>0.57999999999999996</v>
      </c>
      <c r="I169" s="9">
        <v>0.65300000000000002</v>
      </c>
      <c r="J169" s="10">
        <v>0</v>
      </c>
      <c r="K169" s="9">
        <v>0.72</v>
      </c>
      <c r="L169" s="3" t="s">
        <v>459</v>
      </c>
    </row>
    <row r="170" spans="1:12">
      <c r="A170" s="13" t="s">
        <v>356</v>
      </c>
      <c r="B170" s="3" t="s">
        <v>461</v>
      </c>
      <c r="C170" s="3" t="s">
        <v>42</v>
      </c>
      <c r="D170" s="4">
        <v>44965.481030092596</v>
      </c>
      <c r="F170" s="9">
        <v>0.65</v>
      </c>
      <c r="G170" s="9">
        <v>0.57999999999999996</v>
      </c>
      <c r="I170" s="9">
        <v>0.65</v>
      </c>
      <c r="J170" s="10">
        <v>0</v>
      </c>
      <c r="K170" s="9">
        <v>0.72</v>
      </c>
      <c r="L170" s="3" t="s">
        <v>459</v>
      </c>
    </row>
    <row r="171" spans="1:12">
      <c r="A171" s="13" t="s">
        <v>356</v>
      </c>
      <c r="B171" s="3" t="s">
        <v>461</v>
      </c>
      <c r="C171" s="3" t="s">
        <v>42</v>
      </c>
      <c r="D171" s="4">
        <v>44978.4000115741</v>
      </c>
      <c r="F171" s="9">
        <v>0.65</v>
      </c>
      <c r="G171" s="9">
        <v>0.57999999999999996</v>
      </c>
      <c r="I171" s="9">
        <v>0.65600000000000003</v>
      </c>
      <c r="J171" s="10">
        <v>0</v>
      </c>
      <c r="K171" s="9">
        <v>0.72</v>
      </c>
      <c r="L171" s="3" t="s">
        <v>459</v>
      </c>
    </row>
    <row r="172" spans="1:12">
      <c r="A172" s="13" t="s">
        <v>356</v>
      </c>
      <c r="B172" s="3" t="s">
        <v>461</v>
      </c>
      <c r="C172" s="3" t="s">
        <v>42</v>
      </c>
      <c r="D172" s="4">
        <v>44981.5541435185</v>
      </c>
      <c r="F172" s="9">
        <v>0.65</v>
      </c>
      <c r="G172" s="9">
        <v>0.57999999999999996</v>
      </c>
      <c r="I172" s="9">
        <v>0.65</v>
      </c>
      <c r="J172" s="10">
        <v>0</v>
      </c>
      <c r="K172" s="9">
        <v>0.72</v>
      </c>
      <c r="L172" s="3" t="s">
        <v>459</v>
      </c>
    </row>
    <row r="173" spans="1:12">
      <c r="A173" s="13" t="s">
        <v>356</v>
      </c>
      <c r="B173" s="3" t="s">
        <v>461</v>
      </c>
      <c r="C173" s="3" t="s">
        <v>42</v>
      </c>
      <c r="D173" s="4">
        <v>44988.521539351903</v>
      </c>
      <c r="F173" s="9">
        <v>0.65</v>
      </c>
      <c r="G173" s="9">
        <v>0.57999999999999996</v>
      </c>
      <c r="I173" s="9">
        <v>0.64700000000000002</v>
      </c>
      <c r="J173" s="10">
        <v>0</v>
      </c>
      <c r="K173" s="9">
        <v>0.72</v>
      </c>
      <c r="L173" s="3" t="s">
        <v>459</v>
      </c>
    </row>
    <row r="174" spans="1:12">
      <c r="A174" s="13" t="s">
        <v>356</v>
      </c>
      <c r="B174" s="3" t="s">
        <v>461</v>
      </c>
      <c r="C174" s="3" t="s">
        <v>42</v>
      </c>
      <c r="D174" s="4">
        <v>45006.636250000003</v>
      </c>
      <c r="F174" s="9">
        <v>0.65</v>
      </c>
      <c r="G174" s="9">
        <v>0.57999999999999996</v>
      </c>
      <c r="I174" s="9">
        <v>0.65100000000000002</v>
      </c>
      <c r="J174" s="10">
        <v>0</v>
      </c>
      <c r="K174" s="9">
        <v>0.72</v>
      </c>
      <c r="L174" s="3" t="s">
        <v>459</v>
      </c>
    </row>
    <row r="175" spans="1:12">
      <c r="A175" s="13" t="s">
        <v>356</v>
      </c>
      <c r="B175" s="3" t="s">
        <v>462</v>
      </c>
      <c r="C175" s="3" t="s">
        <v>463</v>
      </c>
      <c r="D175" s="4">
        <v>44931.432453703703</v>
      </c>
      <c r="F175" s="11">
        <v>1.68</v>
      </c>
      <c r="G175" s="11">
        <v>1.58</v>
      </c>
      <c r="I175" s="11">
        <v>1.6739999999999999</v>
      </c>
      <c r="J175" s="12">
        <v>0</v>
      </c>
      <c r="K175" s="11">
        <v>1.78</v>
      </c>
      <c r="L175" s="3" t="s">
        <v>459</v>
      </c>
    </row>
    <row r="176" spans="1:12">
      <c r="A176" s="13" t="s">
        <v>356</v>
      </c>
      <c r="B176" s="3" t="s">
        <v>462</v>
      </c>
      <c r="C176" s="3" t="s">
        <v>463</v>
      </c>
      <c r="D176" s="4">
        <v>44938.641157407401</v>
      </c>
      <c r="F176" s="11">
        <v>1.68</v>
      </c>
      <c r="G176" s="11">
        <v>1.58</v>
      </c>
      <c r="I176" s="11">
        <v>1.68</v>
      </c>
      <c r="J176" s="12">
        <v>0</v>
      </c>
      <c r="K176" s="11">
        <v>1.78</v>
      </c>
      <c r="L176" s="3" t="s">
        <v>459</v>
      </c>
    </row>
    <row r="177" spans="1:24">
      <c r="A177" s="13" t="s">
        <v>356</v>
      </c>
      <c r="B177" s="3" t="s">
        <v>462</v>
      </c>
      <c r="C177" s="3" t="s">
        <v>463</v>
      </c>
      <c r="D177" s="4">
        <v>44957.369780092602</v>
      </c>
      <c r="F177" s="11">
        <v>1.68</v>
      </c>
      <c r="G177" s="11">
        <v>1.58</v>
      </c>
      <c r="I177" s="11">
        <v>1.679</v>
      </c>
      <c r="J177" s="12">
        <v>0</v>
      </c>
      <c r="K177" s="11">
        <v>1.78</v>
      </c>
      <c r="L177" s="3" t="s">
        <v>459</v>
      </c>
    </row>
    <row r="178" spans="1:24">
      <c r="A178" s="13" t="s">
        <v>356</v>
      </c>
      <c r="B178" s="3" t="s">
        <v>462</v>
      </c>
      <c r="C178" s="3" t="s">
        <v>463</v>
      </c>
      <c r="D178" s="4">
        <v>44965.481030092596</v>
      </c>
      <c r="F178" s="11">
        <v>1.68</v>
      </c>
      <c r="G178" s="11">
        <v>1.58</v>
      </c>
      <c r="I178" s="11">
        <v>1.68</v>
      </c>
      <c r="J178" s="12">
        <v>0</v>
      </c>
      <c r="K178" s="11">
        <v>1.78</v>
      </c>
      <c r="L178" s="3" t="s">
        <v>459</v>
      </c>
    </row>
    <row r="179" spans="1:24">
      <c r="A179" s="13" t="s">
        <v>356</v>
      </c>
      <c r="B179" s="3" t="s">
        <v>462</v>
      </c>
      <c r="C179" s="3" t="s">
        <v>463</v>
      </c>
      <c r="D179" s="4">
        <v>44978.4000115741</v>
      </c>
      <c r="F179" s="11">
        <v>1.68</v>
      </c>
      <c r="G179" s="11">
        <v>1.58</v>
      </c>
      <c r="I179" s="11">
        <v>1.6779999999999999</v>
      </c>
      <c r="J179" s="12">
        <v>0</v>
      </c>
      <c r="K179" s="11">
        <v>1.78</v>
      </c>
      <c r="L179" s="3" t="s">
        <v>459</v>
      </c>
    </row>
    <row r="180" spans="1:24">
      <c r="A180" s="13" t="s">
        <v>356</v>
      </c>
      <c r="B180" s="3" t="s">
        <v>462</v>
      </c>
      <c r="C180" s="3" t="s">
        <v>463</v>
      </c>
      <c r="D180" s="4">
        <v>44981.5541435185</v>
      </c>
      <c r="F180" s="11">
        <v>1.68</v>
      </c>
      <c r="G180" s="11">
        <v>1.58</v>
      </c>
      <c r="I180" s="11">
        <v>1.665</v>
      </c>
      <c r="J180" s="12">
        <v>0</v>
      </c>
      <c r="K180" s="11">
        <v>1.78</v>
      </c>
      <c r="L180" s="3" t="s">
        <v>459</v>
      </c>
    </row>
    <row r="181" spans="1:24">
      <c r="A181" s="13" t="s">
        <v>356</v>
      </c>
      <c r="B181" s="3" t="s">
        <v>462</v>
      </c>
      <c r="C181" s="3" t="s">
        <v>463</v>
      </c>
      <c r="D181" s="4">
        <v>44988.521539351903</v>
      </c>
      <c r="F181" s="11">
        <v>1.68</v>
      </c>
      <c r="G181" s="11">
        <v>1.58</v>
      </c>
      <c r="I181" s="11">
        <v>1.6779999999999999</v>
      </c>
      <c r="J181" s="12">
        <v>0</v>
      </c>
      <c r="K181" s="11">
        <v>1.78</v>
      </c>
      <c r="L181" s="3" t="s">
        <v>459</v>
      </c>
    </row>
    <row r="182" spans="1:24">
      <c r="A182" s="13" t="s">
        <v>356</v>
      </c>
      <c r="B182" s="3" t="s">
        <v>462</v>
      </c>
      <c r="C182" s="3" t="s">
        <v>463</v>
      </c>
      <c r="D182" s="4">
        <v>45006.636250000003</v>
      </c>
      <c r="F182" s="11">
        <v>1.68</v>
      </c>
      <c r="G182" s="11">
        <v>1.58</v>
      </c>
      <c r="I182" s="11">
        <v>1.6819999999999999</v>
      </c>
      <c r="J182" s="12">
        <v>0</v>
      </c>
      <c r="K182" s="11">
        <v>1.78</v>
      </c>
      <c r="L182" s="3" t="s">
        <v>459</v>
      </c>
    </row>
    <row r="183" spans="1:24">
      <c r="A183" s="13" t="s">
        <v>356</v>
      </c>
      <c r="B183" s="3" t="s">
        <v>464</v>
      </c>
      <c r="C183" s="3" t="s">
        <v>50</v>
      </c>
      <c r="D183" s="4">
        <v>44931.432453703703</v>
      </c>
      <c r="F183" s="9">
        <v>0.2</v>
      </c>
      <c r="G183" s="10">
        <v>0</v>
      </c>
      <c r="I183" s="9">
        <v>0.13</v>
      </c>
      <c r="J183" s="10">
        <v>0</v>
      </c>
      <c r="K183" s="9">
        <v>3</v>
      </c>
      <c r="L183" s="3" t="s">
        <v>459</v>
      </c>
    </row>
    <row r="184" spans="1:24">
      <c r="A184" s="13" t="s">
        <v>356</v>
      </c>
      <c r="B184" s="3" t="s">
        <v>464</v>
      </c>
      <c r="C184" s="3" t="s">
        <v>50</v>
      </c>
      <c r="D184" s="4">
        <v>44938.641157407401</v>
      </c>
      <c r="F184" s="9">
        <v>0.2</v>
      </c>
      <c r="G184" s="10">
        <v>0</v>
      </c>
      <c r="I184" s="9">
        <v>0.13</v>
      </c>
      <c r="J184" s="10">
        <v>0</v>
      </c>
      <c r="K184" s="9">
        <v>3</v>
      </c>
      <c r="L184" s="3" t="s">
        <v>459</v>
      </c>
    </row>
    <row r="185" spans="1:24">
      <c r="A185" s="13" t="s">
        <v>356</v>
      </c>
      <c r="B185" s="3" t="s">
        <v>464</v>
      </c>
      <c r="C185" s="3" t="s">
        <v>50</v>
      </c>
      <c r="D185" s="4">
        <v>44957.369780092602</v>
      </c>
      <c r="F185" s="9">
        <v>0.2</v>
      </c>
      <c r="G185" s="10">
        <v>0</v>
      </c>
      <c r="I185" s="9">
        <v>0.28999999999999998</v>
      </c>
      <c r="J185" s="10">
        <v>0</v>
      </c>
      <c r="K185" s="9">
        <v>3</v>
      </c>
      <c r="L185" s="3" t="s">
        <v>459</v>
      </c>
    </row>
    <row r="186" spans="1:24">
      <c r="A186" s="13" t="s">
        <v>356</v>
      </c>
      <c r="B186" s="3" t="s">
        <v>464</v>
      </c>
      <c r="C186" s="3" t="s">
        <v>50</v>
      </c>
      <c r="D186" s="4">
        <v>44965.481030092596</v>
      </c>
      <c r="F186" s="9">
        <v>0.2</v>
      </c>
      <c r="G186" s="10">
        <v>0</v>
      </c>
      <c r="I186" s="9">
        <v>0.13</v>
      </c>
      <c r="J186" s="10">
        <v>0</v>
      </c>
      <c r="K186" s="9">
        <v>3</v>
      </c>
      <c r="L186" s="3" t="s">
        <v>459</v>
      </c>
    </row>
    <row r="187" spans="1:24">
      <c r="A187" s="13" t="s">
        <v>356</v>
      </c>
      <c r="B187" s="3" t="s">
        <v>464</v>
      </c>
      <c r="C187" s="3" t="s">
        <v>50</v>
      </c>
      <c r="D187" s="4">
        <v>44978.4000115741</v>
      </c>
      <c r="F187" s="9">
        <v>0.2</v>
      </c>
      <c r="G187" s="10">
        <v>0</v>
      </c>
      <c r="I187" s="9">
        <v>0.21</v>
      </c>
      <c r="J187" s="10">
        <v>0</v>
      </c>
      <c r="K187" s="9">
        <v>3</v>
      </c>
      <c r="L187" s="3" t="s">
        <v>459</v>
      </c>
    </row>
    <row r="188" spans="1:24">
      <c r="A188" s="13" t="s">
        <v>356</v>
      </c>
      <c r="B188" s="3" t="s">
        <v>464</v>
      </c>
      <c r="C188" s="3" t="s">
        <v>50</v>
      </c>
      <c r="D188" s="4">
        <v>44981.5541435185</v>
      </c>
      <c r="F188" s="9">
        <v>0.2</v>
      </c>
      <c r="G188" s="10">
        <v>0</v>
      </c>
      <c r="I188" s="9">
        <v>0.13</v>
      </c>
      <c r="J188" s="10">
        <v>0</v>
      </c>
      <c r="K188" s="9">
        <v>3</v>
      </c>
      <c r="L188" s="3" t="s">
        <v>459</v>
      </c>
    </row>
    <row r="189" spans="1:24">
      <c r="A189" s="13" t="s">
        <v>356</v>
      </c>
      <c r="B189" s="3" t="s">
        <v>464</v>
      </c>
      <c r="C189" s="3" t="s">
        <v>50</v>
      </c>
      <c r="D189" s="4">
        <v>44988.521539351903</v>
      </c>
      <c r="F189" s="9">
        <v>0.2</v>
      </c>
      <c r="G189" s="10">
        <v>0</v>
      </c>
      <c r="I189" s="9">
        <v>0.04</v>
      </c>
      <c r="J189" s="10">
        <v>0</v>
      </c>
      <c r="K189" s="9">
        <v>3</v>
      </c>
      <c r="L189" s="3" t="s">
        <v>459</v>
      </c>
    </row>
    <row r="190" spans="1:24" ht="15.75" thickBot="1">
      <c r="A190" s="13" t="s">
        <v>356</v>
      </c>
      <c r="B190" s="3" t="s">
        <v>464</v>
      </c>
      <c r="C190" s="3" t="s">
        <v>50</v>
      </c>
      <c r="D190" s="4">
        <v>45006.636250000003</v>
      </c>
      <c r="F190" s="9">
        <v>0.2</v>
      </c>
      <c r="G190" s="10">
        <v>0</v>
      </c>
      <c r="I190" s="9">
        <v>0.08</v>
      </c>
      <c r="J190" s="10">
        <v>0</v>
      </c>
      <c r="K190" s="9">
        <v>3</v>
      </c>
      <c r="L190" s="3" t="s">
        <v>459</v>
      </c>
    </row>
    <row r="191" spans="1:24" ht="15.75" thickBot="1">
      <c r="A191" t="s">
        <v>231</v>
      </c>
      <c r="B191" t="s">
        <v>202</v>
      </c>
      <c r="C191" t="s">
        <v>280</v>
      </c>
      <c r="D191" s="2">
        <f t="shared" ref="D191:D199" si="5">DATE(RIGHT(C191,4),LEFT(C191,2),MID(C191,4,2))</f>
        <v>44795</v>
      </c>
      <c r="E191" t="s">
        <v>23</v>
      </c>
      <c r="F191" t="s">
        <v>24</v>
      </c>
      <c r="G191">
        <v>330</v>
      </c>
      <c r="I191">
        <v>421</v>
      </c>
      <c r="K191" t="s">
        <v>473</v>
      </c>
      <c r="L191" t="s">
        <v>46</v>
      </c>
      <c r="M191" t="s">
        <v>281</v>
      </c>
      <c r="N191" t="s">
        <v>282</v>
      </c>
      <c r="O191" t="s">
        <v>28</v>
      </c>
      <c r="P191" t="s">
        <v>283</v>
      </c>
      <c r="Q191" t="s">
        <v>284</v>
      </c>
      <c r="R191" t="s">
        <v>237</v>
      </c>
      <c r="S191" t="s">
        <v>285</v>
      </c>
      <c r="T191" t="s">
        <v>213</v>
      </c>
      <c r="U191" t="s">
        <v>286</v>
      </c>
      <c r="W191" t="str">
        <f>B191</f>
        <v>CoA Adhesion Pull out force 30' at 153°C , V103</v>
      </c>
      <c r="X191" s="16"/>
    </row>
    <row r="192" spans="1:24">
      <c r="A192" t="s">
        <v>231</v>
      </c>
      <c r="B192" t="s">
        <v>202</v>
      </c>
      <c r="C192" t="s">
        <v>232</v>
      </c>
      <c r="D192" s="2">
        <f t="shared" si="5"/>
        <v>44887</v>
      </c>
      <c r="E192" t="s">
        <v>23</v>
      </c>
      <c r="F192" t="s">
        <v>24</v>
      </c>
      <c r="G192">
        <v>330</v>
      </c>
      <c r="I192">
        <v>379.81298828125</v>
      </c>
      <c r="L192" t="s">
        <v>46</v>
      </c>
      <c r="M192" t="s">
        <v>233</v>
      </c>
      <c r="N192" t="s">
        <v>234</v>
      </c>
      <c r="O192" t="s">
        <v>28</v>
      </c>
      <c r="P192" t="s">
        <v>235</v>
      </c>
      <c r="Q192" t="s">
        <v>236</v>
      </c>
      <c r="R192" t="s">
        <v>237</v>
      </c>
      <c r="S192" t="s">
        <v>238</v>
      </c>
      <c r="T192" t="s">
        <v>213</v>
      </c>
      <c r="U192" t="s">
        <v>239</v>
      </c>
      <c r="W192" s="17" t="s">
        <v>471</v>
      </c>
      <c r="X192" s="18">
        <f>G191</f>
        <v>330</v>
      </c>
    </row>
    <row r="193" spans="1:24">
      <c r="A193" t="s">
        <v>231</v>
      </c>
      <c r="B193" t="s">
        <v>202</v>
      </c>
      <c r="C193" t="s">
        <v>287</v>
      </c>
      <c r="D193" s="2">
        <f t="shared" si="5"/>
        <v>44892</v>
      </c>
      <c r="E193" t="s">
        <v>23</v>
      </c>
      <c r="F193" t="s">
        <v>24</v>
      </c>
      <c r="G193">
        <v>330</v>
      </c>
      <c r="I193">
        <v>428</v>
      </c>
      <c r="L193" t="s">
        <v>46</v>
      </c>
      <c r="M193" t="s">
        <v>288</v>
      </c>
      <c r="N193" t="s">
        <v>289</v>
      </c>
      <c r="O193" t="s">
        <v>28</v>
      </c>
      <c r="P193" t="s">
        <v>290</v>
      </c>
      <c r="Q193" t="s">
        <v>291</v>
      </c>
      <c r="R193" t="s">
        <v>237</v>
      </c>
      <c r="S193" t="s">
        <v>292</v>
      </c>
      <c r="T193" t="s">
        <v>213</v>
      </c>
      <c r="U193" t="s">
        <v>293</v>
      </c>
      <c r="W193" s="19" t="s">
        <v>472</v>
      </c>
      <c r="X193" s="20" t="str">
        <f>K191</f>
        <v>x</v>
      </c>
    </row>
    <row r="194" spans="1:24">
      <c r="A194" t="s">
        <v>231</v>
      </c>
      <c r="B194" t="s">
        <v>202</v>
      </c>
      <c r="C194" t="s">
        <v>240</v>
      </c>
      <c r="D194" s="2">
        <f t="shared" si="5"/>
        <v>44900</v>
      </c>
      <c r="E194" t="s">
        <v>23</v>
      </c>
      <c r="F194" t="s">
        <v>24</v>
      </c>
      <c r="G194">
        <v>330</v>
      </c>
      <c r="I194">
        <v>374.82501220703125</v>
      </c>
      <c r="L194" t="s">
        <v>46</v>
      </c>
      <c r="M194" t="s">
        <v>241</v>
      </c>
      <c r="N194" t="s">
        <v>242</v>
      </c>
      <c r="O194" t="s">
        <v>28</v>
      </c>
      <c r="P194" t="s">
        <v>243</v>
      </c>
      <c r="Q194" t="s">
        <v>244</v>
      </c>
      <c r="R194" t="s">
        <v>237</v>
      </c>
      <c r="S194" t="s">
        <v>245</v>
      </c>
      <c r="T194" t="s">
        <v>213</v>
      </c>
      <c r="U194" t="s">
        <v>246</v>
      </c>
      <c r="W194" s="19" t="s">
        <v>474</v>
      </c>
      <c r="X194" s="21">
        <f>STDEV(I191:I211)</f>
        <v>23.138280586785733</v>
      </c>
    </row>
    <row r="195" spans="1:24">
      <c r="A195" t="s">
        <v>231</v>
      </c>
      <c r="B195" t="s">
        <v>202</v>
      </c>
      <c r="C195" t="s">
        <v>240</v>
      </c>
      <c r="D195" s="2">
        <f t="shared" si="5"/>
        <v>44900</v>
      </c>
      <c r="E195" t="s">
        <v>23</v>
      </c>
      <c r="F195" t="s">
        <v>24</v>
      </c>
      <c r="G195">
        <v>330</v>
      </c>
      <c r="I195">
        <v>408</v>
      </c>
      <c r="L195" t="s">
        <v>46</v>
      </c>
      <c r="M195" t="s">
        <v>301</v>
      </c>
      <c r="N195" t="s">
        <v>302</v>
      </c>
      <c r="O195" t="s">
        <v>28</v>
      </c>
      <c r="P195" t="s">
        <v>303</v>
      </c>
      <c r="Q195" t="s">
        <v>304</v>
      </c>
      <c r="R195" t="s">
        <v>237</v>
      </c>
      <c r="S195" t="s">
        <v>305</v>
      </c>
      <c r="T195" t="s">
        <v>213</v>
      </c>
      <c r="U195" t="s">
        <v>306</v>
      </c>
      <c r="W195" s="22" t="s">
        <v>475</v>
      </c>
      <c r="X195" s="23" t="e">
        <f>(#REF!/(COUNT(#REF!)-1))/1.128</f>
        <v>#REF!</v>
      </c>
    </row>
    <row r="196" spans="1:24" ht="15.75" thickBot="1">
      <c r="A196" t="s">
        <v>231</v>
      </c>
      <c r="B196" t="s">
        <v>202</v>
      </c>
      <c r="C196" t="s">
        <v>247</v>
      </c>
      <c r="D196" s="2">
        <f t="shared" si="5"/>
        <v>44901</v>
      </c>
      <c r="E196" t="s">
        <v>23</v>
      </c>
      <c r="F196" t="s">
        <v>24</v>
      </c>
      <c r="G196">
        <v>330</v>
      </c>
      <c r="I196">
        <v>379.18798828125</v>
      </c>
      <c r="L196" t="s">
        <v>46</v>
      </c>
      <c r="M196" t="s">
        <v>248</v>
      </c>
      <c r="N196" t="s">
        <v>249</v>
      </c>
      <c r="O196" t="s">
        <v>28</v>
      </c>
      <c r="P196" t="s">
        <v>250</v>
      </c>
      <c r="Q196" t="s">
        <v>251</v>
      </c>
      <c r="R196" t="s">
        <v>237</v>
      </c>
      <c r="S196" t="s">
        <v>252</v>
      </c>
      <c r="T196" t="s">
        <v>213</v>
      </c>
      <c r="U196" t="s">
        <v>253</v>
      </c>
      <c r="W196" s="24" t="s">
        <v>476</v>
      </c>
      <c r="X196" s="25">
        <f>AVERAGE(I191:I211)</f>
        <v>394.27756754557294</v>
      </c>
    </row>
    <row r="197" spans="1:24">
      <c r="A197" t="s">
        <v>231</v>
      </c>
      <c r="B197" t="s">
        <v>202</v>
      </c>
      <c r="C197" t="s">
        <v>307</v>
      </c>
      <c r="D197" s="2">
        <f t="shared" si="5"/>
        <v>44906</v>
      </c>
      <c r="E197" t="s">
        <v>23</v>
      </c>
      <c r="F197" t="s">
        <v>24</v>
      </c>
      <c r="G197">
        <v>330</v>
      </c>
      <c r="I197">
        <v>426</v>
      </c>
      <c r="L197" t="s">
        <v>46</v>
      </c>
      <c r="M197" t="s">
        <v>308</v>
      </c>
      <c r="N197" t="s">
        <v>309</v>
      </c>
      <c r="O197" t="s">
        <v>28</v>
      </c>
      <c r="P197" t="s">
        <v>310</v>
      </c>
      <c r="Q197" t="s">
        <v>311</v>
      </c>
      <c r="R197" t="s">
        <v>237</v>
      </c>
      <c r="S197" t="s">
        <v>312</v>
      </c>
      <c r="T197" t="s">
        <v>213</v>
      </c>
      <c r="U197" t="s">
        <v>313</v>
      </c>
      <c r="W197" s="26" t="s">
        <v>477</v>
      </c>
      <c r="X197">
        <f>(X196-X192)/(3*X194)</f>
        <v>0.92599170315017321</v>
      </c>
    </row>
    <row r="198" spans="1:24">
      <c r="A198" t="s">
        <v>231</v>
      </c>
      <c r="B198" t="s">
        <v>202</v>
      </c>
      <c r="C198" t="s">
        <v>254</v>
      </c>
      <c r="D198" s="2">
        <f t="shared" si="5"/>
        <v>44907</v>
      </c>
      <c r="E198" t="s">
        <v>23</v>
      </c>
      <c r="F198" t="s">
        <v>24</v>
      </c>
      <c r="G198">
        <v>330</v>
      </c>
      <c r="I198">
        <v>380.75</v>
      </c>
      <c r="L198" t="s">
        <v>46</v>
      </c>
      <c r="M198" t="s">
        <v>255</v>
      </c>
      <c r="N198" t="s">
        <v>256</v>
      </c>
      <c r="O198" t="s">
        <v>28</v>
      </c>
      <c r="P198" t="s">
        <v>257</v>
      </c>
      <c r="Q198" t="s">
        <v>258</v>
      </c>
      <c r="R198" t="s">
        <v>237</v>
      </c>
      <c r="S198" t="s">
        <v>259</v>
      </c>
      <c r="T198" t="s">
        <v>213</v>
      </c>
      <c r="U198" t="s">
        <v>260</v>
      </c>
      <c r="W198" s="26" t="s">
        <v>478</v>
      </c>
      <c r="X198" t="e">
        <f>(X193-X196)/(3*X194)</f>
        <v>#VALUE!</v>
      </c>
    </row>
    <row r="199" spans="1:24">
      <c r="A199" t="s">
        <v>231</v>
      </c>
      <c r="B199" t="s">
        <v>202</v>
      </c>
      <c r="C199" t="s">
        <v>97</v>
      </c>
      <c r="D199" s="2">
        <f t="shared" si="5"/>
        <v>44936</v>
      </c>
      <c r="E199" t="s">
        <v>23</v>
      </c>
      <c r="F199" t="s">
        <v>24</v>
      </c>
      <c r="G199">
        <v>330</v>
      </c>
      <c r="I199">
        <v>382.31298828125</v>
      </c>
      <c r="L199" t="s">
        <v>46</v>
      </c>
      <c r="M199" t="s">
        <v>261</v>
      </c>
      <c r="N199" t="s">
        <v>262</v>
      </c>
      <c r="O199" t="s">
        <v>28</v>
      </c>
      <c r="P199" t="s">
        <v>263</v>
      </c>
      <c r="Q199" t="s">
        <v>264</v>
      </c>
      <c r="R199" t="s">
        <v>237</v>
      </c>
      <c r="S199" t="s">
        <v>265</v>
      </c>
      <c r="T199" t="s">
        <v>213</v>
      </c>
      <c r="U199" t="s">
        <v>266</v>
      </c>
      <c r="W199" s="27" t="s">
        <v>479</v>
      </c>
      <c r="X199" s="28" t="e">
        <f>MIN(X198,X197)</f>
        <v>#VALUE!</v>
      </c>
    </row>
    <row r="200" spans="1:24">
      <c r="A200" s="13" t="s">
        <v>231</v>
      </c>
      <c r="B200" t="s">
        <v>202</v>
      </c>
      <c r="C200" s="3" t="s">
        <v>46</v>
      </c>
      <c r="D200" s="4">
        <v>44942.409722222197</v>
      </c>
      <c r="F200" s="6">
        <v>0</v>
      </c>
      <c r="G200" s="5">
        <v>330</v>
      </c>
      <c r="I200" s="5">
        <v>439</v>
      </c>
      <c r="K200" s="6">
        <v>0</v>
      </c>
    </row>
    <row r="201" spans="1:24">
      <c r="A201" t="s">
        <v>231</v>
      </c>
      <c r="B201" t="s">
        <v>202</v>
      </c>
      <c r="C201" t="s">
        <v>267</v>
      </c>
      <c r="D201" s="2">
        <f t="shared" ref="D201:D209" si="6">DATE(RIGHT(C201,4),LEFT(C201,2),MID(C201,4,2))</f>
        <v>44945</v>
      </c>
      <c r="E201" t="s">
        <v>23</v>
      </c>
      <c r="F201" t="s">
        <v>24</v>
      </c>
      <c r="G201">
        <v>330</v>
      </c>
      <c r="I201">
        <v>381.75</v>
      </c>
      <c r="L201" t="s">
        <v>46</v>
      </c>
      <c r="M201" t="s">
        <v>268</v>
      </c>
      <c r="N201" t="s">
        <v>269</v>
      </c>
      <c r="O201" t="s">
        <v>28</v>
      </c>
      <c r="P201" t="s">
        <v>270</v>
      </c>
      <c r="Q201" t="s">
        <v>271</v>
      </c>
      <c r="R201" t="s">
        <v>237</v>
      </c>
      <c r="S201" t="s">
        <v>272</v>
      </c>
      <c r="T201" t="s">
        <v>213</v>
      </c>
      <c r="U201" t="s">
        <v>273</v>
      </c>
    </row>
    <row r="202" spans="1:24">
      <c r="A202" t="s">
        <v>231</v>
      </c>
      <c r="B202" t="s">
        <v>202</v>
      </c>
      <c r="C202" t="s">
        <v>267</v>
      </c>
      <c r="D202" s="2">
        <f t="shared" si="6"/>
        <v>44945</v>
      </c>
      <c r="E202" t="s">
        <v>23</v>
      </c>
      <c r="F202" t="s">
        <v>24</v>
      </c>
      <c r="G202">
        <v>330</v>
      </c>
      <c r="I202">
        <v>380.81298828125</v>
      </c>
      <c r="L202" t="s">
        <v>46</v>
      </c>
      <c r="M202" t="s">
        <v>274</v>
      </c>
      <c r="N202" t="s">
        <v>275</v>
      </c>
      <c r="O202" t="s">
        <v>28</v>
      </c>
      <c r="P202" t="s">
        <v>276</v>
      </c>
      <c r="Q202" t="s">
        <v>277</v>
      </c>
      <c r="R202" t="s">
        <v>237</v>
      </c>
      <c r="S202" t="s">
        <v>278</v>
      </c>
      <c r="T202" t="s">
        <v>213</v>
      </c>
      <c r="U202" t="s">
        <v>279</v>
      </c>
    </row>
    <row r="203" spans="1:24">
      <c r="A203" t="s">
        <v>231</v>
      </c>
      <c r="B203" t="s">
        <v>202</v>
      </c>
      <c r="C203" t="s">
        <v>294</v>
      </c>
      <c r="D203" s="2">
        <f t="shared" si="6"/>
        <v>44947</v>
      </c>
      <c r="E203" t="s">
        <v>23</v>
      </c>
      <c r="F203" t="s">
        <v>24</v>
      </c>
      <c r="G203">
        <v>330</v>
      </c>
      <c r="I203">
        <v>377.93798828125</v>
      </c>
      <c r="L203" t="s">
        <v>46</v>
      </c>
      <c r="M203" t="s">
        <v>295</v>
      </c>
      <c r="N203" t="s">
        <v>296</v>
      </c>
      <c r="O203" t="s">
        <v>28</v>
      </c>
      <c r="P203" t="s">
        <v>297</v>
      </c>
      <c r="Q203" t="s">
        <v>298</v>
      </c>
      <c r="R203" t="s">
        <v>237</v>
      </c>
      <c r="S203" t="s">
        <v>299</v>
      </c>
      <c r="T203" t="s">
        <v>213</v>
      </c>
      <c r="U203" t="s">
        <v>300</v>
      </c>
    </row>
    <row r="204" spans="1:24">
      <c r="A204" t="s">
        <v>231</v>
      </c>
      <c r="B204" t="s">
        <v>202</v>
      </c>
      <c r="C204" t="s">
        <v>314</v>
      </c>
      <c r="D204" s="2">
        <f t="shared" si="6"/>
        <v>44949</v>
      </c>
      <c r="E204" t="s">
        <v>23</v>
      </c>
      <c r="F204" t="s">
        <v>24</v>
      </c>
      <c r="G204">
        <v>330</v>
      </c>
      <c r="I204">
        <v>376.06298828125</v>
      </c>
      <c r="L204" t="s">
        <v>46</v>
      </c>
      <c r="M204" t="s">
        <v>315</v>
      </c>
      <c r="N204" t="s">
        <v>316</v>
      </c>
      <c r="O204" t="s">
        <v>28</v>
      </c>
      <c r="P204" t="s">
        <v>317</v>
      </c>
      <c r="Q204" t="s">
        <v>318</v>
      </c>
      <c r="R204" t="s">
        <v>237</v>
      </c>
      <c r="S204" t="s">
        <v>319</v>
      </c>
      <c r="T204" t="s">
        <v>213</v>
      </c>
      <c r="U204" t="s">
        <v>320</v>
      </c>
    </row>
    <row r="205" spans="1:24">
      <c r="A205" t="s">
        <v>231</v>
      </c>
      <c r="B205" t="s">
        <v>202</v>
      </c>
      <c r="C205" t="s">
        <v>321</v>
      </c>
      <c r="D205" s="2">
        <f t="shared" si="6"/>
        <v>44957</v>
      </c>
      <c r="E205" t="s">
        <v>23</v>
      </c>
      <c r="F205" t="s">
        <v>24</v>
      </c>
      <c r="G205">
        <v>330</v>
      </c>
      <c r="I205">
        <v>378.25</v>
      </c>
      <c r="L205" t="s">
        <v>46</v>
      </c>
      <c r="M205" t="s">
        <v>322</v>
      </c>
      <c r="N205" t="s">
        <v>323</v>
      </c>
      <c r="O205" t="s">
        <v>28</v>
      </c>
      <c r="P205" t="s">
        <v>324</v>
      </c>
      <c r="Q205" t="s">
        <v>325</v>
      </c>
      <c r="R205" t="s">
        <v>237</v>
      </c>
      <c r="S205" t="s">
        <v>326</v>
      </c>
      <c r="T205" t="s">
        <v>213</v>
      </c>
      <c r="U205" t="s">
        <v>327</v>
      </c>
    </row>
    <row r="206" spans="1:24">
      <c r="A206" t="s">
        <v>231</v>
      </c>
      <c r="B206" t="s">
        <v>202</v>
      </c>
      <c r="C206" t="s">
        <v>328</v>
      </c>
      <c r="D206" s="2">
        <f t="shared" si="6"/>
        <v>44959</v>
      </c>
      <c r="E206" t="s">
        <v>23</v>
      </c>
      <c r="F206" t="s">
        <v>24</v>
      </c>
      <c r="G206">
        <v>330</v>
      </c>
      <c r="I206">
        <v>378.75</v>
      </c>
      <c r="L206" t="s">
        <v>46</v>
      </c>
      <c r="M206" t="s">
        <v>329</v>
      </c>
      <c r="N206" t="s">
        <v>330</v>
      </c>
      <c r="O206" t="s">
        <v>28</v>
      </c>
      <c r="P206" t="s">
        <v>331</v>
      </c>
      <c r="Q206" t="s">
        <v>332</v>
      </c>
      <c r="R206" t="s">
        <v>237</v>
      </c>
      <c r="S206" t="s">
        <v>333</v>
      </c>
      <c r="T206" t="s">
        <v>213</v>
      </c>
      <c r="U206" t="s">
        <v>334</v>
      </c>
    </row>
    <row r="207" spans="1:24">
      <c r="A207" t="s">
        <v>231</v>
      </c>
      <c r="B207" t="s">
        <v>202</v>
      </c>
      <c r="C207" t="s">
        <v>335</v>
      </c>
      <c r="D207" s="2">
        <f t="shared" si="6"/>
        <v>44963</v>
      </c>
      <c r="E207" t="s">
        <v>23</v>
      </c>
      <c r="F207" t="s">
        <v>24</v>
      </c>
      <c r="G207">
        <v>330</v>
      </c>
      <c r="I207">
        <v>377.56298828125</v>
      </c>
      <c r="L207" t="s">
        <v>46</v>
      </c>
      <c r="M207" t="s">
        <v>336</v>
      </c>
      <c r="N207" t="s">
        <v>337</v>
      </c>
      <c r="O207" t="s">
        <v>28</v>
      </c>
      <c r="P207" t="s">
        <v>338</v>
      </c>
      <c r="Q207" t="s">
        <v>339</v>
      </c>
      <c r="R207" t="s">
        <v>237</v>
      </c>
      <c r="S207" t="s">
        <v>340</v>
      </c>
      <c r="T207" t="s">
        <v>213</v>
      </c>
      <c r="U207" t="s">
        <v>341</v>
      </c>
    </row>
    <row r="208" spans="1:24">
      <c r="A208" t="s">
        <v>231</v>
      </c>
      <c r="B208" t="s">
        <v>202</v>
      </c>
      <c r="C208" t="s">
        <v>342</v>
      </c>
      <c r="D208" s="2">
        <f t="shared" si="6"/>
        <v>44965</v>
      </c>
      <c r="E208" t="s">
        <v>23</v>
      </c>
      <c r="F208" t="s">
        <v>24</v>
      </c>
      <c r="G208">
        <v>330</v>
      </c>
      <c r="I208">
        <v>377.56298828125</v>
      </c>
      <c r="L208" t="s">
        <v>46</v>
      </c>
      <c r="M208" t="s">
        <v>343</v>
      </c>
      <c r="N208" t="s">
        <v>344</v>
      </c>
      <c r="O208" t="s">
        <v>28</v>
      </c>
      <c r="P208" t="s">
        <v>345</v>
      </c>
      <c r="Q208" t="s">
        <v>346</v>
      </c>
      <c r="R208" t="s">
        <v>237</v>
      </c>
      <c r="S208" t="s">
        <v>347</v>
      </c>
      <c r="T208" t="s">
        <v>213</v>
      </c>
      <c r="U208" t="s">
        <v>348</v>
      </c>
    </row>
    <row r="209" spans="1:24">
      <c r="A209" t="s">
        <v>231</v>
      </c>
      <c r="B209" t="s">
        <v>202</v>
      </c>
      <c r="C209" t="s">
        <v>349</v>
      </c>
      <c r="D209" s="2">
        <f t="shared" si="6"/>
        <v>44974</v>
      </c>
      <c r="E209" t="s">
        <v>23</v>
      </c>
      <c r="F209" t="s">
        <v>24</v>
      </c>
      <c r="G209">
        <v>330</v>
      </c>
      <c r="I209">
        <v>378.25</v>
      </c>
      <c r="L209" t="s">
        <v>46</v>
      </c>
      <c r="M209" t="s">
        <v>350</v>
      </c>
      <c r="N209" t="s">
        <v>351</v>
      </c>
      <c r="O209" t="s">
        <v>28</v>
      </c>
      <c r="P209" t="s">
        <v>352</v>
      </c>
      <c r="Q209" t="s">
        <v>353</v>
      </c>
      <c r="R209" t="s">
        <v>237</v>
      </c>
      <c r="S209" t="s">
        <v>354</v>
      </c>
      <c r="T209" t="s">
        <v>213</v>
      </c>
      <c r="U209" t="s">
        <v>355</v>
      </c>
    </row>
    <row r="210" spans="1:24">
      <c r="A210" s="13" t="s">
        <v>231</v>
      </c>
      <c r="B210" t="s">
        <v>202</v>
      </c>
      <c r="C210" s="3" t="s">
        <v>46</v>
      </c>
      <c r="D210" s="4">
        <v>45005.664687500001</v>
      </c>
      <c r="F210" s="6">
        <v>0</v>
      </c>
      <c r="G210" s="5">
        <v>330</v>
      </c>
      <c r="I210" s="5">
        <v>419</v>
      </c>
      <c r="K210" s="6">
        <v>0</v>
      </c>
    </row>
    <row r="211" spans="1:24" ht="15.75" thickBot="1">
      <c r="A211" s="13" t="s">
        <v>231</v>
      </c>
      <c r="B211" t="s">
        <v>202</v>
      </c>
      <c r="C211" s="3" t="s">
        <v>46</v>
      </c>
      <c r="D211" s="4">
        <v>45012.5328240741</v>
      </c>
      <c r="F211" s="6">
        <v>0</v>
      </c>
      <c r="G211" s="5">
        <v>330</v>
      </c>
      <c r="I211" s="5">
        <v>435</v>
      </c>
      <c r="K211" s="6">
        <v>0</v>
      </c>
    </row>
    <row r="212" spans="1:24" ht="15.75" thickBot="1">
      <c r="A212" t="s">
        <v>231</v>
      </c>
      <c r="B212" t="s">
        <v>48</v>
      </c>
      <c r="C212" t="s">
        <v>280</v>
      </c>
      <c r="D212" s="2">
        <f t="shared" ref="D212:D220" si="7">DATE(RIGHT(C212,4),LEFT(C212,2),MID(C212,4,2))</f>
        <v>44795</v>
      </c>
      <c r="E212" t="s">
        <v>23</v>
      </c>
      <c r="F212" t="s">
        <v>24</v>
      </c>
      <c r="G212">
        <v>405</v>
      </c>
      <c r="I212">
        <v>443</v>
      </c>
      <c r="L212" t="s">
        <v>46</v>
      </c>
      <c r="M212" t="s">
        <v>281</v>
      </c>
      <c r="N212" t="s">
        <v>282</v>
      </c>
      <c r="O212" t="s">
        <v>28</v>
      </c>
      <c r="P212" t="s">
        <v>283</v>
      </c>
      <c r="Q212" t="s">
        <v>284</v>
      </c>
      <c r="R212" t="s">
        <v>237</v>
      </c>
      <c r="S212" t="s">
        <v>285</v>
      </c>
      <c r="T212" t="s">
        <v>213</v>
      </c>
      <c r="U212" t="s">
        <v>286</v>
      </c>
      <c r="W212" t="str">
        <f>B212</f>
        <v>CoA Breaking force</v>
      </c>
      <c r="X212" s="16"/>
    </row>
    <row r="213" spans="1:24">
      <c r="A213" t="s">
        <v>231</v>
      </c>
      <c r="B213" t="s">
        <v>48</v>
      </c>
      <c r="C213" t="s">
        <v>232</v>
      </c>
      <c r="D213" s="2">
        <f t="shared" si="7"/>
        <v>44887</v>
      </c>
      <c r="E213" t="s">
        <v>23</v>
      </c>
      <c r="F213" t="s">
        <v>24</v>
      </c>
      <c r="G213">
        <v>405</v>
      </c>
      <c r="I213">
        <v>444.68798828125</v>
      </c>
      <c r="L213" t="s">
        <v>46</v>
      </c>
      <c r="M213" t="s">
        <v>233</v>
      </c>
      <c r="N213" t="s">
        <v>234</v>
      </c>
      <c r="O213" t="s">
        <v>28</v>
      </c>
      <c r="P213" t="s">
        <v>235</v>
      </c>
      <c r="Q213" t="s">
        <v>236</v>
      </c>
      <c r="R213" t="s">
        <v>237</v>
      </c>
      <c r="S213" t="s">
        <v>238</v>
      </c>
      <c r="T213" t="s">
        <v>213</v>
      </c>
      <c r="U213" t="s">
        <v>239</v>
      </c>
      <c r="W213" s="17" t="s">
        <v>471</v>
      </c>
      <c r="X213" s="18">
        <f>G212</f>
        <v>405</v>
      </c>
    </row>
    <row r="214" spans="1:24">
      <c r="A214" t="s">
        <v>231</v>
      </c>
      <c r="B214" t="s">
        <v>48</v>
      </c>
      <c r="C214" t="s">
        <v>287</v>
      </c>
      <c r="D214" s="2">
        <f t="shared" si="7"/>
        <v>44892</v>
      </c>
      <c r="E214" t="s">
        <v>23</v>
      </c>
      <c r="F214" t="s">
        <v>24</v>
      </c>
      <c r="G214">
        <v>405</v>
      </c>
      <c r="I214">
        <v>458</v>
      </c>
      <c r="L214" t="s">
        <v>46</v>
      </c>
      <c r="M214" t="s">
        <v>288</v>
      </c>
      <c r="N214" t="s">
        <v>289</v>
      </c>
      <c r="O214" t="s">
        <v>28</v>
      </c>
      <c r="P214" t="s">
        <v>290</v>
      </c>
      <c r="Q214" t="s">
        <v>291</v>
      </c>
      <c r="R214" t="s">
        <v>237</v>
      </c>
      <c r="S214" t="s">
        <v>292</v>
      </c>
      <c r="T214" t="s">
        <v>213</v>
      </c>
      <c r="U214" t="s">
        <v>293</v>
      </c>
      <c r="W214" s="19" t="s">
        <v>472</v>
      </c>
      <c r="X214" s="20">
        <f>K212</f>
        <v>0</v>
      </c>
    </row>
    <row r="215" spans="1:24">
      <c r="A215" t="s">
        <v>231</v>
      </c>
      <c r="B215" t="s">
        <v>48</v>
      </c>
      <c r="C215" t="s">
        <v>240</v>
      </c>
      <c r="D215" s="2">
        <f t="shared" si="7"/>
        <v>44900</v>
      </c>
      <c r="E215" t="s">
        <v>23</v>
      </c>
      <c r="F215" t="s">
        <v>24</v>
      </c>
      <c r="G215">
        <v>405</v>
      </c>
      <c r="I215">
        <v>437.08999633789063</v>
      </c>
      <c r="L215" t="s">
        <v>46</v>
      </c>
      <c r="M215" t="s">
        <v>241</v>
      </c>
      <c r="N215" t="s">
        <v>242</v>
      </c>
      <c r="O215" t="s">
        <v>28</v>
      </c>
      <c r="P215" t="s">
        <v>243</v>
      </c>
      <c r="Q215" t="s">
        <v>244</v>
      </c>
      <c r="R215" t="s">
        <v>237</v>
      </c>
      <c r="S215" t="s">
        <v>245</v>
      </c>
      <c r="T215" t="s">
        <v>213</v>
      </c>
      <c r="U215" t="s">
        <v>246</v>
      </c>
      <c r="W215" s="19" t="s">
        <v>474</v>
      </c>
      <c r="X215" s="21">
        <f>STDEV(I212:I232)</f>
        <v>6.4726819557246325</v>
      </c>
    </row>
    <row r="216" spans="1:24">
      <c r="A216" t="s">
        <v>231</v>
      </c>
      <c r="B216" t="s">
        <v>48</v>
      </c>
      <c r="C216" t="s">
        <v>240</v>
      </c>
      <c r="D216" s="2">
        <f t="shared" si="7"/>
        <v>44900</v>
      </c>
      <c r="E216" t="s">
        <v>23</v>
      </c>
      <c r="F216" t="s">
        <v>24</v>
      </c>
      <c r="G216">
        <v>405</v>
      </c>
      <c r="I216">
        <v>453</v>
      </c>
      <c r="L216" t="s">
        <v>46</v>
      </c>
      <c r="M216" t="s">
        <v>301</v>
      </c>
      <c r="N216" t="s">
        <v>302</v>
      </c>
      <c r="O216" t="s">
        <v>28</v>
      </c>
      <c r="P216" t="s">
        <v>303</v>
      </c>
      <c r="Q216" t="s">
        <v>304</v>
      </c>
      <c r="R216" t="s">
        <v>237</v>
      </c>
      <c r="S216" t="s">
        <v>305</v>
      </c>
      <c r="T216" t="s">
        <v>213</v>
      </c>
      <c r="U216" t="s">
        <v>306</v>
      </c>
      <c r="W216" s="22" t="s">
        <v>475</v>
      </c>
      <c r="X216" s="23" t="e">
        <f>(#REF!/(COUNT(#REF!)-1))/1.128</f>
        <v>#REF!</v>
      </c>
    </row>
    <row r="217" spans="1:24" ht="15.75" thickBot="1">
      <c r="A217" t="s">
        <v>231</v>
      </c>
      <c r="B217" t="s">
        <v>48</v>
      </c>
      <c r="C217" t="s">
        <v>247</v>
      </c>
      <c r="D217" s="2">
        <f t="shared" si="7"/>
        <v>44901</v>
      </c>
      <c r="E217" t="s">
        <v>23</v>
      </c>
      <c r="F217" t="s">
        <v>24</v>
      </c>
      <c r="G217">
        <v>405</v>
      </c>
      <c r="I217">
        <v>440.375</v>
      </c>
      <c r="L217" t="s">
        <v>46</v>
      </c>
      <c r="M217" t="s">
        <v>248</v>
      </c>
      <c r="N217" t="s">
        <v>249</v>
      </c>
      <c r="O217" t="s">
        <v>28</v>
      </c>
      <c r="P217" t="s">
        <v>250</v>
      </c>
      <c r="Q217" t="s">
        <v>251</v>
      </c>
      <c r="R217" t="s">
        <v>237</v>
      </c>
      <c r="S217" t="s">
        <v>252</v>
      </c>
      <c r="T217" t="s">
        <v>213</v>
      </c>
      <c r="U217" t="s">
        <v>253</v>
      </c>
      <c r="W217" s="24" t="s">
        <v>476</v>
      </c>
      <c r="X217" s="25">
        <f>AVERAGE(I212:I232)</f>
        <v>447.0997096470424</v>
      </c>
    </row>
    <row r="218" spans="1:24">
      <c r="A218" t="s">
        <v>231</v>
      </c>
      <c r="B218" t="s">
        <v>48</v>
      </c>
      <c r="C218" t="s">
        <v>307</v>
      </c>
      <c r="D218" s="2">
        <f t="shared" si="7"/>
        <v>44906</v>
      </c>
      <c r="E218" t="s">
        <v>23</v>
      </c>
      <c r="F218" t="s">
        <v>24</v>
      </c>
      <c r="G218">
        <v>405</v>
      </c>
      <c r="I218">
        <v>453</v>
      </c>
      <c r="L218" t="s">
        <v>46</v>
      </c>
      <c r="M218" t="s">
        <v>308</v>
      </c>
      <c r="N218" t="s">
        <v>309</v>
      </c>
      <c r="O218" t="s">
        <v>28</v>
      </c>
      <c r="P218" t="s">
        <v>310</v>
      </c>
      <c r="Q218" t="s">
        <v>311</v>
      </c>
      <c r="R218" t="s">
        <v>237</v>
      </c>
      <c r="S218" t="s">
        <v>312</v>
      </c>
      <c r="T218" t="s">
        <v>213</v>
      </c>
      <c r="U218" t="s">
        <v>313</v>
      </c>
      <c r="W218" s="26" t="s">
        <v>477</v>
      </c>
      <c r="X218">
        <f>(X217-X213)/(3*X215)</f>
        <v>2.1680713875648907</v>
      </c>
    </row>
    <row r="219" spans="1:24">
      <c r="A219" t="s">
        <v>231</v>
      </c>
      <c r="B219" t="s">
        <v>48</v>
      </c>
      <c r="C219" t="s">
        <v>254</v>
      </c>
      <c r="D219" s="2">
        <f t="shared" si="7"/>
        <v>44907</v>
      </c>
      <c r="E219" t="s">
        <v>23</v>
      </c>
      <c r="F219" t="s">
        <v>24</v>
      </c>
      <c r="G219">
        <v>405</v>
      </c>
      <c r="I219">
        <v>439.93798828125</v>
      </c>
      <c r="L219" t="s">
        <v>46</v>
      </c>
      <c r="M219" t="s">
        <v>255</v>
      </c>
      <c r="N219" t="s">
        <v>256</v>
      </c>
      <c r="O219" t="s">
        <v>28</v>
      </c>
      <c r="P219" t="s">
        <v>257</v>
      </c>
      <c r="Q219" t="s">
        <v>258</v>
      </c>
      <c r="R219" t="s">
        <v>237</v>
      </c>
      <c r="S219" t="s">
        <v>259</v>
      </c>
      <c r="T219" t="s">
        <v>213</v>
      </c>
      <c r="U219" t="s">
        <v>260</v>
      </c>
      <c r="W219" s="26" t="s">
        <v>478</v>
      </c>
      <c r="X219">
        <f>(X214-X217)/(3*X215)</f>
        <v>-23.024958984305524</v>
      </c>
    </row>
    <row r="220" spans="1:24">
      <c r="A220" t="s">
        <v>231</v>
      </c>
      <c r="B220" t="s">
        <v>48</v>
      </c>
      <c r="C220" t="s">
        <v>97</v>
      </c>
      <c r="D220" s="2">
        <f t="shared" si="7"/>
        <v>44936</v>
      </c>
      <c r="E220" t="s">
        <v>23</v>
      </c>
      <c r="F220" t="s">
        <v>24</v>
      </c>
      <c r="G220">
        <v>405</v>
      </c>
      <c r="I220">
        <v>440.06298828125</v>
      </c>
      <c r="L220" t="s">
        <v>46</v>
      </c>
      <c r="M220" t="s">
        <v>261</v>
      </c>
      <c r="N220" t="s">
        <v>262</v>
      </c>
      <c r="O220" t="s">
        <v>28</v>
      </c>
      <c r="P220" t="s">
        <v>263</v>
      </c>
      <c r="Q220" t="s">
        <v>264</v>
      </c>
      <c r="R220" t="s">
        <v>237</v>
      </c>
      <c r="S220" t="s">
        <v>265</v>
      </c>
      <c r="T220" t="s">
        <v>213</v>
      </c>
      <c r="U220" t="s">
        <v>266</v>
      </c>
      <c r="W220" s="27" t="s">
        <v>479</v>
      </c>
      <c r="X220" s="28">
        <f>MIN(X219,X218)</f>
        <v>-23.024958984305524</v>
      </c>
    </row>
    <row r="221" spans="1:24">
      <c r="A221" s="13" t="s">
        <v>231</v>
      </c>
      <c r="B221" t="s">
        <v>48</v>
      </c>
      <c r="C221" s="3" t="s">
        <v>46</v>
      </c>
      <c r="D221" s="4">
        <v>44942.409722222197</v>
      </c>
      <c r="F221" s="6">
        <v>0</v>
      </c>
      <c r="G221" s="5">
        <v>405</v>
      </c>
      <c r="I221" s="5">
        <v>436</v>
      </c>
      <c r="K221" s="6">
        <v>0</v>
      </c>
    </row>
    <row r="222" spans="1:24">
      <c r="A222" t="s">
        <v>231</v>
      </c>
      <c r="B222" t="s">
        <v>48</v>
      </c>
      <c r="C222" t="s">
        <v>267</v>
      </c>
      <c r="D222" s="2">
        <f t="shared" ref="D222:D230" si="8">DATE(RIGHT(C222,4),LEFT(C222,2),MID(C222,4,2))</f>
        <v>44945</v>
      </c>
      <c r="E222" t="s">
        <v>23</v>
      </c>
      <c r="F222" t="s">
        <v>24</v>
      </c>
      <c r="G222">
        <v>405</v>
      </c>
      <c r="I222">
        <v>439.25</v>
      </c>
      <c r="L222" t="s">
        <v>46</v>
      </c>
      <c r="M222" t="s">
        <v>268</v>
      </c>
      <c r="N222" t="s">
        <v>269</v>
      </c>
      <c r="O222" t="s">
        <v>28</v>
      </c>
      <c r="P222" t="s">
        <v>270</v>
      </c>
      <c r="Q222" t="s">
        <v>271</v>
      </c>
      <c r="R222" t="s">
        <v>237</v>
      </c>
      <c r="S222" t="s">
        <v>272</v>
      </c>
      <c r="T222" t="s">
        <v>213</v>
      </c>
      <c r="U222" t="s">
        <v>273</v>
      </c>
    </row>
    <row r="223" spans="1:24">
      <c r="A223" t="s">
        <v>231</v>
      </c>
      <c r="B223" t="s">
        <v>48</v>
      </c>
      <c r="C223" t="s">
        <v>267</v>
      </c>
      <c r="D223" s="2">
        <f t="shared" si="8"/>
        <v>44945</v>
      </c>
      <c r="E223" t="s">
        <v>23</v>
      </c>
      <c r="F223" t="s">
        <v>24</v>
      </c>
      <c r="G223">
        <v>405</v>
      </c>
      <c r="I223">
        <v>448.5</v>
      </c>
      <c r="L223" t="s">
        <v>46</v>
      </c>
      <c r="M223" t="s">
        <v>274</v>
      </c>
      <c r="N223" t="s">
        <v>275</v>
      </c>
      <c r="O223" t="s">
        <v>28</v>
      </c>
      <c r="P223" t="s">
        <v>276</v>
      </c>
      <c r="Q223" t="s">
        <v>277</v>
      </c>
      <c r="R223" t="s">
        <v>237</v>
      </c>
      <c r="S223" t="s">
        <v>278</v>
      </c>
      <c r="T223" t="s">
        <v>213</v>
      </c>
      <c r="U223" t="s">
        <v>279</v>
      </c>
    </row>
    <row r="224" spans="1:24">
      <c r="A224" t="s">
        <v>231</v>
      </c>
      <c r="B224" t="s">
        <v>48</v>
      </c>
      <c r="C224" t="s">
        <v>294</v>
      </c>
      <c r="D224" s="2">
        <f t="shared" si="8"/>
        <v>44947</v>
      </c>
      <c r="E224" t="s">
        <v>23</v>
      </c>
      <c r="F224" t="s">
        <v>24</v>
      </c>
      <c r="G224">
        <v>405</v>
      </c>
      <c r="I224">
        <v>452.43798828125</v>
      </c>
      <c r="L224" t="s">
        <v>46</v>
      </c>
      <c r="M224" t="s">
        <v>295</v>
      </c>
      <c r="N224" t="s">
        <v>296</v>
      </c>
      <c r="O224" t="s">
        <v>28</v>
      </c>
      <c r="P224" t="s">
        <v>297</v>
      </c>
      <c r="Q224" t="s">
        <v>298</v>
      </c>
      <c r="R224" t="s">
        <v>237</v>
      </c>
      <c r="S224" t="s">
        <v>299</v>
      </c>
      <c r="T224" t="s">
        <v>213</v>
      </c>
      <c r="U224" t="s">
        <v>300</v>
      </c>
    </row>
    <row r="225" spans="1:21">
      <c r="A225" t="s">
        <v>231</v>
      </c>
      <c r="B225" t="s">
        <v>48</v>
      </c>
      <c r="C225" t="s">
        <v>314</v>
      </c>
      <c r="D225" s="2">
        <f t="shared" si="8"/>
        <v>44949</v>
      </c>
      <c r="E225" t="s">
        <v>23</v>
      </c>
      <c r="F225" t="s">
        <v>24</v>
      </c>
      <c r="G225">
        <v>405</v>
      </c>
      <c r="I225">
        <v>452.68798828125</v>
      </c>
      <c r="L225" t="s">
        <v>46</v>
      </c>
      <c r="M225" t="s">
        <v>315</v>
      </c>
      <c r="N225" t="s">
        <v>316</v>
      </c>
      <c r="O225" t="s">
        <v>28</v>
      </c>
      <c r="P225" t="s">
        <v>317</v>
      </c>
      <c r="Q225" t="s">
        <v>318</v>
      </c>
      <c r="R225" t="s">
        <v>237</v>
      </c>
      <c r="S225" t="s">
        <v>319</v>
      </c>
      <c r="T225" t="s">
        <v>213</v>
      </c>
      <c r="U225" t="s">
        <v>320</v>
      </c>
    </row>
    <row r="226" spans="1:21">
      <c r="A226" t="s">
        <v>231</v>
      </c>
      <c r="B226" t="s">
        <v>48</v>
      </c>
      <c r="C226" t="s">
        <v>321</v>
      </c>
      <c r="D226" s="2">
        <f t="shared" si="8"/>
        <v>44957</v>
      </c>
      <c r="E226" t="s">
        <v>23</v>
      </c>
      <c r="F226" t="s">
        <v>24</v>
      </c>
      <c r="G226">
        <v>405</v>
      </c>
      <c r="I226">
        <v>449.56298828125</v>
      </c>
      <c r="L226" t="s">
        <v>46</v>
      </c>
      <c r="M226" t="s">
        <v>322</v>
      </c>
      <c r="N226" t="s">
        <v>323</v>
      </c>
      <c r="O226" t="s">
        <v>28</v>
      </c>
      <c r="P226" t="s">
        <v>324</v>
      </c>
      <c r="Q226" t="s">
        <v>325</v>
      </c>
      <c r="R226" t="s">
        <v>237</v>
      </c>
      <c r="S226" t="s">
        <v>326</v>
      </c>
      <c r="T226" t="s">
        <v>213</v>
      </c>
      <c r="U226" t="s">
        <v>327</v>
      </c>
    </row>
    <row r="227" spans="1:21">
      <c r="A227" t="s">
        <v>231</v>
      </c>
      <c r="B227" t="s">
        <v>48</v>
      </c>
      <c r="C227" t="s">
        <v>328</v>
      </c>
      <c r="D227" s="2">
        <f t="shared" si="8"/>
        <v>44959</v>
      </c>
      <c r="E227" t="s">
        <v>23</v>
      </c>
      <c r="F227" t="s">
        <v>24</v>
      </c>
      <c r="G227">
        <v>405</v>
      </c>
      <c r="I227">
        <v>450.5</v>
      </c>
      <c r="L227" t="s">
        <v>46</v>
      </c>
      <c r="M227" t="s">
        <v>329</v>
      </c>
      <c r="N227" t="s">
        <v>330</v>
      </c>
      <c r="O227" t="s">
        <v>28</v>
      </c>
      <c r="P227" t="s">
        <v>331</v>
      </c>
      <c r="Q227" t="s">
        <v>332</v>
      </c>
      <c r="R227" t="s">
        <v>237</v>
      </c>
      <c r="S227" t="s">
        <v>333</v>
      </c>
      <c r="T227" t="s">
        <v>213</v>
      </c>
      <c r="U227" t="s">
        <v>334</v>
      </c>
    </row>
    <row r="228" spans="1:21">
      <c r="A228" t="s">
        <v>231</v>
      </c>
      <c r="B228" t="s">
        <v>48</v>
      </c>
      <c r="C228" t="s">
        <v>335</v>
      </c>
      <c r="D228" s="2">
        <f t="shared" si="8"/>
        <v>44963</v>
      </c>
      <c r="E228" t="s">
        <v>23</v>
      </c>
      <c r="F228" t="s">
        <v>24</v>
      </c>
      <c r="G228">
        <v>405</v>
      </c>
      <c r="I228">
        <v>449.06298828125</v>
      </c>
      <c r="L228" t="s">
        <v>46</v>
      </c>
      <c r="M228" t="s">
        <v>336</v>
      </c>
      <c r="N228" t="s">
        <v>337</v>
      </c>
      <c r="O228" t="s">
        <v>28</v>
      </c>
      <c r="P228" t="s">
        <v>338</v>
      </c>
      <c r="Q228" t="s">
        <v>339</v>
      </c>
      <c r="R228" t="s">
        <v>237</v>
      </c>
      <c r="S228" t="s">
        <v>340</v>
      </c>
      <c r="T228" t="s">
        <v>213</v>
      </c>
      <c r="U228" t="s">
        <v>341</v>
      </c>
    </row>
    <row r="229" spans="1:21">
      <c r="A229" t="s">
        <v>231</v>
      </c>
      <c r="B229" t="s">
        <v>48</v>
      </c>
      <c r="C229" t="s">
        <v>342</v>
      </c>
      <c r="D229" s="2">
        <f t="shared" si="8"/>
        <v>44965</v>
      </c>
      <c r="E229" t="s">
        <v>23</v>
      </c>
      <c r="F229" t="s">
        <v>24</v>
      </c>
      <c r="G229">
        <v>405</v>
      </c>
      <c r="I229">
        <v>453.625</v>
      </c>
      <c r="L229" t="s">
        <v>46</v>
      </c>
      <c r="M229" t="s">
        <v>343</v>
      </c>
      <c r="N229" t="s">
        <v>344</v>
      </c>
      <c r="O229" t="s">
        <v>28</v>
      </c>
      <c r="P229" t="s">
        <v>345</v>
      </c>
      <c r="Q229" t="s">
        <v>346</v>
      </c>
      <c r="R229" t="s">
        <v>237</v>
      </c>
      <c r="S229" t="s">
        <v>347</v>
      </c>
      <c r="T229" t="s">
        <v>213</v>
      </c>
      <c r="U229" t="s">
        <v>348</v>
      </c>
    </row>
    <row r="230" spans="1:21">
      <c r="A230" t="s">
        <v>231</v>
      </c>
      <c r="B230" t="s">
        <v>48</v>
      </c>
      <c r="C230" t="s">
        <v>349</v>
      </c>
      <c r="D230" s="2">
        <f t="shared" si="8"/>
        <v>44974</v>
      </c>
      <c r="E230" t="s">
        <v>23</v>
      </c>
      <c r="F230" t="s">
        <v>24</v>
      </c>
      <c r="G230">
        <v>405</v>
      </c>
      <c r="I230">
        <v>454.31298828125</v>
      </c>
      <c r="L230" t="s">
        <v>46</v>
      </c>
      <c r="M230" t="s">
        <v>350</v>
      </c>
      <c r="N230" t="s">
        <v>351</v>
      </c>
      <c r="O230" t="s">
        <v>28</v>
      </c>
      <c r="P230" t="s">
        <v>352</v>
      </c>
      <c r="Q230" t="s">
        <v>353</v>
      </c>
      <c r="R230" t="s">
        <v>237</v>
      </c>
      <c r="S230" t="s">
        <v>354</v>
      </c>
      <c r="T230" t="s">
        <v>213</v>
      </c>
      <c r="U230" t="s">
        <v>355</v>
      </c>
    </row>
    <row r="231" spans="1:21">
      <c r="A231" s="13" t="s">
        <v>231</v>
      </c>
      <c r="B231" t="s">
        <v>48</v>
      </c>
      <c r="C231" s="3" t="s">
        <v>46</v>
      </c>
      <c r="D231" s="4">
        <v>45005.664687500001</v>
      </c>
      <c r="F231" s="6">
        <v>0</v>
      </c>
      <c r="G231" s="5">
        <v>405</v>
      </c>
      <c r="I231" s="5">
        <v>444</v>
      </c>
      <c r="K231" s="6">
        <v>0</v>
      </c>
    </row>
    <row r="232" spans="1:21">
      <c r="A232" s="13" t="s">
        <v>231</v>
      </c>
      <c r="B232" t="s">
        <v>48</v>
      </c>
      <c r="C232" s="3" t="s">
        <v>46</v>
      </c>
      <c r="D232" s="4">
        <v>45012.5328240741</v>
      </c>
      <c r="F232" s="6">
        <v>0</v>
      </c>
      <c r="G232" s="5">
        <v>405</v>
      </c>
      <c r="I232" s="5">
        <v>450</v>
      </c>
      <c r="K232" s="6">
        <v>0</v>
      </c>
    </row>
    <row r="233" spans="1:21">
      <c r="A233" t="s">
        <v>231</v>
      </c>
      <c r="B233" t="s">
        <v>174</v>
      </c>
      <c r="C233" t="s">
        <v>280</v>
      </c>
      <c r="D233" s="2">
        <f t="shared" ref="D233:D264" si="9">DATE(RIGHT(C233,4),LEFT(C233,2),MID(C233,4,2))</f>
        <v>44795</v>
      </c>
      <c r="E233" t="s">
        <v>23</v>
      </c>
      <c r="F233" t="s">
        <v>24</v>
      </c>
      <c r="G233">
        <v>61</v>
      </c>
      <c r="I233">
        <v>62.619998931884766</v>
      </c>
      <c r="K233">
        <v>66</v>
      </c>
      <c r="L233" t="s">
        <v>25</v>
      </c>
      <c r="M233" t="s">
        <v>281</v>
      </c>
      <c r="N233" t="s">
        <v>282</v>
      </c>
      <c r="O233" t="s">
        <v>28</v>
      </c>
      <c r="P233" t="s">
        <v>283</v>
      </c>
      <c r="Q233" t="s">
        <v>284</v>
      </c>
      <c r="R233" t="s">
        <v>237</v>
      </c>
      <c r="S233" t="s">
        <v>285</v>
      </c>
      <c r="T233" t="s">
        <v>213</v>
      </c>
      <c r="U233" t="s">
        <v>286</v>
      </c>
    </row>
    <row r="234" spans="1:21">
      <c r="A234" t="s">
        <v>231</v>
      </c>
      <c r="B234" t="s">
        <v>174</v>
      </c>
      <c r="C234" t="s">
        <v>232</v>
      </c>
      <c r="D234" s="2">
        <f t="shared" si="9"/>
        <v>44887</v>
      </c>
      <c r="E234" t="s">
        <v>23</v>
      </c>
      <c r="F234" t="s">
        <v>24</v>
      </c>
      <c r="G234">
        <v>61</v>
      </c>
      <c r="I234">
        <v>63.76300048828125</v>
      </c>
      <c r="K234">
        <v>66</v>
      </c>
      <c r="L234" t="s">
        <v>25</v>
      </c>
      <c r="M234" t="s">
        <v>233</v>
      </c>
      <c r="N234" t="s">
        <v>234</v>
      </c>
      <c r="O234" t="s">
        <v>28</v>
      </c>
      <c r="P234" t="s">
        <v>235</v>
      </c>
      <c r="Q234" t="s">
        <v>236</v>
      </c>
      <c r="R234" t="s">
        <v>237</v>
      </c>
      <c r="S234" t="s">
        <v>238</v>
      </c>
      <c r="T234" t="s">
        <v>213</v>
      </c>
      <c r="U234" t="s">
        <v>239</v>
      </c>
    </row>
    <row r="235" spans="1:21">
      <c r="A235" t="s">
        <v>231</v>
      </c>
      <c r="B235" t="s">
        <v>174</v>
      </c>
      <c r="C235" t="s">
        <v>287</v>
      </c>
      <c r="D235" s="2">
        <f t="shared" si="9"/>
        <v>44892</v>
      </c>
      <c r="E235" t="s">
        <v>23</v>
      </c>
      <c r="F235" t="s">
        <v>24</v>
      </c>
      <c r="G235">
        <v>61</v>
      </c>
      <c r="I235">
        <v>64.449996948242188</v>
      </c>
      <c r="K235">
        <v>66</v>
      </c>
      <c r="L235" t="s">
        <v>25</v>
      </c>
      <c r="M235" t="s">
        <v>288</v>
      </c>
      <c r="N235" t="s">
        <v>289</v>
      </c>
      <c r="O235" t="s">
        <v>28</v>
      </c>
      <c r="P235" t="s">
        <v>290</v>
      </c>
      <c r="Q235" t="s">
        <v>291</v>
      </c>
      <c r="R235" t="s">
        <v>237</v>
      </c>
      <c r="S235" t="s">
        <v>292</v>
      </c>
      <c r="T235" t="s">
        <v>213</v>
      </c>
      <c r="U235" t="s">
        <v>293</v>
      </c>
    </row>
    <row r="236" spans="1:21">
      <c r="A236" t="s">
        <v>231</v>
      </c>
      <c r="B236" t="s">
        <v>174</v>
      </c>
      <c r="C236" t="s">
        <v>240</v>
      </c>
      <c r="D236" s="2">
        <f t="shared" si="9"/>
        <v>44900</v>
      </c>
      <c r="E236" t="s">
        <v>23</v>
      </c>
      <c r="F236" t="s">
        <v>24</v>
      </c>
      <c r="G236">
        <v>61</v>
      </c>
      <c r="I236">
        <v>63.945999145507813</v>
      </c>
      <c r="K236">
        <v>66</v>
      </c>
      <c r="L236" t="s">
        <v>25</v>
      </c>
      <c r="M236" t="s">
        <v>241</v>
      </c>
      <c r="N236" t="s">
        <v>242</v>
      </c>
      <c r="O236" t="s">
        <v>28</v>
      </c>
      <c r="P236" t="s">
        <v>243</v>
      </c>
      <c r="Q236" t="s">
        <v>244</v>
      </c>
      <c r="R236" t="s">
        <v>237</v>
      </c>
      <c r="S236" t="s">
        <v>245</v>
      </c>
      <c r="T236" t="s">
        <v>213</v>
      </c>
      <c r="U236" t="s">
        <v>246</v>
      </c>
    </row>
    <row r="237" spans="1:21">
      <c r="A237" t="s">
        <v>231</v>
      </c>
      <c r="B237" t="s">
        <v>174</v>
      </c>
      <c r="C237" t="s">
        <v>240</v>
      </c>
      <c r="D237" s="2">
        <f t="shared" si="9"/>
        <v>44900</v>
      </c>
      <c r="E237" t="s">
        <v>23</v>
      </c>
      <c r="F237" t="s">
        <v>24</v>
      </c>
      <c r="G237">
        <v>61</v>
      </c>
      <c r="I237">
        <v>64.290000915527344</v>
      </c>
      <c r="K237">
        <v>66</v>
      </c>
      <c r="L237" t="s">
        <v>25</v>
      </c>
      <c r="M237" t="s">
        <v>301</v>
      </c>
      <c r="N237" t="s">
        <v>302</v>
      </c>
      <c r="O237" t="s">
        <v>28</v>
      </c>
      <c r="P237" t="s">
        <v>303</v>
      </c>
      <c r="Q237" t="s">
        <v>304</v>
      </c>
      <c r="R237" t="s">
        <v>237</v>
      </c>
      <c r="S237" t="s">
        <v>305</v>
      </c>
      <c r="T237" t="s">
        <v>213</v>
      </c>
      <c r="U237" t="s">
        <v>306</v>
      </c>
    </row>
    <row r="238" spans="1:21">
      <c r="A238" t="s">
        <v>231</v>
      </c>
      <c r="B238" t="s">
        <v>174</v>
      </c>
      <c r="C238" t="s">
        <v>247</v>
      </c>
      <c r="D238" s="2">
        <f t="shared" si="9"/>
        <v>44901</v>
      </c>
      <c r="E238" t="s">
        <v>23</v>
      </c>
      <c r="F238" t="s">
        <v>24</v>
      </c>
      <c r="G238">
        <v>61</v>
      </c>
      <c r="I238">
        <v>63.721000671386719</v>
      </c>
      <c r="K238">
        <v>66</v>
      </c>
      <c r="L238" t="s">
        <v>25</v>
      </c>
      <c r="M238" t="s">
        <v>248</v>
      </c>
      <c r="N238" t="s">
        <v>249</v>
      </c>
      <c r="O238" t="s">
        <v>28</v>
      </c>
      <c r="P238" t="s">
        <v>250</v>
      </c>
      <c r="Q238" t="s">
        <v>251</v>
      </c>
      <c r="R238" t="s">
        <v>237</v>
      </c>
      <c r="S238" t="s">
        <v>252</v>
      </c>
      <c r="T238" t="s">
        <v>213</v>
      </c>
      <c r="U238" t="s">
        <v>253</v>
      </c>
    </row>
    <row r="239" spans="1:21">
      <c r="A239" t="s">
        <v>231</v>
      </c>
      <c r="B239" t="s">
        <v>174</v>
      </c>
      <c r="C239" t="s">
        <v>307</v>
      </c>
      <c r="D239" s="2">
        <f t="shared" si="9"/>
        <v>44906</v>
      </c>
      <c r="E239" t="s">
        <v>23</v>
      </c>
      <c r="F239" t="s">
        <v>24</v>
      </c>
      <c r="G239">
        <v>61</v>
      </c>
      <c r="I239">
        <v>64.5</v>
      </c>
      <c r="K239">
        <v>66</v>
      </c>
      <c r="L239" t="s">
        <v>25</v>
      </c>
      <c r="M239" t="s">
        <v>308</v>
      </c>
      <c r="N239" t="s">
        <v>309</v>
      </c>
      <c r="O239" t="s">
        <v>28</v>
      </c>
      <c r="P239" t="s">
        <v>310</v>
      </c>
      <c r="Q239" t="s">
        <v>311</v>
      </c>
      <c r="R239" t="s">
        <v>237</v>
      </c>
      <c r="S239" t="s">
        <v>312</v>
      </c>
      <c r="T239" t="s">
        <v>213</v>
      </c>
      <c r="U239" t="s">
        <v>313</v>
      </c>
    </row>
    <row r="240" spans="1:21">
      <c r="A240" t="s">
        <v>231</v>
      </c>
      <c r="B240" t="s">
        <v>174</v>
      </c>
      <c r="C240" t="s">
        <v>254</v>
      </c>
      <c r="D240" s="2">
        <f t="shared" si="9"/>
        <v>44907</v>
      </c>
      <c r="E240" t="s">
        <v>23</v>
      </c>
      <c r="F240" t="s">
        <v>24</v>
      </c>
      <c r="G240">
        <v>61</v>
      </c>
      <c r="I240">
        <v>63.589000701904297</v>
      </c>
      <c r="K240">
        <v>66</v>
      </c>
      <c r="L240" t="s">
        <v>25</v>
      </c>
      <c r="M240" t="s">
        <v>255</v>
      </c>
      <c r="N240" t="s">
        <v>256</v>
      </c>
      <c r="O240" t="s">
        <v>28</v>
      </c>
      <c r="P240" t="s">
        <v>257</v>
      </c>
      <c r="Q240" t="s">
        <v>258</v>
      </c>
      <c r="R240" t="s">
        <v>237</v>
      </c>
      <c r="S240" t="s">
        <v>259</v>
      </c>
      <c r="T240" t="s">
        <v>213</v>
      </c>
      <c r="U240" t="s">
        <v>260</v>
      </c>
    </row>
    <row r="241" spans="1:21">
      <c r="A241" t="s">
        <v>231</v>
      </c>
      <c r="B241" t="s">
        <v>174</v>
      </c>
      <c r="C241" t="s">
        <v>97</v>
      </c>
      <c r="D241" s="2">
        <f t="shared" si="9"/>
        <v>44936</v>
      </c>
      <c r="E241" t="s">
        <v>23</v>
      </c>
      <c r="F241" t="s">
        <v>24</v>
      </c>
      <c r="G241">
        <v>61</v>
      </c>
      <c r="I241">
        <v>63.744998931884766</v>
      </c>
      <c r="K241">
        <v>66</v>
      </c>
      <c r="L241" t="s">
        <v>25</v>
      </c>
      <c r="M241" t="s">
        <v>261</v>
      </c>
      <c r="N241" t="s">
        <v>262</v>
      </c>
      <c r="O241" t="s">
        <v>28</v>
      </c>
      <c r="P241" t="s">
        <v>263</v>
      </c>
      <c r="Q241" t="s">
        <v>264</v>
      </c>
      <c r="R241" t="s">
        <v>237</v>
      </c>
      <c r="S241" t="s">
        <v>265</v>
      </c>
      <c r="T241" t="s">
        <v>213</v>
      </c>
      <c r="U241" t="s">
        <v>266</v>
      </c>
    </row>
    <row r="242" spans="1:21">
      <c r="A242" t="s">
        <v>231</v>
      </c>
      <c r="B242" t="s">
        <v>174</v>
      </c>
      <c r="C242" t="s">
        <v>267</v>
      </c>
      <c r="D242" s="2">
        <f t="shared" si="9"/>
        <v>44945</v>
      </c>
      <c r="E242" t="s">
        <v>23</v>
      </c>
      <c r="F242" t="s">
        <v>24</v>
      </c>
      <c r="G242">
        <v>61</v>
      </c>
      <c r="I242">
        <v>63.471000671386719</v>
      </c>
      <c r="K242">
        <v>66</v>
      </c>
      <c r="L242" t="s">
        <v>25</v>
      </c>
      <c r="M242" t="s">
        <v>268</v>
      </c>
      <c r="N242" t="s">
        <v>269</v>
      </c>
      <c r="O242" t="s">
        <v>28</v>
      </c>
      <c r="P242" t="s">
        <v>270</v>
      </c>
      <c r="Q242" t="s">
        <v>271</v>
      </c>
      <c r="R242" t="s">
        <v>237</v>
      </c>
      <c r="S242" t="s">
        <v>272</v>
      </c>
      <c r="T242" t="s">
        <v>213</v>
      </c>
      <c r="U242" t="s">
        <v>273</v>
      </c>
    </row>
    <row r="243" spans="1:21">
      <c r="A243" t="s">
        <v>231</v>
      </c>
      <c r="B243" t="s">
        <v>174</v>
      </c>
      <c r="C243" t="s">
        <v>267</v>
      </c>
      <c r="D243" s="2">
        <f t="shared" si="9"/>
        <v>44945</v>
      </c>
      <c r="E243" t="s">
        <v>23</v>
      </c>
      <c r="F243" t="s">
        <v>24</v>
      </c>
      <c r="G243">
        <v>61</v>
      </c>
      <c r="I243">
        <v>63.729999542236328</v>
      </c>
      <c r="K243">
        <v>66</v>
      </c>
      <c r="L243" t="s">
        <v>25</v>
      </c>
      <c r="M243" t="s">
        <v>274</v>
      </c>
      <c r="N243" t="s">
        <v>275</v>
      </c>
      <c r="O243" t="s">
        <v>28</v>
      </c>
      <c r="P243" t="s">
        <v>276</v>
      </c>
      <c r="Q243" t="s">
        <v>277</v>
      </c>
      <c r="R243" t="s">
        <v>237</v>
      </c>
      <c r="S243" t="s">
        <v>278</v>
      </c>
      <c r="T243" t="s">
        <v>213</v>
      </c>
      <c r="U243" t="s">
        <v>279</v>
      </c>
    </row>
    <row r="244" spans="1:21">
      <c r="A244" t="s">
        <v>231</v>
      </c>
      <c r="B244" t="s">
        <v>174</v>
      </c>
      <c r="C244" t="s">
        <v>294</v>
      </c>
      <c r="D244" s="2">
        <f t="shared" si="9"/>
        <v>44947</v>
      </c>
      <c r="E244" t="s">
        <v>23</v>
      </c>
      <c r="F244" t="s">
        <v>24</v>
      </c>
      <c r="G244">
        <v>61</v>
      </c>
      <c r="I244">
        <v>63.605998992919922</v>
      </c>
      <c r="K244">
        <v>66</v>
      </c>
      <c r="L244" t="s">
        <v>25</v>
      </c>
      <c r="M244" t="s">
        <v>295</v>
      </c>
      <c r="N244" t="s">
        <v>296</v>
      </c>
      <c r="O244" t="s">
        <v>28</v>
      </c>
      <c r="P244" t="s">
        <v>297</v>
      </c>
      <c r="Q244" t="s">
        <v>298</v>
      </c>
      <c r="R244" t="s">
        <v>237</v>
      </c>
      <c r="S244" t="s">
        <v>299</v>
      </c>
      <c r="T244" t="s">
        <v>213</v>
      </c>
      <c r="U244" t="s">
        <v>300</v>
      </c>
    </row>
    <row r="245" spans="1:21">
      <c r="A245" t="s">
        <v>231</v>
      </c>
      <c r="B245" t="s">
        <v>174</v>
      </c>
      <c r="C245" t="s">
        <v>314</v>
      </c>
      <c r="D245" s="2">
        <f t="shared" si="9"/>
        <v>44949</v>
      </c>
      <c r="E245" t="s">
        <v>23</v>
      </c>
      <c r="F245" t="s">
        <v>24</v>
      </c>
      <c r="G245">
        <v>61</v>
      </c>
      <c r="I245">
        <v>63.655998229980469</v>
      </c>
      <c r="K245">
        <v>66</v>
      </c>
      <c r="L245" t="s">
        <v>25</v>
      </c>
      <c r="M245" t="s">
        <v>315</v>
      </c>
      <c r="N245" t="s">
        <v>316</v>
      </c>
      <c r="O245" t="s">
        <v>28</v>
      </c>
      <c r="P245" t="s">
        <v>317</v>
      </c>
      <c r="Q245" t="s">
        <v>318</v>
      </c>
      <c r="R245" t="s">
        <v>237</v>
      </c>
      <c r="S245" t="s">
        <v>319</v>
      </c>
      <c r="T245" t="s">
        <v>213</v>
      </c>
      <c r="U245" t="s">
        <v>320</v>
      </c>
    </row>
    <row r="246" spans="1:21">
      <c r="A246" t="s">
        <v>231</v>
      </c>
      <c r="B246" t="s">
        <v>174</v>
      </c>
      <c r="C246" t="s">
        <v>321</v>
      </c>
      <c r="D246" s="2">
        <f t="shared" si="9"/>
        <v>44957</v>
      </c>
      <c r="E246" t="s">
        <v>23</v>
      </c>
      <c r="F246" t="s">
        <v>24</v>
      </c>
      <c r="G246">
        <v>61</v>
      </c>
      <c r="I246">
        <v>63.748001098632813</v>
      </c>
      <c r="K246">
        <v>66</v>
      </c>
      <c r="L246" t="s">
        <v>25</v>
      </c>
      <c r="M246" t="s">
        <v>322</v>
      </c>
      <c r="N246" t="s">
        <v>323</v>
      </c>
      <c r="O246" t="s">
        <v>28</v>
      </c>
      <c r="P246" t="s">
        <v>324</v>
      </c>
      <c r="Q246" t="s">
        <v>325</v>
      </c>
      <c r="R246" t="s">
        <v>237</v>
      </c>
      <c r="S246" t="s">
        <v>326</v>
      </c>
      <c r="T246" t="s">
        <v>213</v>
      </c>
      <c r="U246" t="s">
        <v>327</v>
      </c>
    </row>
    <row r="247" spans="1:21">
      <c r="A247" t="s">
        <v>231</v>
      </c>
      <c r="B247" t="s">
        <v>174</v>
      </c>
      <c r="C247" t="s">
        <v>328</v>
      </c>
      <c r="D247" s="2">
        <f t="shared" si="9"/>
        <v>44959</v>
      </c>
      <c r="E247" t="s">
        <v>23</v>
      </c>
      <c r="F247" t="s">
        <v>24</v>
      </c>
      <c r="G247">
        <v>61</v>
      </c>
      <c r="I247">
        <v>63.542999267578125</v>
      </c>
      <c r="K247">
        <v>66</v>
      </c>
      <c r="L247" t="s">
        <v>25</v>
      </c>
      <c r="M247" t="s">
        <v>329</v>
      </c>
      <c r="N247" t="s">
        <v>330</v>
      </c>
      <c r="O247" t="s">
        <v>28</v>
      </c>
      <c r="P247" t="s">
        <v>331</v>
      </c>
      <c r="Q247" t="s">
        <v>332</v>
      </c>
      <c r="R247" t="s">
        <v>237</v>
      </c>
      <c r="S247" t="s">
        <v>333</v>
      </c>
      <c r="T247" t="s">
        <v>213</v>
      </c>
      <c r="U247" t="s">
        <v>334</v>
      </c>
    </row>
    <row r="248" spans="1:21">
      <c r="A248" t="s">
        <v>231</v>
      </c>
      <c r="B248" t="s">
        <v>174</v>
      </c>
      <c r="C248" t="s">
        <v>335</v>
      </c>
      <c r="D248" s="2">
        <f t="shared" si="9"/>
        <v>44963</v>
      </c>
      <c r="E248" t="s">
        <v>23</v>
      </c>
      <c r="F248" t="s">
        <v>24</v>
      </c>
      <c r="G248">
        <v>61</v>
      </c>
      <c r="I248">
        <v>63.623001098632813</v>
      </c>
      <c r="K248">
        <v>66</v>
      </c>
      <c r="L248" t="s">
        <v>25</v>
      </c>
      <c r="M248" t="s">
        <v>336</v>
      </c>
      <c r="N248" t="s">
        <v>337</v>
      </c>
      <c r="O248" t="s">
        <v>28</v>
      </c>
      <c r="P248" t="s">
        <v>338</v>
      </c>
      <c r="Q248" t="s">
        <v>339</v>
      </c>
      <c r="R248" t="s">
        <v>237</v>
      </c>
      <c r="S248" t="s">
        <v>340</v>
      </c>
      <c r="T248" t="s">
        <v>213</v>
      </c>
      <c r="U248" t="s">
        <v>341</v>
      </c>
    </row>
    <row r="249" spans="1:21">
      <c r="A249" t="s">
        <v>231</v>
      </c>
      <c r="B249" t="s">
        <v>174</v>
      </c>
      <c r="C249" t="s">
        <v>342</v>
      </c>
      <c r="D249" s="2">
        <f t="shared" si="9"/>
        <v>44965</v>
      </c>
      <c r="E249" t="s">
        <v>23</v>
      </c>
      <c r="F249" t="s">
        <v>24</v>
      </c>
      <c r="G249">
        <v>61</v>
      </c>
      <c r="I249">
        <v>63.51300048828125</v>
      </c>
      <c r="K249">
        <v>66</v>
      </c>
      <c r="L249" t="s">
        <v>25</v>
      </c>
      <c r="M249" t="s">
        <v>343</v>
      </c>
      <c r="N249" t="s">
        <v>344</v>
      </c>
      <c r="O249" t="s">
        <v>28</v>
      </c>
      <c r="P249" t="s">
        <v>345</v>
      </c>
      <c r="Q249" t="s">
        <v>346</v>
      </c>
      <c r="R249" t="s">
        <v>237</v>
      </c>
      <c r="S249" t="s">
        <v>347</v>
      </c>
      <c r="T249" t="s">
        <v>213</v>
      </c>
      <c r="U249" t="s">
        <v>348</v>
      </c>
    </row>
    <row r="250" spans="1:21">
      <c r="A250" t="s">
        <v>231</v>
      </c>
      <c r="B250" t="s">
        <v>174</v>
      </c>
      <c r="C250" t="s">
        <v>349</v>
      </c>
      <c r="D250" s="2">
        <f t="shared" si="9"/>
        <v>44974</v>
      </c>
      <c r="E250" t="s">
        <v>23</v>
      </c>
      <c r="F250" t="s">
        <v>24</v>
      </c>
      <c r="G250">
        <v>61</v>
      </c>
      <c r="I250">
        <v>63.687999725341797</v>
      </c>
      <c r="K250">
        <v>66</v>
      </c>
      <c r="L250" t="s">
        <v>25</v>
      </c>
      <c r="M250" t="s">
        <v>350</v>
      </c>
      <c r="N250" t="s">
        <v>351</v>
      </c>
      <c r="O250" t="s">
        <v>28</v>
      </c>
      <c r="P250" t="s">
        <v>352</v>
      </c>
      <c r="Q250" t="s">
        <v>353</v>
      </c>
      <c r="R250" t="s">
        <v>237</v>
      </c>
      <c r="S250" t="s">
        <v>354</v>
      </c>
      <c r="T250" t="s">
        <v>213</v>
      </c>
      <c r="U250" t="s">
        <v>355</v>
      </c>
    </row>
    <row r="251" spans="1:21">
      <c r="A251" t="s">
        <v>231</v>
      </c>
      <c r="B251" t="s">
        <v>201</v>
      </c>
      <c r="C251" t="s">
        <v>280</v>
      </c>
      <c r="D251" s="2">
        <f t="shared" si="9"/>
        <v>44795</v>
      </c>
      <c r="E251" t="s">
        <v>23</v>
      </c>
      <c r="F251" t="s">
        <v>24</v>
      </c>
      <c r="G251">
        <v>0.56999999284744263</v>
      </c>
      <c r="I251">
        <v>0.59299999475479126</v>
      </c>
      <c r="K251">
        <v>0.62999999523162842</v>
      </c>
      <c r="L251" t="s">
        <v>42</v>
      </c>
      <c r="M251" t="s">
        <v>281</v>
      </c>
      <c r="N251" t="s">
        <v>282</v>
      </c>
      <c r="O251" t="s">
        <v>28</v>
      </c>
      <c r="P251" t="s">
        <v>283</v>
      </c>
      <c r="Q251" t="s">
        <v>284</v>
      </c>
      <c r="R251" t="s">
        <v>237</v>
      </c>
      <c r="S251" t="s">
        <v>285</v>
      </c>
      <c r="T251" t="s">
        <v>213</v>
      </c>
      <c r="U251" t="s">
        <v>286</v>
      </c>
    </row>
    <row r="252" spans="1:21">
      <c r="A252" t="s">
        <v>231</v>
      </c>
      <c r="B252" t="s">
        <v>201</v>
      </c>
      <c r="C252" t="s">
        <v>232</v>
      </c>
      <c r="D252" s="2">
        <f t="shared" si="9"/>
        <v>44887</v>
      </c>
      <c r="E252" t="s">
        <v>23</v>
      </c>
      <c r="F252" t="s">
        <v>24</v>
      </c>
      <c r="G252">
        <v>0.56999999284744263</v>
      </c>
      <c r="I252">
        <v>0.6029999852180481</v>
      </c>
      <c r="K252">
        <v>0.62999999523162842</v>
      </c>
      <c r="L252" t="s">
        <v>42</v>
      </c>
      <c r="M252" t="s">
        <v>233</v>
      </c>
      <c r="N252" t="s">
        <v>234</v>
      </c>
      <c r="O252" t="s">
        <v>28</v>
      </c>
      <c r="P252" t="s">
        <v>235</v>
      </c>
      <c r="Q252" t="s">
        <v>236</v>
      </c>
      <c r="R252" t="s">
        <v>237</v>
      </c>
      <c r="S252" t="s">
        <v>238</v>
      </c>
      <c r="T252" t="s">
        <v>213</v>
      </c>
      <c r="U252" t="s">
        <v>239</v>
      </c>
    </row>
    <row r="253" spans="1:21">
      <c r="A253" t="s">
        <v>231</v>
      </c>
      <c r="B253" t="s">
        <v>201</v>
      </c>
      <c r="C253" t="s">
        <v>287</v>
      </c>
      <c r="D253" s="2">
        <f t="shared" si="9"/>
        <v>44892</v>
      </c>
      <c r="E253" t="s">
        <v>23</v>
      </c>
      <c r="F253" t="s">
        <v>24</v>
      </c>
      <c r="G253">
        <v>0.56999999284744263</v>
      </c>
      <c r="I253">
        <v>0.59899997711181641</v>
      </c>
      <c r="K253">
        <v>0.62999999523162842</v>
      </c>
      <c r="L253" t="s">
        <v>42</v>
      </c>
      <c r="M253" t="s">
        <v>288</v>
      </c>
      <c r="N253" t="s">
        <v>289</v>
      </c>
      <c r="O253" t="s">
        <v>28</v>
      </c>
      <c r="P253" t="s">
        <v>290</v>
      </c>
      <c r="Q253" t="s">
        <v>291</v>
      </c>
      <c r="R253" t="s">
        <v>237</v>
      </c>
      <c r="S253" t="s">
        <v>292</v>
      </c>
      <c r="T253" t="s">
        <v>213</v>
      </c>
      <c r="U253" t="s">
        <v>293</v>
      </c>
    </row>
    <row r="254" spans="1:21">
      <c r="A254" t="s">
        <v>231</v>
      </c>
      <c r="B254" t="s">
        <v>201</v>
      </c>
      <c r="C254" t="s">
        <v>240</v>
      </c>
      <c r="D254" s="2">
        <f t="shared" si="9"/>
        <v>44900</v>
      </c>
      <c r="E254" t="s">
        <v>23</v>
      </c>
      <c r="F254" t="s">
        <v>24</v>
      </c>
      <c r="G254">
        <v>0.56999999284744263</v>
      </c>
      <c r="I254">
        <v>0.60199999809265137</v>
      </c>
      <c r="K254">
        <v>0.62999999523162842</v>
      </c>
      <c r="L254" t="s">
        <v>42</v>
      </c>
      <c r="M254" t="s">
        <v>241</v>
      </c>
      <c r="N254" t="s">
        <v>242</v>
      </c>
      <c r="O254" t="s">
        <v>28</v>
      </c>
      <c r="P254" t="s">
        <v>243</v>
      </c>
      <c r="Q254" t="s">
        <v>244</v>
      </c>
      <c r="R254" t="s">
        <v>237</v>
      </c>
      <c r="S254" t="s">
        <v>245</v>
      </c>
      <c r="T254" t="s">
        <v>213</v>
      </c>
      <c r="U254" t="s">
        <v>246</v>
      </c>
    </row>
    <row r="255" spans="1:21">
      <c r="A255" t="s">
        <v>231</v>
      </c>
      <c r="B255" t="s">
        <v>201</v>
      </c>
      <c r="C255" t="s">
        <v>240</v>
      </c>
      <c r="D255" s="2">
        <f t="shared" si="9"/>
        <v>44900</v>
      </c>
      <c r="E255" t="s">
        <v>23</v>
      </c>
      <c r="F255" t="s">
        <v>24</v>
      </c>
      <c r="G255">
        <v>0.56999999284744263</v>
      </c>
      <c r="I255">
        <v>0.59899997711181641</v>
      </c>
      <c r="K255">
        <v>0.62999999523162842</v>
      </c>
      <c r="L255" t="s">
        <v>42</v>
      </c>
      <c r="M255" t="s">
        <v>301</v>
      </c>
      <c r="N255" t="s">
        <v>302</v>
      </c>
      <c r="O255" t="s">
        <v>28</v>
      </c>
      <c r="P255" t="s">
        <v>303</v>
      </c>
      <c r="Q255" t="s">
        <v>304</v>
      </c>
      <c r="R255" t="s">
        <v>237</v>
      </c>
      <c r="S255" t="s">
        <v>305</v>
      </c>
      <c r="T255" t="s">
        <v>213</v>
      </c>
      <c r="U255" t="s">
        <v>306</v>
      </c>
    </row>
    <row r="256" spans="1:21">
      <c r="A256" t="s">
        <v>231</v>
      </c>
      <c r="B256" t="s">
        <v>201</v>
      </c>
      <c r="C256" t="s">
        <v>247</v>
      </c>
      <c r="D256" s="2">
        <f t="shared" si="9"/>
        <v>44901</v>
      </c>
      <c r="E256" t="s">
        <v>23</v>
      </c>
      <c r="F256" t="s">
        <v>24</v>
      </c>
      <c r="G256">
        <v>0.56999999284744263</v>
      </c>
      <c r="I256">
        <v>0.60399997234344482</v>
      </c>
      <c r="K256">
        <v>0.62999999523162842</v>
      </c>
      <c r="L256" t="s">
        <v>42</v>
      </c>
      <c r="M256" t="s">
        <v>248</v>
      </c>
      <c r="N256" t="s">
        <v>249</v>
      </c>
      <c r="O256" t="s">
        <v>28</v>
      </c>
      <c r="P256" t="s">
        <v>250</v>
      </c>
      <c r="Q256" t="s">
        <v>251</v>
      </c>
      <c r="R256" t="s">
        <v>237</v>
      </c>
      <c r="S256" t="s">
        <v>252</v>
      </c>
      <c r="T256" t="s">
        <v>213</v>
      </c>
      <c r="U256" t="s">
        <v>253</v>
      </c>
    </row>
    <row r="257" spans="1:21">
      <c r="A257" t="s">
        <v>231</v>
      </c>
      <c r="B257" t="s">
        <v>201</v>
      </c>
      <c r="C257" t="s">
        <v>307</v>
      </c>
      <c r="D257" s="2">
        <f t="shared" si="9"/>
        <v>44906</v>
      </c>
      <c r="E257" t="s">
        <v>23</v>
      </c>
      <c r="F257" t="s">
        <v>24</v>
      </c>
      <c r="G257">
        <v>0.56999999284744263</v>
      </c>
      <c r="I257">
        <v>0.59399998188018799</v>
      </c>
      <c r="K257">
        <v>0.62999999523162842</v>
      </c>
      <c r="L257" t="s">
        <v>42</v>
      </c>
      <c r="M257" t="s">
        <v>308</v>
      </c>
      <c r="N257" t="s">
        <v>309</v>
      </c>
      <c r="O257" t="s">
        <v>28</v>
      </c>
      <c r="P257" t="s">
        <v>310</v>
      </c>
      <c r="Q257" t="s">
        <v>311</v>
      </c>
      <c r="R257" t="s">
        <v>237</v>
      </c>
      <c r="S257" t="s">
        <v>312</v>
      </c>
      <c r="T257" t="s">
        <v>213</v>
      </c>
      <c r="U257" t="s">
        <v>313</v>
      </c>
    </row>
    <row r="258" spans="1:21">
      <c r="A258" t="s">
        <v>231</v>
      </c>
      <c r="B258" t="s">
        <v>201</v>
      </c>
      <c r="C258" t="s">
        <v>254</v>
      </c>
      <c r="D258" s="2">
        <f t="shared" si="9"/>
        <v>44907</v>
      </c>
      <c r="E258" t="s">
        <v>23</v>
      </c>
      <c r="F258" t="s">
        <v>24</v>
      </c>
      <c r="G258">
        <v>0.56999999284744263</v>
      </c>
      <c r="I258">
        <v>0.60199999809265137</v>
      </c>
      <c r="K258">
        <v>0.62999999523162842</v>
      </c>
      <c r="L258" t="s">
        <v>42</v>
      </c>
      <c r="M258" t="s">
        <v>255</v>
      </c>
      <c r="N258" t="s">
        <v>256</v>
      </c>
      <c r="O258" t="s">
        <v>28</v>
      </c>
      <c r="P258" t="s">
        <v>257</v>
      </c>
      <c r="Q258" t="s">
        <v>258</v>
      </c>
      <c r="R258" t="s">
        <v>237</v>
      </c>
      <c r="S258" t="s">
        <v>259</v>
      </c>
      <c r="T258" t="s">
        <v>213</v>
      </c>
      <c r="U258" t="s">
        <v>260</v>
      </c>
    </row>
    <row r="259" spans="1:21">
      <c r="A259" t="s">
        <v>231</v>
      </c>
      <c r="B259" t="s">
        <v>201</v>
      </c>
      <c r="C259" t="s">
        <v>97</v>
      </c>
      <c r="D259" s="2">
        <f t="shared" si="9"/>
        <v>44936</v>
      </c>
      <c r="E259" t="s">
        <v>23</v>
      </c>
      <c r="F259" t="s">
        <v>24</v>
      </c>
      <c r="G259">
        <v>0.56999999284744263</v>
      </c>
      <c r="I259">
        <v>0.60399997234344482</v>
      </c>
      <c r="K259">
        <v>0.62999999523162842</v>
      </c>
      <c r="L259" t="s">
        <v>42</v>
      </c>
      <c r="M259" t="s">
        <v>261</v>
      </c>
      <c r="N259" t="s">
        <v>262</v>
      </c>
      <c r="O259" t="s">
        <v>28</v>
      </c>
      <c r="P259" t="s">
        <v>263</v>
      </c>
      <c r="Q259" t="s">
        <v>264</v>
      </c>
      <c r="R259" t="s">
        <v>237</v>
      </c>
      <c r="S259" t="s">
        <v>265</v>
      </c>
      <c r="T259" t="s">
        <v>213</v>
      </c>
      <c r="U259" t="s">
        <v>266</v>
      </c>
    </row>
    <row r="260" spans="1:21">
      <c r="A260" t="s">
        <v>231</v>
      </c>
      <c r="B260" t="s">
        <v>201</v>
      </c>
      <c r="C260" t="s">
        <v>267</v>
      </c>
      <c r="D260" s="2">
        <f t="shared" si="9"/>
        <v>44945</v>
      </c>
      <c r="E260" t="s">
        <v>23</v>
      </c>
      <c r="F260" t="s">
        <v>24</v>
      </c>
      <c r="G260">
        <v>0.56999999284744263</v>
      </c>
      <c r="I260">
        <v>0.60399997234344482</v>
      </c>
      <c r="K260">
        <v>0.62999999523162842</v>
      </c>
      <c r="L260" t="s">
        <v>42</v>
      </c>
      <c r="M260" t="s">
        <v>268</v>
      </c>
      <c r="N260" t="s">
        <v>269</v>
      </c>
      <c r="O260" t="s">
        <v>28</v>
      </c>
      <c r="P260" t="s">
        <v>270</v>
      </c>
      <c r="Q260" t="s">
        <v>271</v>
      </c>
      <c r="R260" t="s">
        <v>237</v>
      </c>
      <c r="S260" t="s">
        <v>272</v>
      </c>
      <c r="T260" t="s">
        <v>213</v>
      </c>
      <c r="U260" t="s">
        <v>273</v>
      </c>
    </row>
    <row r="261" spans="1:21">
      <c r="A261" t="s">
        <v>231</v>
      </c>
      <c r="B261" t="s">
        <v>201</v>
      </c>
      <c r="C261" t="s">
        <v>267</v>
      </c>
      <c r="D261" s="2">
        <f t="shared" si="9"/>
        <v>44945</v>
      </c>
      <c r="E261" t="s">
        <v>23</v>
      </c>
      <c r="F261" t="s">
        <v>24</v>
      </c>
      <c r="G261">
        <v>0.56999999284744263</v>
      </c>
      <c r="I261">
        <v>0.60600000619888306</v>
      </c>
      <c r="K261">
        <v>0.62999999523162842</v>
      </c>
      <c r="L261" t="s">
        <v>42</v>
      </c>
      <c r="M261" t="s">
        <v>274</v>
      </c>
      <c r="N261" t="s">
        <v>275</v>
      </c>
      <c r="O261" t="s">
        <v>28</v>
      </c>
      <c r="P261" t="s">
        <v>276</v>
      </c>
      <c r="Q261" t="s">
        <v>277</v>
      </c>
      <c r="R261" t="s">
        <v>237</v>
      </c>
      <c r="S261" t="s">
        <v>278</v>
      </c>
      <c r="T261" t="s">
        <v>213</v>
      </c>
      <c r="U261" t="s">
        <v>279</v>
      </c>
    </row>
    <row r="262" spans="1:21">
      <c r="A262" t="s">
        <v>231</v>
      </c>
      <c r="B262" t="s">
        <v>201</v>
      </c>
      <c r="C262" t="s">
        <v>294</v>
      </c>
      <c r="D262" s="2">
        <f t="shared" si="9"/>
        <v>44947</v>
      </c>
      <c r="E262" t="s">
        <v>23</v>
      </c>
      <c r="F262" t="s">
        <v>24</v>
      </c>
      <c r="G262">
        <v>0.56999999284744263</v>
      </c>
      <c r="I262">
        <v>0.60600000619888306</v>
      </c>
      <c r="K262">
        <v>0.62999999523162842</v>
      </c>
      <c r="L262" t="s">
        <v>42</v>
      </c>
      <c r="M262" t="s">
        <v>295</v>
      </c>
      <c r="N262" t="s">
        <v>296</v>
      </c>
      <c r="O262" t="s">
        <v>28</v>
      </c>
      <c r="P262" t="s">
        <v>297</v>
      </c>
      <c r="Q262" t="s">
        <v>298</v>
      </c>
      <c r="R262" t="s">
        <v>237</v>
      </c>
      <c r="S262" t="s">
        <v>299</v>
      </c>
      <c r="T262" t="s">
        <v>213</v>
      </c>
      <c r="U262" t="s">
        <v>300</v>
      </c>
    </row>
    <row r="263" spans="1:21">
      <c r="A263" t="s">
        <v>231</v>
      </c>
      <c r="B263" t="s">
        <v>201</v>
      </c>
      <c r="C263" t="s">
        <v>314</v>
      </c>
      <c r="D263" s="2">
        <f t="shared" si="9"/>
        <v>44949</v>
      </c>
      <c r="E263" t="s">
        <v>23</v>
      </c>
      <c r="F263" t="s">
        <v>24</v>
      </c>
      <c r="G263">
        <v>0.56999999284744263</v>
      </c>
      <c r="I263">
        <v>0.60399997234344482</v>
      </c>
      <c r="K263">
        <v>0.62999999523162842</v>
      </c>
      <c r="L263" t="s">
        <v>42</v>
      </c>
      <c r="M263" t="s">
        <v>315</v>
      </c>
      <c r="N263" t="s">
        <v>316</v>
      </c>
      <c r="O263" t="s">
        <v>28</v>
      </c>
      <c r="P263" t="s">
        <v>317</v>
      </c>
      <c r="Q263" t="s">
        <v>318</v>
      </c>
      <c r="R263" t="s">
        <v>237</v>
      </c>
      <c r="S263" t="s">
        <v>319</v>
      </c>
      <c r="T263" t="s">
        <v>213</v>
      </c>
      <c r="U263" t="s">
        <v>320</v>
      </c>
    </row>
    <row r="264" spans="1:21">
      <c r="A264" t="s">
        <v>231</v>
      </c>
      <c r="B264" t="s">
        <v>201</v>
      </c>
      <c r="C264" t="s">
        <v>321</v>
      </c>
      <c r="D264" s="2">
        <f t="shared" si="9"/>
        <v>44957</v>
      </c>
      <c r="E264" t="s">
        <v>23</v>
      </c>
      <c r="F264" t="s">
        <v>24</v>
      </c>
      <c r="G264">
        <v>0.56999999284744263</v>
      </c>
      <c r="I264">
        <v>0.60100001096725464</v>
      </c>
      <c r="K264">
        <v>0.62999999523162842</v>
      </c>
      <c r="L264" t="s">
        <v>42</v>
      </c>
      <c r="M264" t="s">
        <v>322</v>
      </c>
      <c r="N264" t="s">
        <v>323</v>
      </c>
      <c r="O264" t="s">
        <v>28</v>
      </c>
      <c r="P264" t="s">
        <v>324</v>
      </c>
      <c r="Q264" t="s">
        <v>325</v>
      </c>
      <c r="R264" t="s">
        <v>237</v>
      </c>
      <c r="S264" t="s">
        <v>326</v>
      </c>
      <c r="T264" t="s">
        <v>213</v>
      </c>
      <c r="U264" t="s">
        <v>327</v>
      </c>
    </row>
    <row r="265" spans="1:21">
      <c r="A265" t="s">
        <v>231</v>
      </c>
      <c r="B265" t="s">
        <v>201</v>
      </c>
      <c r="C265" t="s">
        <v>328</v>
      </c>
      <c r="D265" s="2">
        <f t="shared" ref="D265:D296" si="10">DATE(RIGHT(C265,4),LEFT(C265,2),MID(C265,4,2))</f>
        <v>44959</v>
      </c>
      <c r="E265" t="s">
        <v>23</v>
      </c>
      <c r="F265" t="s">
        <v>24</v>
      </c>
      <c r="G265">
        <v>0.56999999284744263</v>
      </c>
      <c r="I265">
        <v>0.60399997234344482</v>
      </c>
      <c r="K265">
        <v>0.62999999523162842</v>
      </c>
      <c r="L265" t="s">
        <v>42</v>
      </c>
      <c r="M265" t="s">
        <v>329</v>
      </c>
      <c r="N265" t="s">
        <v>330</v>
      </c>
      <c r="O265" t="s">
        <v>28</v>
      </c>
      <c r="P265" t="s">
        <v>331</v>
      </c>
      <c r="Q265" t="s">
        <v>332</v>
      </c>
      <c r="R265" t="s">
        <v>237</v>
      </c>
      <c r="S265" t="s">
        <v>333</v>
      </c>
      <c r="T265" t="s">
        <v>213</v>
      </c>
      <c r="U265" t="s">
        <v>334</v>
      </c>
    </row>
    <row r="266" spans="1:21">
      <c r="A266" t="s">
        <v>231</v>
      </c>
      <c r="B266" t="s">
        <v>201</v>
      </c>
      <c r="C266" t="s">
        <v>335</v>
      </c>
      <c r="D266" s="2">
        <f t="shared" si="10"/>
        <v>44963</v>
      </c>
      <c r="E266" t="s">
        <v>23</v>
      </c>
      <c r="F266" t="s">
        <v>24</v>
      </c>
      <c r="G266">
        <v>0.56999999284744263</v>
      </c>
      <c r="I266">
        <v>0.60399997234344482</v>
      </c>
      <c r="K266">
        <v>0.62999999523162842</v>
      </c>
      <c r="L266" t="s">
        <v>42</v>
      </c>
      <c r="M266" t="s">
        <v>336</v>
      </c>
      <c r="N266" t="s">
        <v>337</v>
      </c>
      <c r="O266" t="s">
        <v>28</v>
      </c>
      <c r="P266" t="s">
        <v>338</v>
      </c>
      <c r="Q266" t="s">
        <v>339</v>
      </c>
      <c r="R266" t="s">
        <v>237</v>
      </c>
      <c r="S266" t="s">
        <v>340</v>
      </c>
      <c r="T266" t="s">
        <v>213</v>
      </c>
      <c r="U266" t="s">
        <v>341</v>
      </c>
    </row>
    <row r="267" spans="1:21">
      <c r="A267" t="s">
        <v>231</v>
      </c>
      <c r="B267" t="s">
        <v>201</v>
      </c>
      <c r="C267" t="s">
        <v>342</v>
      </c>
      <c r="D267" s="2">
        <f t="shared" si="10"/>
        <v>44965</v>
      </c>
      <c r="E267" t="s">
        <v>23</v>
      </c>
      <c r="F267" t="s">
        <v>24</v>
      </c>
      <c r="G267">
        <v>0.56999999284744263</v>
      </c>
      <c r="I267">
        <v>0.6029999852180481</v>
      </c>
      <c r="K267">
        <v>0.62999999523162842</v>
      </c>
      <c r="L267" t="s">
        <v>42</v>
      </c>
      <c r="M267" t="s">
        <v>343</v>
      </c>
      <c r="N267" t="s">
        <v>344</v>
      </c>
      <c r="O267" t="s">
        <v>28</v>
      </c>
      <c r="P267" t="s">
        <v>345</v>
      </c>
      <c r="Q267" t="s">
        <v>346</v>
      </c>
      <c r="R267" t="s">
        <v>237</v>
      </c>
      <c r="S267" t="s">
        <v>347</v>
      </c>
      <c r="T267" t="s">
        <v>213</v>
      </c>
      <c r="U267" t="s">
        <v>348</v>
      </c>
    </row>
    <row r="268" spans="1:21">
      <c r="A268" t="s">
        <v>231</v>
      </c>
      <c r="B268" t="s">
        <v>201</v>
      </c>
      <c r="C268" t="s">
        <v>349</v>
      </c>
      <c r="D268" s="2">
        <f t="shared" si="10"/>
        <v>44974</v>
      </c>
      <c r="E268" t="s">
        <v>23</v>
      </c>
      <c r="F268" t="s">
        <v>24</v>
      </c>
      <c r="G268">
        <v>0.56999999284744263</v>
      </c>
      <c r="I268">
        <v>0.6029999852180481</v>
      </c>
      <c r="K268">
        <v>0.62999999523162842</v>
      </c>
      <c r="L268" t="s">
        <v>42</v>
      </c>
      <c r="M268" t="s">
        <v>350</v>
      </c>
      <c r="N268" t="s">
        <v>351</v>
      </c>
      <c r="O268" t="s">
        <v>28</v>
      </c>
      <c r="P268" t="s">
        <v>352</v>
      </c>
      <c r="Q268" t="s">
        <v>353</v>
      </c>
      <c r="R268" t="s">
        <v>237</v>
      </c>
      <c r="S268" t="s">
        <v>354</v>
      </c>
      <c r="T268" t="s">
        <v>213</v>
      </c>
      <c r="U268" t="s">
        <v>355</v>
      </c>
    </row>
    <row r="269" spans="1:21">
      <c r="A269" t="s">
        <v>231</v>
      </c>
      <c r="B269" t="s">
        <v>39</v>
      </c>
      <c r="C269" t="s">
        <v>280</v>
      </c>
      <c r="D269" s="2">
        <f t="shared" si="10"/>
        <v>44795</v>
      </c>
      <c r="E269" t="s">
        <v>23</v>
      </c>
      <c r="F269" t="s">
        <v>24</v>
      </c>
      <c r="G269">
        <v>1.0399999618530273</v>
      </c>
      <c r="I269">
        <v>1.1150000095367432</v>
      </c>
      <c r="K269">
        <v>1.2000000476837158</v>
      </c>
      <c r="L269" t="s">
        <v>40</v>
      </c>
      <c r="M269" t="s">
        <v>281</v>
      </c>
      <c r="N269" t="s">
        <v>282</v>
      </c>
      <c r="O269" t="s">
        <v>28</v>
      </c>
      <c r="P269" t="s">
        <v>283</v>
      </c>
      <c r="Q269" t="s">
        <v>284</v>
      </c>
      <c r="R269" t="s">
        <v>237</v>
      </c>
      <c r="S269" t="s">
        <v>285</v>
      </c>
      <c r="T269" t="s">
        <v>213</v>
      </c>
      <c r="U269" t="s">
        <v>286</v>
      </c>
    </row>
    <row r="270" spans="1:21">
      <c r="A270" t="s">
        <v>231</v>
      </c>
      <c r="B270" t="s">
        <v>39</v>
      </c>
      <c r="C270" t="s">
        <v>232</v>
      </c>
      <c r="D270" s="2">
        <f t="shared" si="10"/>
        <v>44887</v>
      </c>
      <c r="E270" t="s">
        <v>23</v>
      </c>
      <c r="F270" t="s">
        <v>24</v>
      </c>
      <c r="G270">
        <v>1.0399999618530273</v>
      </c>
      <c r="I270">
        <v>1.1289999485015869</v>
      </c>
      <c r="K270">
        <v>1.2000000476837158</v>
      </c>
      <c r="L270" t="s">
        <v>40</v>
      </c>
      <c r="M270" t="s">
        <v>233</v>
      </c>
      <c r="N270" t="s">
        <v>234</v>
      </c>
      <c r="O270" t="s">
        <v>28</v>
      </c>
      <c r="P270" t="s">
        <v>235</v>
      </c>
      <c r="Q270" t="s">
        <v>236</v>
      </c>
      <c r="R270" t="s">
        <v>237</v>
      </c>
      <c r="S270" t="s">
        <v>238</v>
      </c>
      <c r="T270" t="s">
        <v>213</v>
      </c>
      <c r="U270" t="s">
        <v>239</v>
      </c>
    </row>
    <row r="271" spans="1:21">
      <c r="A271" t="s">
        <v>231</v>
      </c>
      <c r="B271" t="s">
        <v>39</v>
      </c>
      <c r="C271" t="s">
        <v>287</v>
      </c>
      <c r="D271" s="2">
        <f t="shared" si="10"/>
        <v>44892</v>
      </c>
      <c r="E271" t="s">
        <v>23</v>
      </c>
      <c r="F271" t="s">
        <v>24</v>
      </c>
      <c r="G271">
        <v>1.0399999618530273</v>
      </c>
      <c r="I271">
        <v>1.1180000305175781</v>
      </c>
      <c r="K271">
        <v>1.2000000476837158</v>
      </c>
      <c r="L271" t="s">
        <v>40</v>
      </c>
      <c r="M271" t="s">
        <v>288</v>
      </c>
      <c r="N271" t="s">
        <v>289</v>
      </c>
      <c r="O271" t="s">
        <v>28</v>
      </c>
      <c r="P271" t="s">
        <v>290</v>
      </c>
      <c r="Q271" t="s">
        <v>291</v>
      </c>
      <c r="R271" t="s">
        <v>237</v>
      </c>
      <c r="S271" t="s">
        <v>292</v>
      </c>
      <c r="T271" t="s">
        <v>213</v>
      </c>
      <c r="U271" t="s">
        <v>293</v>
      </c>
    </row>
    <row r="272" spans="1:21">
      <c r="A272" t="s">
        <v>231</v>
      </c>
      <c r="B272" t="s">
        <v>39</v>
      </c>
      <c r="C272" t="s">
        <v>240</v>
      </c>
      <c r="D272" s="2">
        <f t="shared" si="10"/>
        <v>44900</v>
      </c>
      <c r="E272" t="s">
        <v>23</v>
      </c>
      <c r="F272" t="s">
        <v>24</v>
      </c>
      <c r="G272">
        <v>1.0399999618530273</v>
      </c>
      <c r="I272">
        <v>1.1299999952316284</v>
      </c>
      <c r="K272">
        <v>1.2000000476837158</v>
      </c>
      <c r="L272" t="s">
        <v>40</v>
      </c>
      <c r="M272" t="s">
        <v>241</v>
      </c>
      <c r="N272" t="s">
        <v>242</v>
      </c>
      <c r="O272" t="s">
        <v>28</v>
      </c>
      <c r="P272" t="s">
        <v>243</v>
      </c>
      <c r="Q272" t="s">
        <v>244</v>
      </c>
      <c r="R272" t="s">
        <v>237</v>
      </c>
      <c r="S272" t="s">
        <v>245</v>
      </c>
      <c r="T272" t="s">
        <v>213</v>
      </c>
      <c r="U272" t="s">
        <v>246</v>
      </c>
    </row>
    <row r="273" spans="1:24">
      <c r="A273" t="s">
        <v>231</v>
      </c>
      <c r="B273" t="s">
        <v>39</v>
      </c>
      <c r="C273" t="s">
        <v>240</v>
      </c>
      <c r="D273" s="2">
        <f t="shared" si="10"/>
        <v>44900</v>
      </c>
      <c r="E273" t="s">
        <v>23</v>
      </c>
      <c r="F273" t="s">
        <v>24</v>
      </c>
      <c r="G273">
        <v>1.0399999618530273</v>
      </c>
      <c r="I273">
        <v>1.1150000095367432</v>
      </c>
      <c r="K273">
        <v>1.2000000476837158</v>
      </c>
      <c r="L273" t="s">
        <v>40</v>
      </c>
      <c r="M273" t="s">
        <v>301</v>
      </c>
      <c r="N273" t="s">
        <v>302</v>
      </c>
      <c r="O273" t="s">
        <v>28</v>
      </c>
      <c r="P273" t="s">
        <v>303</v>
      </c>
      <c r="Q273" t="s">
        <v>304</v>
      </c>
      <c r="R273" t="s">
        <v>237</v>
      </c>
      <c r="S273" t="s">
        <v>305</v>
      </c>
      <c r="T273" t="s">
        <v>213</v>
      </c>
      <c r="U273" t="s">
        <v>306</v>
      </c>
    </row>
    <row r="274" spans="1:24">
      <c r="A274" t="s">
        <v>231</v>
      </c>
      <c r="B274" t="s">
        <v>39</v>
      </c>
      <c r="C274" t="s">
        <v>247</v>
      </c>
      <c r="D274" s="2">
        <f t="shared" si="10"/>
        <v>44901</v>
      </c>
      <c r="E274" t="s">
        <v>23</v>
      </c>
      <c r="F274" t="s">
        <v>24</v>
      </c>
      <c r="G274">
        <v>1.0399999618530273</v>
      </c>
      <c r="I274">
        <v>1.1349999904632568</v>
      </c>
      <c r="K274">
        <v>1.2000000476837158</v>
      </c>
      <c r="L274" t="s">
        <v>40</v>
      </c>
      <c r="M274" t="s">
        <v>248</v>
      </c>
      <c r="N274" t="s">
        <v>249</v>
      </c>
      <c r="O274" t="s">
        <v>28</v>
      </c>
      <c r="P274" t="s">
        <v>250</v>
      </c>
      <c r="Q274" t="s">
        <v>251</v>
      </c>
      <c r="R274" t="s">
        <v>237</v>
      </c>
      <c r="S274" t="s">
        <v>252</v>
      </c>
      <c r="T274" t="s">
        <v>213</v>
      </c>
      <c r="U274" t="s">
        <v>253</v>
      </c>
    </row>
    <row r="275" spans="1:24">
      <c r="A275" t="s">
        <v>231</v>
      </c>
      <c r="B275" t="s">
        <v>39</v>
      </c>
      <c r="C275" t="s">
        <v>307</v>
      </c>
      <c r="D275" s="2">
        <f t="shared" si="10"/>
        <v>44906</v>
      </c>
      <c r="E275" t="s">
        <v>23</v>
      </c>
      <c r="F275" t="s">
        <v>24</v>
      </c>
      <c r="G275">
        <v>1.0399999618530273</v>
      </c>
      <c r="I275">
        <v>1.1080000400543213</v>
      </c>
      <c r="K275">
        <v>1.2000000476837158</v>
      </c>
      <c r="L275" t="s">
        <v>40</v>
      </c>
      <c r="M275" t="s">
        <v>308</v>
      </c>
      <c r="N275" t="s">
        <v>309</v>
      </c>
      <c r="O275" t="s">
        <v>28</v>
      </c>
      <c r="P275" t="s">
        <v>310</v>
      </c>
      <c r="Q275" t="s">
        <v>311</v>
      </c>
      <c r="R275" t="s">
        <v>237</v>
      </c>
      <c r="S275" t="s">
        <v>312</v>
      </c>
      <c r="T275" t="s">
        <v>213</v>
      </c>
      <c r="U275" t="s">
        <v>313</v>
      </c>
    </row>
    <row r="276" spans="1:24">
      <c r="A276" t="s">
        <v>231</v>
      </c>
      <c r="B276" t="s">
        <v>39</v>
      </c>
      <c r="C276" t="s">
        <v>254</v>
      </c>
      <c r="D276" s="2">
        <f t="shared" si="10"/>
        <v>44907</v>
      </c>
      <c r="E276" t="s">
        <v>23</v>
      </c>
      <c r="F276" t="s">
        <v>24</v>
      </c>
      <c r="G276">
        <v>1.0399999618530273</v>
      </c>
      <c r="I276">
        <v>1.1319999694824219</v>
      </c>
      <c r="K276">
        <v>1.2000000476837158</v>
      </c>
      <c r="L276" t="s">
        <v>40</v>
      </c>
      <c r="M276" t="s">
        <v>255</v>
      </c>
      <c r="N276" t="s">
        <v>256</v>
      </c>
      <c r="O276" t="s">
        <v>28</v>
      </c>
      <c r="P276" t="s">
        <v>257</v>
      </c>
      <c r="Q276" t="s">
        <v>258</v>
      </c>
      <c r="R276" t="s">
        <v>237</v>
      </c>
      <c r="S276" t="s">
        <v>259</v>
      </c>
      <c r="T276" t="s">
        <v>213</v>
      </c>
      <c r="U276" t="s">
        <v>260</v>
      </c>
    </row>
    <row r="277" spans="1:24">
      <c r="A277" t="s">
        <v>231</v>
      </c>
      <c r="B277" t="s">
        <v>39</v>
      </c>
      <c r="C277" t="s">
        <v>97</v>
      </c>
      <c r="D277" s="2">
        <f t="shared" si="10"/>
        <v>44936</v>
      </c>
      <c r="E277" t="s">
        <v>23</v>
      </c>
      <c r="F277" t="s">
        <v>24</v>
      </c>
      <c r="G277">
        <v>1.0399999618530273</v>
      </c>
      <c r="I277">
        <v>1.1360000371932983</v>
      </c>
      <c r="K277">
        <v>1.2000000476837158</v>
      </c>
      <c r="L277" t="s">
        <v>40</v>
      </c>
      <c r="M277" t="s">
        <v>261</v>
      </c>
      <c r="N277" t="s">
        <v>262</v>
      </c>
      <c r="O277" t="s">
        <v>28</v>
      </c>
      <c r="P277" t="s">
        <v>263</v>
      </c>
      <c r="Q277" t="s">
        <v>264</v>
      </c>
      <c r="R277" t="s">
        <v>237</v>
      </c>
      <c r="S277" t="s">
        <v>265</v>
      </c>
      <c r="T277" t="s">
        <v>213</v>
      </c>
      <c r="U277" t="s">
        <v>266</v>
      </c>
    </row>
    <row r="278" spans="1:24">
      <c r="A278" t="s">
        <v>231</v>
      </c>
      <c r="B278" t="s">
        <v>39</v>
      </c>
      <c r="C278" t="s">
        <v>267</v>
      </c>
      <c r="D278" s="2">
        <f t="shared" si="10"/>
        <v>44945</v>
      </c>
      <c r="E278" t="s">
        <v>23</v>
      </c>
      <c r="F278" t="s">
        <v>24</v>
      </c>
      <c r="G278">
        <v>1.0399999618530273</v>
      </c>
      <c r="I278">
        <v>1.1349999904632568</v>
      </c>
      <c r="K278">
        <v>1.2000000476837158</v>
      </c>
      <c r="L278" t="s">
        <v>40</v>
      </c>
      <c r="M278" t="s">
        <v>268</v>
      </c>
      <c r="N278" t="s">
        <v>269</v>
      </c>
      <c r="O278" t="s">
        <v>28</v>
      </c>
      <c r="P278" t="s">
        <v>270</v>
      </c>
      <c r="Q278" t="s">
        <v>271</v>
      </c>
      <c r="R278" t="s">
        <v>237</v>
      </c>
      <c r="S278" t="s">
        <v>272</v>
      </c>
      <c r="T278" t="s">
        <v>213</v>
      </c>
      <c r="U278" t="s">
        <v>273</v>
      </c>
    </row>
    <row r="279" spans="1:24">
      <c r="A279" t="s">
        <v>231</v>
      </c>
      <c r="B279" t="s">
        <v>39</v>
      </c>
      <c r="C279" t="s">
        <v>267</v>
      </c>
      <c r="D279" s="2">
        <f t="shared" si="10"/>
        <v>44945</v>
      </c>
      <c r="E279" t="s">
        <v>23</v>
      </c>
      <c r="F279" t="s">
        <v>24</v>
      </c>
      <c r="G279">
        <v>1.0399999618530273</v>
      </c>
      <c r="I279">
        <v>1.1410000324249268</v>
      </c>
      <c r="K279">
        <v>1.2000000476837158</v>
      </c>
      <c r="L279" t="s">
        <v>40</v>
      </c>
      <c r="M279" t="s">
        <v>274</v>
      </c>
      <c r="N279" t="s">
        <v>275</v>
      </c>
      <c r="O279" t="s">
        <v>28</v>
      </c>
      <c r="P279" t="s">
        <v>276</v>
      </c>
      <c r="Q279" t="s">
        <v>277</v>
      </c>
      <c r="R279" t="s">
        <v>237</v>
      </c>
      <c r="S279" t="s">
        <v>278</v>
      </c>
      <c r="T279" t="s">
        <v>213</v>
      </c>
      <c r="U279" t="s">
        <v>279</v>
      </c>
    </row>
    <row r="280" spans="1:24">
      <c r="A280" t="s">
        <v>231</v>
      </c>
      <c r="B280" t="s">
        <v>39</v>
      </c>
      <c r="C280" t="s">
        <v>294</v>
      </c>
      <c r="D280" s="2">
        <f t="shared" si="10"/>
        <v>44947</v>
      </c>
      <c r="E280" t="s">
        <v>23</v>
      </c>
      <c r="F280" t="s">
        <v>24</v>
      </c>
      <c r="G280">
        <v>1.0399999618530273</v>
      </c>
      <c r="I280">
        <v>1.1399999856948853</v>
      </c>
      <c r="K280">
        <v>1.2000000476837158</v>
      </c>
      <c r="L280" t="s">
        <v>40</v>
      </c>
      <c r="M280" t="s">
        <v>295</v>
      </c>
      <c r="N280" t="s">
        <v>296</v>
      </c>
      <c r="O280" t="s">
        <v>28</v>
      </c>
      <c r="P280" t="s">
        <v>297</v>
      </c>
      <c r="Q280" t="s">
        <v>298</v>
      </c>
      <c r="R280" t="s">
        <v>237</v>
      </c>
      <c r="S280" t="s">
        <v>299</v>
      </c>
      <c r="T280" t="s">
        <v>213</v>
      </c>
      <c r="U280" t="s">
        <v>300</v>
      </c>
    </row>
    <row r="281" spans="1:24">
      <c r="A281" t="s">
        <v>231</v>
      </c>
      <c r="B281" t="s">
        <v>39</v>
      </c>
      <c r="C281" t="s">
        <v>314</v>
      </c>
      <c r="D281" s="2">
        <f t="shared" si="10"/>
        <v>44949</v>
      </c>
      <c r="E281" t="s">
        <v>23</v>
      </c>
      <c r="F281" t="s">
        <v>24</v>
      </c>
      <c r="G281">
        <v>1.0399999618530273</v>
      </c>
      <c r="I281">
        <v>1.1369999647140503</v>
      </c>
      <c r="K281">
        <v>1.2000000476837158</v>
      </c>
      <c r="L281" t="s">
        <v>40</v>
      </c>
      <c r="M281" t="s">
        <v>315</v>
      </c>
      <c r="N281" t="s">
        <v>316</v>
      </c>
      <c r="O281" t="s">
        <v>28</v>
      </c>
      <c r="P281" t="s">
        <v>317</v>
      </c>
      <c r="Q281" t="s">
        <v>318</v>
      </c>
      <c r="R281" t="s">
        <v>237</v>
      </c>
      <c r="S281" t="s">
        <v>319</v>
      </c>
      <c r="T281" t="s">
        <v>213</v>
      </c>
      <c r="U281" t="s">
        <v>320</v>
      </c>
    </row>
    <row r="282" spans="1:24">
      <c r="A282" t="s">
        <v>231</v>
      </c>
      <c r="B282" t="s">
        <v>39</v>
      </c>
      <c r="C282" t="s">
        <v>321</v>
      </c>
      <c r="D282" s="2">
        <f t="shared" si="10"/>
        <v>44957</v>
      </c>
      <c r="E282" t="s">
        <v>23</v>
      </c>
      <c r="F282" t="s">
        <v>24</v>
      </c>
      <c r="G282">
        <v>1.0399999618530273</v>
      </c>
      <c r="I282">
        <v>1.128000020980835</v>
      </c>
      <c r="K282">
        <v>1.2000000476837158</v>
      </c>
      <c r="L282" t="s">
        <v>40</v>
      </c>
      <c r="M282" t="s">
        <v>322</v>
      </c>
      <c r="N282" t="s">
        <v>323</v>
      </c>
      <c r="O282" t="s">
        <v>28</v>
      </c>
      <c r="P282" t="s">
        <v>324</v>
      </c>
      <c r="Q282" t="s">
        <v>325</v>
      </c>
      <c r="R282" t="s">
        <v>237</v>
      </c>
      <c r="S282" t="s">
        <v>326</v>
      </c>
      <c r="T282" t="s">
        <v>213</v>
      </c>
      <c r="U282" t="s">
        <v>327</v>
      </c>
    </row>
    <row r="283" spans="1:24">
      <c r="A283" t="s">
        <v>231</v>
      </c>
      <c r="B283" t="s">
        <v>39</v>
      </c>
      <c r="C283" t="s">
        <v>328</v>
      </c>
      <c r="D283" s="2">
        <f t="shared" si="10"/>
        <v>44959</v>
      </c>
      <c r="E283" t="s">
        <v>23</v>
      </c>
      <c r="F283" t="s">
        <v>24</v>
      </c>
      <c r="G283">
        <v>1.0399999618530273</v>
      </c>
      <c r="I283">
        <v>1.1360000371932983</v>
      </c>
      <c r="K283">
        <v>1.2000000476837158</v>
      </c>
      <c r="L283" t="s">
        <v>40</v>
      </c>
      <c r="M283" t="s">
        <v>329</v>
      </c>
      <c r="N283" t="s">
        <v>330</v>
      </c>
      <c r="O283" t="s">
        <v>28</v>
      </c>
      <c r="P283" t="s">
        <v>331</v>
      </c>
      <c r="Q283" t="s">
        <v>332</v>
      </c>
      <c r="R283" t="s">
        <v>237</v>
      </c>
      <c r="S283" t="s">
        <v>333</v>
      </c>
      <c r="T283" t="s">
        <v>213</v>
      </c>
      <c r="U283" t="s">
        <v>334</v>
      </c>
    </row>
    <row r="284" spans="1:24">
      <c r="A284" t="s">
        <v>231</v>
      </c>
      <c r="B284" t="s">
        <v>39</v>
      </c>
      <c r="C284" t="s">
        <v>335</v>
      </c>
      <c r="D284" s="2">
        <f t="shared" si="10"/>
        <v>44963</v>
      </c>
      <c r="E284" t="s">
        <v>23</v>
      </c>
      <c r="F284" t="s">
        <v>24</v>
      </c>
      <c r="G284">
        <v>1.0399999618530273</v>
      </c>
      <c r="I284">
        <v>1.1369999647140503</v>
      </c>
      <c r="K284">
        <v>1.2000000476837158</v>
      </c>
      <c r="L284" t="s">
        <v>40</v>
      </c>
      <c r="M284" t="s">
        <v>336</v>
      </c>
      <c r="N284" t="s">
        <v>337</v>
      </c>
      <c r="O284" t="s">
        <v>28</v>
      </c>
      <c r="P284" t="s">
        <v>338</v>
      </c>
      <c r="Q284" t="s">
        <v>339</v>
      </c>
      <c r="R284" t="s">
        <v>237</v>
      </c>
      <c r="S284" t="s">
        <v>340</v>
      </c>
      <c r="T284" t="s">
        <v>213</v>
      </c>
      <c r="U284" t="s">
        <v>341</v>
      </c>
    </row>
    <row r="285" spans="1:24">
      <c r="A285" t="s">
        <v>231</v>
      </c>
      <c r="B285" t="s">
        <v>39</v>
      </c>
      <c r="C285" t="s">
        <v>342</v>
      </c>
      <c r="D285" s="2">
        <f t="shared" si="10"/>
        <v>44965</v>
      </c>
      <c r="E285" t="s">
        <v>23</v>
      </c>
      <c r="F285" t="s">
        <v>24</v>
      </c>
      <c r="G285">
        <v>1.0399999618530273</v>
      </c>
      <c r="I285">
        <v>1.1310000419616699</v>
      </c>
      <c r="K285">
        <v>1.2000000476837158</v>
      </c>
      <c r="L285" t="s">
        <v>40</v>
      </c>
      <c r="M285" t="s">
        <v>343</v>
      </c>
      <c r="N285" t="s">
        <v>344</v>
      </c>
      <c r="O285" t="s">
        <v>28</v>
      </c>
      <c r="P285" t="s">
        <v>345</v>
      </c>
      <c r="Q285" t="s">
        <v>346</v>
      </c>
      <c r="R285" t="s">
        <v>237</v>
      </c>
      <c r="S285" t="s">
        <v>347</v>
      </c>
      <c r="T285" t="s">
        <v>213</v>
      </c>
      <c r="U285" t="s">
        <v>348</v>
      </c>
    </row>
    <row r="286" spans="1:24" ht="15.75" thickBot="1">
      <c r="A286" t="s">
        <v>231</v>
      </c>
      <c r="B286" t="s">
        <v>39</v>
      </c>
      <c r="C286" t="s">
        <v>349</v>
      </c>
      <c r="D286" s="2">
        <f t="shared" si="10"/>
        <v>44974</v>
      </c>
      <c r="E286" t="s">
        <v>23</v>
      </c>
      <c r="F286" t="s">
        <v>24</v>
      </c>
      <c r="G286">
        <v>1.0399999618530273</v>
      </c>
      <c r="I286">
        <v>1.1339999437332153</v>
      </c>
      <c r="K286">
        <v>1.2000000476837158</v>
      </c>
      <c r="L286" t="s">
        <v>40</v>
      </c>
      <c r="M286" t="s">
        <v>350</v>
      </c>
      <c r="N286" t="s">
        <v>351</v>
      </c>
      <c r="O286" t="s">
        <v>28</v>
      </c>
      <c r="P286" t="s">
        <v>352</v>
      </c>
      <c r="Q286" t="s">
        <v>353</v>
      </c>
      <c r="R286" t="s">
        <v>237</v>
      </c>
      <c r="S286" t="s">
        <v>354</v>
      </c>
      <c r="T286" t="s">
        <v>213</v>
      </c>
      <c r="U286" t="s">
        <v>355</v>
      </c>
    </row>
    <row r="287" spans="1:24" ht="15.75" thickBot="1">
      <c r="A287" t="s">
        <v>231</v>
      </c>
      <c r="B287" t="s">
        <v>200</v>
      </c>
      <c r="C287" t="s">
        <v>280</v>
      </c>
      <c r="D287" s="2">
        <f t="shared" si="10"/>
        <v>44795</v>
      </c>
      <c r="E287" t="s">
        <v>23</v>
      </c>
      <c r="F287" t="s">
        <v>24</v>
      </c>
      <c r="G287">
        <v>2.5</v>
      </c>
      <c r="I287">
        <v>3.6099998950958252</v>
      </c>
      <c r="K287">
        <v>4.3000001907348633</v>
      </c>
      <c r="L287" t="s">
        <v>38</v>
      </c>
      <c r="M287" t="s">
        <v>281</v>
      </c>
      <c r="N287" t="s">
        <v>282</v>
      </c>
      <c r="O287" t="s">
        <v>28</v>
      </c>
      <c r="P287" t="s">
        <v>283</v>
      </c>
      <c r="Q287" t="s">
        <v>284</v>
      </c>
      <c r="R287" t="s">
        <v>237</v>
      </c>
      <c r="S287" t="s">
        <v>285</v>
      </c>
      <c r="T287" t="s">
        <v>213</v>
      </c>
      <c r="U287" t="s">
        <v>286</v>
      </c>
      <c r="W287" t="str">
        <f>B287</f>
        <v>CoA Mass of coating</v>
      </c>
      <c r="X287" s="16"/>
    </row>
    <row r="288" spans="1:24">
      <c r="A288" t="s">
        <v>231</v>
      </c>
      <c r="B288" t="s">
        <v>200</v>
      </c>
      <c r="C288" t="s">
        <v>232</v>
      </c>
      <c r="D288" s="2">
        <f t="shared" si="10"/>
        <v>44887</v>
      </c>
      <c r="E288" t="s">
        <v>23</v>
      </c>
      <c r="F288" t="s">
        <v>24</v>
      </c>
      <c r="G288">
        <v>2.5</v>
      </c>
      <c r="I288">
        <v>3.2439999580383301</v>
      </c>
      <c r="K288">
        <v>4.3000001907348633</v>
      </c>
      <c r="L288" t="s">
        <v>38</v>
      </c>
      <c r="M288" t="s">
        <v>233</v>
      </c>
      <c r="N288" t="s">
        <v>234</v>
      </c>
      <c r="O288" t="s">
        <v>28</v>
      </c>
      <c r="P288" t="s">
        <v>235</v>
      </c>
      <c r="Q288" t="s">
        <v>236</v>
      </c>
      <c r="R288" t="s">
        <v>237</v>
      </c>
      <c r="S288" t="s">
        <v>238</v>
      </c>
      <c r="T288" t="s">
        <v>213</v>
      </c>
      <c r="U288" t="s">
        <v>239</v>
      </c>
      <c r="W288" s="17" t="s">
        <v>471</v>
      </c>
      <c r="X288" s="18">
        <f>G287</f>
        <v>2.5</v>
      </c>
    </row>
    <row r="289" spans="1:24">
      <c r="A289" t="s">
        <v>231</v>
      </c>
      <c r="B289" t="s">
        <v>200</v>
      </c>
      <c r="C289" t="s">
        <v>287</v>
      </c>
      <c r="D289" s="2">
        <f t="shared" si="10"/>
        <v>44892</v>
      </c>
      <c r="E289" t="s">
        <v>23</v>
      </c>
      <c r="F289" t="s">
        <v>24</v>
      </c>
      <c r="G289">
        <v>2.5</v>
      </c>
      <c r="I289">
        <v>3.7000000476837158</v>
      </c>
      <c r="K289">
        <v>4.3000001907348633</v>
      </c>
      <c r="L289" t="s">
        <v>38</v>
      </c>
      <c r="M289" t="s">
        <v>288</v>
      </c>
      <c r="N289" t="s">
        <v>289</v>
      </c>
      <c r="O289" t="s">
        <v>28</v>
      </c>
      <c r="P289" t="s">
        <v>290</v>
      </c>
      <c r="Q289" t="s">
        <v>291</v>
      </c>
      <c r="R289" t="s">
        <v>237</v>
      </c>
      <c r="S289" t="s">
        <v>292</v>
      </c>
      <c r="T289" t="s">
        <v>213</v>
      </c>
      <c r="U289" t="s">
        <v>293</v>
      </c>
      <c r="W289" s="19" t="s">
        <v>472</v>
      </c>
      <c r="X289" s="20">
        <f>K287</f>
        <v>4.3000001907348633</v>
      </c>
    </row>
    <row r="290" spans="1:24">
      <c r="A290" t="s">
        <v>231</v>
      </c>
      <c r="B290" t="s">
        <v>200</v>
      </c>
      <c r="C290" t="s">
        <v>240</v>
      </c>
      <c r="D290" s="2">
        <f t="shared" si="10"/>
        <v>44900</v>
      </c>
      <c r="E290" t="s">
        <v>23</v>
      </c>
      <c r="F290" t="s">
        <v>24</v>
      </c>
      <c r="G290">
        <v>2.5</v>
      </c>
      <c r="I290">
        <v>3.3959999084472656</v>
      </c>
      <c r="K290">
        <v>4.3000001907348633</v>
      </c>
      <c r="L290" t="s">
        <v>38</v>
      </c>
      <c r="M290" t="s">
        <v>241</v>
      </c>
      <c r="N290" t="s">
        <v>242</v>
      </c>
      <c r="O290" t="s">
        <v>28</v>
      </c>
      <c r="P290" t="s">
        <v>243</v>
      </c>
      <c r="Q290" t="s">
        <v>244</v>
      </c>
      <c r="R290" t="s">
        <v>237</v>
      </c>
      <c r="S290" t="s">
        <v>245</v>
      </c>
      <c r="T290" t="s">
        <v>213</v>
      </c>
      <c r="U290" t="s">
        <v>246</v>
      </c>
      <c r="W290" s="19" t="s">
        <v>474</v>
      </c>
      <c r="X290" s="21">
        <f>STDEV(I287:I307)</f>
        <v>0.21729161503393393</v>
      </c>
    </row>
    <row r="291" spans="1:24">
      <c r="A291" t="s">
        <v>231</v>
      </c>
      <c r="B291" t="s">
        <v>200</v>
      </c>
      <c r="C291" t="s">
        <v>240</v>
      </c>
      <c r="D291" s="2">
        <f t="shared" si="10"/>
        <v>44900</v>
      </c>
      <c r="E291" t="s">
        <v>23</v>
      </c>
      <c r="F291" t="s">
        <v>24</v>
      </c>
      <c r="G291">
        <v>2.5</v>
      </c>
      <c r="I291">
        <v>3.7599999904632568</v>
      </c>
      <c r="K291">
        <v>4.3000001907348633</v>
      </c>
      <c r="L291" t="s">
        <v>38</v>
      </c>
      <c r="M291" t="s">
        <v>301</v>
      </c>
      <c r="N291" t="s">
        <v>302</v>
      </c>
      <c r="O291" t="s">
        <v>28</v>
      </c>
      <c r="P291" t="s">
        <v>303</v>
      </c>
      <c r="Q291" t="s">
        <v>304</v>
      </c>
      <c r="R291" t="s">
        <v>237</v>
      </c>
      <c r="S291" t="s">
        <v>305</v>
      </c>
      <c r="T291" t="s">
        <v>213</v>
      </c>
      <c r="U291" t="s">
        <v>306</v>
      </c>
      <c r="W291" s="22" t="s">
        <v>475</v>
      </c>
      <c r="X291" s="23" t="e">
        <f>(#REF!/(COUNT(#REF!)-1))/1.128</f>
        <v>#REF!</v>
      </c>
    </row>
    <row r="292" spans="1:24" ht="15.75" thickBot="1">
      <c r="A292" t="s">
        <v>231</v>
      </c>
      <c r="B292" t="s">
        <v>200</v>
      </c>
      <c r="C292" t="s">
        <v>247</v>
      </c>
      <c r="D292" s="2">
        <f t="shared" si="10"/>
        <v>44901</v>
      </c>
      <c r="E292" t="s">
        <v>23</v>
      </c>
      <c r="F292" t="s">
        <v>24</v>
      </c>
      <c r="G292">
        <v>2.5</v>
      </c>
      <c r="I292">
        <v>3.3940000534057617</v>
      </c>
      <c r="K292">
        <v>4.3000001907348633</v>
      </c>
      <c r="L292" t="s">
        <v>38</v>
      </c>
      <c r="M292" t="s">
        <v>248</v>
      </c>
      <c r="N292" t="s">
        <v>249</v>
      </c>
      <c r="O292" t="s">
        <v>28</v>
      </c>
      <c r="P292" t="s">
        <v>250</v>
      </c>
      <c r="Q292" t="s">
        <v>251</v>
      </c>
      <c r="R292" t="s">
        <v>237</v>
      </c>
      <c r="S292" t="s">
        <v>252</v>
      </c>
      <c r="T292" t="s">
        <v>213</v>
      </c>
      <c r="U292" t="s">
        <v>253</v>
      </c>
      <c r="W292" s="24" t="s">
        <v>476</v>
      </c>
      <c r="X292" s="25">
        <f>AVERAGE(I287:I307)</f>
        <v>3.401047628493536</v>
      </c>
    </row>
    <row r="293" spans="1:24">
      <c r="A293" t="s">
        <v>231</v>
      </c>
      <c r="B293" t="s">
        <v>200</v>
      </c>
      <c r="C293" t="s">
        <v>307</v>
      </c>
      <c r="D293" s="2">
        <f t="shared" si="10"/>
        <v>44906</v>
      </c>
      <c r="E293" t="s">
        <v>23</v>
      </c>
      <c r="F293" t="s">
        <v>24</v>
      </c>
      <c r="G293">
        <v>2.5</v>
      </c>
      <c r="I293">
        <v>3.6700000762939453</v>
      </c>
      <c r="K293">
        <v>4.3000001907348633</v>
      </c>
      <c r="L293" t="s">
        <v>38</v>
      </c>
      <c r="M293" t="s">
        <v>308</v>
      </c>
      <c r="N293" t="s">
        <v>309</v>
      </c>
      <c r="O293" t="s">
        <v>28</v>
      </c>
      <c r="P293" t="s">
        <v>310</v>
      </c>
      <c r="Q293" t="s">
        <v>311</v>
      </c>
      <c r="R293" t="s">
        <v>237</v>
      </c>
      <c r="S293" t="s">
        <v>312</v>
      </c>
      <c r="T293" t="s">
        <v>213</v>
      </c>
      <c r="U293" t="s">
        <v>313</v>
      </c>
      <c r="W293" s="26" t="s">
        <v>477</v>
      </c>
      <c r="X293">
        <f>(X292-X288)/(3*X290)</f>
        <v>1.3822402187536804</v>
      </c>
    </row>
    <row r="294" spans="1:24">
      <c r="A294" t="s">
        <v>231</v>
      </c>
      <c r="B294" t="s">
        <v>200</v>
      </c>
      <c r="C294" t="s">
        <v>254</v>
      </c>
      <c r="D294" s="2">
        <f t="shared" si="10"/>
        <v>44907</v>
      </c>
      <c r="E294" t="s">
        <v>23</v>
      </c>
      <c r="F294" t="s">
        <v>24</v>
      </c>
      <c r="G294">
        <v>2.5</v>
      </c>
      <c r="I294">
        <v>3.3510000705718994</v>
      </c>
      <c r="K294">
        <v>4.3000001907348633</v>
      </c>
      <c r="L294" t="s">
        <v>38</v>
      </c>
      <c r="M294" t="s">
        <v>255</v>
      </c>
      <c r="N294" t="s">
        <v>256</v>
      </c>
      <c r="O294" t="s">
        <v>28</v>
      </c>
      <c r="P294" t="s">
        <v>257</v>
      </c>
      <c r="Q294" t="s">
        <v>258</v>
      </c>
      <c r="R294" t="s">
        <v>237</v>
      </c>
      <c r="S294" t="s">
        <v>259</v>
      </c>
      <c r="T294" t="s">
        <v>213</v>
      </c>
      <c r="U294" t="s">
        <v>260</v>
      </c>
      <c r="W294" s="26" t="s">
        <v>478</v>
      </c>
      <c r="X294">
        <f>(X289-X292)/(3*X290)</f>
        <v>1.3790263100287907</v>
      </c>
    </row>
    <row r="295" spans="1:24">
      <c r="A295" t="s">
        <v>231</v>
      </c>
      <c r="B295" t="s">
        <v>200</v>
      </c>
      <c r="C295" t="s">
        <v>97</v>
      </c>
      <c r="D295" s="2">
        <f t="shared" si="10"/>
        <v>44936</v>
      </c>
      <c r="E295" t="s">
        <v>23</v>
      </c>
      <c r="F295" t="s">
        <v>24</v>
      </c>
      <c r="G295">
        <v>2.5</v>
      </c>
      <c r="I295">
        <v>3.2980000972747803</v>
      </c>
      <c r="K295">
        <v>4.3000001907348633</v>
      </c>
      <c r="L295" t="s">
        <v>38</v>
      </c>
      <c r="M295" t="s">
        <v>261</v>
      </c>
      <c r="N295" t="s">
        <v>262</v>
      </c>
      <c r="O295" t="s">
        <v>28</v>
      </c>
      <c r="P295" t="s">
        <v>263</v>
      </c>
      <c r="Q295" t="s">
        <v>264</v>
      </c>
      <c r="R295" t="s">
        <v>237</v>
      </c>
      <c r="S295" t="s">
        <v>265</v>
      </c>
      <c r="T295" t="s">
        <v>213</v>
      </c>
      <c r="U295" t="s">
        <v>266</v>
      </c>
      <c r="W295" s="27" t="s">
        <v>479</v>
      </c>
      <c r="X295" s="28">
        <f>MIN(X294,X293)</f>
        <v>1.3790263100287907</v>
      </c>
    </row>
    <row r="296" spans="1:24">
      <c r="A296" s="13" t="s">
        <v>231</v>
      </c>
      <c r="B296" t="s">
        <v>200</v>
      </c>
      <c r="C296" s="3" t="s">
        <v>38</v>
      </c>
      <c r="D296" s="4">
        <v>44942.409722222197</v>
      </c>
      <c r="F296" s="11">
        <v>3.4</v>
      </c>
      <c r="G296" s="11">
        <v>2.5</v>
      </c>
      <c r="I296" s="11">
        <v>3.63</v>
      </c>
      <c r="K296" s="11">
        <v>4.3</v>
      </c>
    </row>
    <row r="297" spans="1:24">
      <c r="A297" t="s">
        <v>231</v>
      </c>
      <c r="B297" t="s">
        <v>200</v>
      </c>
      <c r="C297" t="s">
        <v>267</v>
      </c>
      <c r="D297" s="2">
        <f t="shared" ref="D297:D305" si="11">DATE(RIGHT(C297,4),LEFT(C297,2),MID(C297,4,2))</f>
        <v>44945</v>
      </c>
      <c r="E297" t="s">
        <v>23</v>
      </c>
      <c r="F297" t="s">
        <v>24</v>
      </c>
      <c r="G297">
        <v>2.5</v>
      </c>
      <c r="I297">
        <v>3.3289999961853027</v>
      </c>
      <c r="K297">
        <v>4.3000001907348633</v>
      </c>
      <c r="L297" t="s">
        <v>38</v>
      </c>
      <c r="M297" t="s">
        <v>268</v>
      </c>
      <c r="N297" t="s">
        <v>269</v>
      </c>
      <c r="O297" t="s">
        <v>28</v>
      </c>
      <c r="P297" t="s">
        <v>270</v>
      </c>
      <c r="Q297" t="s">
        <v>271</v>
      </c>
      <c r="R297" t="s">
        <v>237</v>
      </c>
      <c r="S297" t="s">
        <v>272</v>
      </c>
      <c r="T297" t="s">
        <v>213</v>
      </c>
      <c r="U297" t="s">
        <v>273</v>
      </c>
    </row>
    <row r="298" spans="1:24">
      <c r="A298" t="s">
        <v>231</v>
      </c>
      <c r="B298" t="s">
        <v>200</v>
      </c>
      <c r="C298" t="s">
        <v>267</v>
      </c>
      <c r="D298" s="2">
        <f t="shared" si="11"/>
        <v>44945</v>
      </c>
      <c r="E298" t="s">
        <v>23</v>
      </c>
      <c r="F298" t="s">
        <v>24</v>
      </c>
      <c r="G298">
        <v>2.5</v>
      </c>
      <c r="I298">
        <v>3.3050000667572021</v>
      </c>
      <c r="K298">
        <v>4.3000001907348633</v>
      </c>
      <c r="L298" t="s">
        <v>38</v>
      </c>
      <c r="M298" t="s">
        <v>274</v>
      </c>
      <c r="N298" t="s">
        <v>275</v>
      </c>
      <c r="O298" t="s">
        <v>28</v>
      </c>
      <c r="P298" t="s">
        <v>276</v>
      </c>
      <c r="Q298" t="s">
        <v>277</v>
      </c>
      <c r="R298" t="s">
        <v>237</v>
      </c>
      <c r="S298" t="s">
        <v>278</v>
      </c>
      <c r="T298" t="s">
        <v>213</v>
      </c>
      <c r="U298" t="s">
        <v>279</v>
      </c>
    </row>
    <row r="299" spans="1:24">
      <c r="A299" t="s">
        <v>231</v>
      </c>
      <c r="B299" t="s">
        <v>200</v>
      </c>
      <c r="C299" t="s">
        <v>294</v>
      </c>
      <c r="D299" s="2">
        <f t="shared" si="11"/>
        <v>44947</v>
      </c>
      <c r="E299" t="s">
        <v>23</v>
      </c>
      <c r="F299" t="s">
        <v>24</v>
      </c>
      <c r="G299">
        <v>2.5</v>
      </c>
      <c r="I299">
        <v>3.2109999656677246</v>
      </c>
      <c r="K299">
        <v>4.3000001907348633</v>
      </c>
      <c r="L299" t="s">
        <v>38</v>
      </c>
      <c r="M299" t="s">
        <v>295</v>
      </c>
      <c r="N299" t="s">
        <v>296</v>
      </c>
      <c r="O299" t="s">
        <v>28</v>
      </c>
      <c r="P299" t="s">
        <v>297</v>
      </c>
      <c r="Q299" t="s">
        <v>298</v>
      </c>
      <c r="R299" t="s">
        <v>237</v>
      </c>
      <c r="S299" t="s">
        <v>299</v>
      </c>
      <c r="T299" t="s">
        <v>213</v>
      </c>
      <c r="U299" t="s">
        <v>300</v>
      </c>
    </row>
    <row r="300" spans="1:24">
      <c r="A300" t="s">
        <v>231</v>
      </c>
      <c r="B300" t="s">
        <v>200</v>
      </c>
      <c r="C300" t="s">
        <v>314</v>
      </c>
      <c r="D300" s="2">
        <f t="shared" si="11"/>
        <v>44949</v>
      </c>
      <c r="E300" t="s">
        <v>23</v>
      </c>
      <c r="F300" t="s">
        <v>24</v>
      </c>
      <c r="G300">
        <v>2.5</v>
      </c>
      <c r="I300">
        <v>3.2279999256134033</v>
      </c>
      <c r="K300">
        <v>4.3000001907348633</v>
      </c>
      <c r="L300" t="s">
        <v>38</v>
      </c>
      <c r="M300" t="s">
        <v>315</v>
      </c>
      <c r="N300" t="s">
        <v>316</v>
      </c>
      <c r="O300" t="s">
        <v>28</v>
      </c>
      <c r="P300" t="s">
        <v>317</v>
      </c>
      <c r="Q300" t="s">
        <v>318</v>
      </c>
      <c r="R300" t="s">
        <v>237</v>
      </c>
      <c r="S300" t="s">
        <v>319</v>
      </c>
      <c r="T300" t="s">
        <v>213</v>
      </c>
      <c r="U300" t="s">
        <v>320</v>
      </c>
    </row>
    <row r="301" spans="1:24">
      <c r="A301" t="s">
        <v>231</v>
      </c>
      <c r="B301" t="s">
        <v>200</v>
      </c>
      <c r="C301" t="s">
        <v>321</v>
      </c>
      <c r="D301" s="2">
        <f t="shared" si="11"/>
        <v>44957</v>
      </c>
      <c r="E301" t="s">
        <v>23</v>
      </c>
      <c r="F301" t="s">
        <v>24</v>
      </c>
      <c r="G301">
        <v>2.5</v>
      </c>
      <c r="I301">
        <v>3.1979999542236328</v>
      </c>
      <c r="K301">
        <v>4.3000001907348633</v>
      </c>
      <c r="L301" t="s">
        <v>38</v>
      </c>
      <c r="M301" t="s">
        <v>322</v>
      </c>
      <c r="N301" t="s">
        <v>323</v>
      </c>
      <c r="O301" t="s">
        <v>28</v>
      </c>
      <c r="P301" t="s">
        <v>324</v>
      </c>
      <c r="Q301" t="s">
        <v>325</v>
      </c>
      <c r="R301" t="s">
        <v>237</v>
      </c>
      <c r="S301" t="s">
        <v>326</v>
      </c>
      <c r="T301" t="s">
        <v>213</v>
      </c>
      <c r="U301" t="s">
        <v>327</v>
      </c>
    </row>
    <row r="302" spans="1:24">
      <c r="A302" t="s">
        <v>231</v>
      </c>
      <c r="B302" t="s">
        <v>200</v>
      </c>
      <c r="C302" t="s">
        <v>328</v>
      </c>
      <c r="D302" s="2">
        <f t="shared" si="11"/>
        <v>44959</v>
      </c>
      <c r="E302" t="s">
        <v>23</v>
      </c>
      <c r="F302" t="s">
        <v>24</v>
      </c>
      <c r="G302">
        <v>2.5</v>
      </c>
      <c r="I302">
        <v>3.1860001087188721</v>
      </c>
      <c r="K302">
        <v>4.3000001907348633</v>
      </c>
      <c r="L302" t="s">
        <v>38</v>
      </c>
      <c r="M302" t="s">
        <v>329</v>
      </c>
      <c r="N302" t="s">
        <v>330</v>
      </c>
      <c r="O302" t="s">
        <v>28</v>
      </c>
      <c r="P302" t="s">
        <v>331</v>
      </c>
      <c r="Q302" t="s">
        <v>332</v>
      </c>
      <c r="R302" t="s">
        <v>237</v>
      </c>
      <c r="S302" t="s">
        <v>333</v>
      </c>
      <c r="T302" t="s">
        <v>213</v>
      </c>
      <c r="U302" t="s">
        <v>334</v>
      </c>
    </row>
    <row r="303" spans="1:24">
      <c r="A303" t="s">
        <v>231</v>
      </c>
      <c r="B303" t="s">
        <v>200</v>
      </c>
      <c r="C303" t="s">
        <v>335</v>
      </c>
      <c r="D303" s="2">
        <f t="shared" si="11"/>
        <v>44963</v>
      </c>
      <c r="E303" t="s">
        <v>23</v>
      </c>
      <c r="F303" t="s">
        <v>24</v>
      </c>
      <c r="G303">
        <v>2.5</v>
      </c>
      <c r="I303">
        <v>3.1659998893737793</v>
      </c>
      <c r="K303">
        <v>4.3000001907348633</v>
      </c>
      <c r="L303" t="s">
        <v>38</v>
      </c>
      <c r="M303" t="s">
        <v>336</v>
      </c>
      <c r="N303" t="s">
        <v>337</v>
      </c>
      <c r="O303" t="s">
        <v>28</v>
      </c>
      <c r="P303" t="s">
        <v>338</v>
      </c>
      <c r="Q303" t="s">
        <v>339</v>
      </c>
      <c r="R303" t="s">
        <v>237</v>
      </c>
      <c r="S303" t="s">
        <v>340</v>
      </c>
      <c r="T303" t="s">
        <v>213</v>
      </c>
      <c r="U303" t="s">
        <v>341</v>
      </c>
    </row>
    <row r="304" spans="1:24">
      <c r="A304" t="s">
        <v>231</v>
      </c>
      <c r="B304" t="s">
        <v>200</v>
      </c>
      <c r="C304" t="s">
        <v>342</v>
      </c>
      <c r="D304" s="2">
        <f t="shared" si="11"/>
        <v>44965</v>
      </c>
      <c r="E304" t="s">
        <v>23</v>
      </c>
      <c r="F304" t="s">
        <v>24</v>
      </c>
      <c r="G304">
        <v>2.5</v>
      </c>
      <c r="I304">
        <v>3.1960000991821289</v>
      </c>
      <c r="K304">
        <v>4.3000001907348633</v>
      </c>
      <c r="L304" t="s">
        <v>38</v>
      </c>
      <c r="M304" t="s">
        <v>343</v>
      </c>
      <c r="N304" t="s">
        <v>344</v>
      </c>
      <c r="O304" t="s">
        <v>28</v>
      </c>
      <c r="P304" t="s">
        <v>345</v>
      </c>
      <c r="Q304" t="s">
        <v>346</v>
      </c>
      <c r="R304" t="s">
        <v>237</v>
      </c>
      <c r="S304" t="s">
        <v>347</v>
      </c>
      <c r="T304" t="s">
        <v>213</v>
      </c>
      <c r="U304" t="s">
        <v>348</v>
      </c>
    </row>
    <row r="305" spans="1:21">
      <c r="A305" t="s">
        <v>231</v>
      </c>
      <c r="B305" t="s">
        <v>200</v>
      </c>
      <c r="C305" t="s">
        <v>349</v>
      </c>
      <c r="D305" s="2">
        <f t="shared" si="11"/>
        <v>44974</v>
      </c>
      <c r="E305" t="s">
        <v>23</v>
      </c>
      <c r="F305" t="s">
        <v>24</v>
      </c>
      <c r="G305">
        <v>2.5</v>
      </c>
      <c r="I305">
        <v>3.1500000953674316</v>
      </c>
      <c r="K305">
        <v>4.3000001907348633</v>
      </c>
      <c r="L305" t="s">
        <v>38</v>
      </c>
      <c r="M305" t="s">
        <v>350</v>
      </c>
      <c r="N305" t="s">
        <v>351</v>
      </c>
      <c r="O305" t="s">
        <v>28</v>
      </c>
      <c r="P305" t="s">
        <v>352</v>
      </c>
      <c r="Q305" t="s">
        <v>353</v>
      </c>
      <c r="R305" t="s">
        <v>237</v>
      </c>
      <c r="S305" t="s">
        <v>354</v>
      </c>
      <c r="T305" t="s">
        <v>213</v>
      </c>
      <c r="U305" t="s">
        <v>355</v>
      </c>
    </row>
    <row r="306" spans="1:21">
      <c r="A306" s="13" t="s">
        <v>231</v>
      </c>
      <c r="B306" t="s">
        <v>200</v>
      </c>
      <c r="C306" s="3" t="s">
        <v>38</v>
      </c>
      <c r="D306" s="4">
        <v>45005.664687500001</v>
      </c>
      <c r="F306" s="11">
        <v>3.4</v>
      </c>
      <c r="G306" s="11">
        <v>2.5</v>
      </c>
      <c r="I306" s="11">
        <v>3.62</v>
      </c>
      <c r="K306" s="11">
        <v>4.3</v>
      </c>
    </row>
    <row r="307" spans="1:21">
      <c r="A307" s="13" t="s">
        <v>231</v>
      </c>
      <c r="B307" t="s">
        <v>200</v>
      </c>
      <c r="C307" s="3" t="s">
        <v>38</v>
      </c>
      <c r="D307" s="4">
        <v>45012.5328240741</v>
      </c>
      <c r="F307" s="11">
        <v>3.4</v>
      </c>
      <c r="G307" s="11">
        <v>2.5</v>
      </c>
      <c r="I307" s="11">
        <v>3.78</v>
      </c>
      <c r="K307" s="11">
        <v>4.3</v>
      </c>
    </row>
    <row r="308" spans="1:21">
      <c r="A308" t="s">
        <v>231</v>
      </c>
      <c r="B308" t="s">
        <v>203</v>
      </c>
      <c r="C308" t="s">
        <v>280</v>
      </c>
      <c r="D308" s="2">
        <f t="shared" ref="D308:D343" si="12">DATE(RIGHT(C308,4),LEFT(C308,2),MID(C308,4,2))</f>
        <v>44795</v>
      </c>
      <c r="E308" t="s">
        <v>23</v>
      </c>
      <c r="F308" t="s">
        <v>24</v>
      </c>
      <c r="I308">
        <v>0</v>
      </c>
      <c r="K308">
        <v>3</v>
      </c>
      <c r="L308" t="s">
        <v>204</v>
      </c>
      <c r="M308" t="s">
        <v>281</v>
      </c>
      <c r="N308" t="s">
        <v>282</v>
      </c>
      <c r="O308" t="s">
        <v>28</v>
      </c>
      <c r="P308" t="s">
        <v>283</v>
      </c>
      <c r="Q308" t="s">
        <v>284</v>
      </c>
      <c r="R308" t="s">
        <v>237</v>
      </c>
      <c r="S308" t="s">
        <v>285</v>
      </c>
      <c r="T308" t="s">
        <v>213</v>
      </c>
      <c r="U308" t="s">
        <v>286</v>
      </c>
    </row>
    <row r="309" spans="1:21">
      <c r="A309" t="s">
        <v>231</v>
      </c>
      <c r="B309" t="s">
        <v>203</v>
      </c>
      <c r="C309" t="s">
        <v>232</v>
      </c>
      <c r="D309" s="2">
        <f t="shared" si="12"/>
        <v>44887</v>
      </c>
      <c r="E309" t="s">
        <v>23</v>
      </c>
      <c r="F309" t="s">
        <v>24</v>
      </c>
      <c r="I309">
        <v>0.23600000143051147</v>
      </c>
      <c r="K309">
        <v>3</v>
      </c>
      <c r="L309" t="s">
        <v>204</v>
      </c>
      <c r="M309" t="s">
        <v>233</v>
      </c>
      <c r="N309" t="s">
        <v>234</v>
      </c>
      <c r="O309" t="s">
        <v>28</v>
      </c>
      <c r="P309" t="s">
        <v>235</v>
      </c>
      <c r="Q309" t="s">
        <v>236</v>
      </c>
      <c r="R309" t="s">
        <v>237</v>
      </c>
      <c r="S309" t="s">
        <v>238</v>
      </c>
      <c r="T309" t="s">
        <v>213</v>
      </c>
      <c r="U309" t="s">
        <v>239</v>
      </c>
    </row>
    <row r="310" spans="1:21">
      <c r="A310" t="s">
        <v>231</v>
      </c>
      <c r="B310" t="s">
        <v>203</v>
      </c>
      <c r="C310" t="s">
        <v>287</v>
      </c>
      <c r="D310" s="2">
        <f t="shared" si="12"/>
        <v>44892</v>
      </c>
      <c r="E310" t="s">
        <v>23</v>
      </c>
      <c r="F310" t="s">
        <v>24</v>
      </c>
      <c r="I310">
        <v>7.9999998211860657E-2</v>
      </c>
      <c r="K310">
        <v>3</v>
      </c>
      <c r="L310" t="s">
        <v>204</v>
      </c>
      <c r="M310" t="s">
        <v>288</v>
      </c>
      <c r="N310" t="s">
        <v>289</v>
      </c>
      <c r="O310" t="s">
        <v>28</v>
      </c>
      <c r="P310" t="s">
        <v>290</v>
      </c>
      <c r="Q310" t="s">
        <v>291</v>
      </c>
      <c r="R310" t="s">
        <v>237</v>
      </c>
      <c r="S310" t="s">
        <v>292</v>
      </c>
      <c r="T310" t="s">
        <v>213</v>
      </c>
      <c r="U310" t="s">
        <v>293</v>
      </c>
    </row>
    <row r="311" spans="1:21">
      <c r="A311" t="s">
        <v>231</v>
      </c>
      <c r="B311" t="s">
        <v>203</v>
      </c>
      <c r="C311" t="s">
        <v>240</v>
      </c>
      <c r="D311" s="2">
        <f t="shared" si="12"/>
        <v>44900</v>
      </c>
      <c r="E311" t="s">
        <v>23</v>
      </c>
      <c r="F311" t="s">
        <v>24</v>
      </c>
      <c r="I311">
        <v>0.27099999785423279</v>
      </c>
      <c r="K311">
        <v>3</v>
      </c>
      <c r="L311" t="s">
        <v>204</v>
      </c>
      <c r="M311" t="s">
        <v>241</v>
      </c>
      <c r="N311" t="s">
        <v>242</v>
      </c>
      <c r="O311" t="s">
        <v>28</v>
      </c>
      <c r="P311" t="s">
        <v>243</v>
      </c>
      <c r="Q311" t="s">
        <v>244</v>
      </c>
      <c r="R311" t="s">
        <v>237</v>
      </c>
      <c r="S311" t="s">
        <v>245</v>
      </c>
      <c r="T311" t="s">
        <v>213</v>
      </c>
      <c r="U311" t="s">
        <v>246</v>
      </c>
    </row>
    <row r="312" spans="1:21">
      <c r="A312" t="s">
        <v>231</v>
      </c>
      <c r="B312" t="s">
        <v>203</v>
      </c>
      <c r="C312" t="s">
        <v>240</v>
      </c>
      <c r="D312" s="2">
        <f t="shared" si="12"/>
        <v>44900</v>
      </c>
      <c r="E312" t="s">
        <v>23</v>
      </c>
      <c r="F312" t="s">
        <v>24</v>
      </c>
      <c r="I312">
        <v>0.12999999523162842</v>
      </c>
      <c r="K312">
        <v>3</v>
      </c>
      <c r="L312" t="s">
        <v>204</v>
      </c>
      <c r="M312" t="s">
        <v>301</v>
      </c>
      <c r="N312" t="s">
        <v>302</v>
      </c>
      <c r="O312" t="s">
        <v>28</v>
      </c>
      <c r="P312" t="s">
        <v>303</v>
      </c>
      <c r="Q312" t="s">
        <v>304</v>
      </c>
      <c r="R312" t="s">
        <v>237</v>
      </c>
      <c r="S312" t="s">
        <v>305</v>
      </c>
      <c r="T312" t="s">
        <v>213</v>
      </c>
      <c r="U312" t="s">
        <v>306</v>
      </c>
    </row>
    <row r="313" spans="1:21">
      <c r="A313" t="s">
        <v>231</v>
      </c>
      <c r="B313" t="s">
        <v>203</v>
      </c>
      <c r="C313" t="s">
        <v>247</v>
      </c>
      <c r="D313" s="2">
        <f t="shared" si="12"/>
        <v>44901</v>
      </c>
      <c r="E313" t="s">
        <v>23</v>
      </c>
      <c r="F313" t="s">
        <v>24</v>
      </c>
      <c r="I313">
        <v>0.29699999094009399</v>
      </c>
      <c r="K313">
        <v>3</v>
      </c>
      <c r="L313" t="s">
        <v>204</v>
      </c>
      <c r="M313" t="s">
        <v>248</v>
      </c>
      <c r="N313" t="s">
        <v>249</v>
      </c>
      <c r="O313" t="s">
        <v>28</v>
      </c>
      <c r="P313" t="s">
        <v>250</v>
      </c>
      <c r="Q313" t="s">
        <v>251</v>
      </c>
      <c r="R313" t="s">
        <v>237</v>
      </c>
      <c r="S313" t="s">
        <v>252</v>
      </c>
      <c r="T313" t="s">
        <v>213</v>
      </c>
      <c r="U313" t="s">
        <v>253</v>
      </c>
    </row>
    <row r="314" spans="1:21">
      <c r="A314" t="s">
        <v>231</v>
      </c>
      <c r="B314" t="s">
        <v>203</v>
      </c>
      <c r="C314" t="s">
        <v>307</v>
      </c>
      <c r="D314" s="2">
        <f t="shared" si="12"/>
        <v>44906</v>
      </c>
      <c r="E314" t="s">
        <v>23</v>
      </c>
      <c r="F314" t="s">
        <v>24</v>
      </c>
      <c r="I314">
        <v>0</v>
      </c>
      <c r="K314">
        <v>3</v>
      </c>
      <c r="L314" t="s">
        <v>204</v>
      </c>
      <c r="M314" t="s">
        <v>308</v>
      </c>
      <c r="N314" t="s">
        <v>309</v>
      </c>
      <c r="O314" t="s">
        <v>28</v>
      </c>
      <c r="P314" t="s">
        <v>310</v>
      </c>
      <c r="Q314" t="s">
        <v>311</v>
      </c>
      <c r="R314" t="s">
        <v>237</v>
      </c>
      <c r="S314" t="s">
        <v>312</v>
      </c>
      <c r="T314" t="s">
        <v>213</v>
      </c>
      <c r="U314" t="s">
        <v>313</v>
      </c>
    </row>
    <row r="315" spans="1:21">
      <c r="A315" t="s">
        <v>231</v>
      </c>
      <c r="B315" t="s">
        <v>203</v>
      </c>
      <c r="C315" t="s">
        <v>254</v>
      </c>
      <c r="D315" s="2">
        <f t="shared" si="12"/>
        <v>44907</v>
      </c>
      <c r="E315" t="s">
        <v>23</v>
      </c>
      <c r="F315" t="s">
        <v>24</v>
      </c>
      <c r="I315">
        <v>0.26100000739097595</v>
      </c>
      <c r="K315">
        <v>3</v>
      </c>
      <c r="L315" t="s">
        <v>204</v>
      </c>
      <c r="M315" t="s">
        <v>255</v>
      </c>
      <c r="N315" t="s">
        <v>256</v>
      </c>
      <c r="O315" t="s">
        <v>28</v>
      </c>
      <c r="P315" t="s">
        <v>257</v>
      </c>
      <c r="Q315" t="s">
        <v>258</v>
      </c>
      <c r="R315" t="s">
        <v>237</v>
      </c>
      <c r="S315" t="s">
        <v>259</v>
      </c>
      <c r="T315" t="s">
        <v>213</v>
      </c>
      <c r="U315" t="s">
        <v>260</v>
      </c>
    </row>
    <row r="316" spans="1:21">
      <c r="A316" t="s">
        <v>231</v>
      </c>
      <c r="B316" t="s">
        <v>203</v>
      </c>
      <c r="C316" t="s">
        <v>97</v>
      </c>
      <c r="D316" s="2">
        <f t="shared" si="12"/>
        <v>44936</v>
      </c>
      <c r="E316" t="s">
        <v>23</v>
      </c>
      <c r="F316" t="s">
        <v>24</v>
      </c>
      <c r="I316">
        <v>0.21600000560283661</v>
      </c>
      <c r="K316">
        <v>3</v>
      </c>
      <c r="L316" t="s">
        <v>204</v>
      </c>
      <c r="M316" t="s">
        <v>261</v>
      </c>
      <c r="N316" t="s">
        <v>262</v>
      </c>
      <c r="O316" t="s">
        <v>28</v>
      </c>
      <c r="P316" t="s">
        <v>263</v>
      </c>
      <c r="Q316" t="s">
        <v>264</v>
      </c>
      <c r="R316" t="s">
        <v>237</v>
      </c>
      <c r="S316" t="s">
        <v>265</v>
      </c>
      <c r="T316" t="s">
        <v>213</v>
      </c>
      <c r="U316" t="s">
        <v>266</v>
      </c>
    </row>
    <row r="317" spans="1:21">
      <c r="A317" t="s">
        <v>231</v>
      </c>
      <c r="B317" t="s">
        <v>203</v>
      </c>
      <c r="C317" t="s">
        <v>267</v>
      </c>
      <c r="D317" s="2">
        <f t="shared" si="12"/>
        <v>44945</v>
      </c>
      <c r="E317" t="s">
        <v>23</v>
      </c>
      <c r="F317" t="s">
        <v>24</v>
      </c>
      <c r="I317">
        <v>0.28200000524520874</v>
      </c>
      <c r="K317">
        <v>3</v>
      </c>
      <c r="L317" t="s">
        <v>204</v>
      </c>
      <c r="M317" t="s">
        <v>268</v>
      </c>
      <c r="N317" t="s">
        <v>269</v>
      </c>
      <c r="O317" t="s">
        <v>28</v>
      </c>
      <c r="P317" t="s">
        <v>270</v>
      </c>
      <c r="Q317" t="s">
        <v>271</v>
      </c>
      <c r="R317" t="s">
        <v>237</v>
      </c>
      <c r="S317" t="s">
        <v>272</v>
      </c>
      <c r="T317" t="s">
        <v>213</v>
      </c>
      <c r="U317" t="s">
        <v>273</v>
      </c>
    </row>
    <row r="318" spans="1:21">
      <c r="A318" t="s">
        <v>231</v>
      </c>
      <c r="B318" t="s">
        <v>203</v>
      </c>
      <c r="C318" t="s">
        <v>267</v>
      </c>
      <c r="D318" s="2">
        <f t="shared" si="12"/>
        <v>44945</v>
      </c>
      <c r="E318" t="s">
        <v>23</v>
      </c>
      <c r="F318" t="s">
        <v>24</v>
      </c>
      <c r="I318">
        <v>0.25299999117851257</v>
      </c>
      <c r="K318">
        <v>3</v>
      </c>
      <c r="L318" t="s">
        <v>204</v>
      </c>
      <c r="M318" t="s">
        <v>274</v>
      </c>
      <c r="N318" t="s">
        <v>275</v>
      </c>
      <c r="O318" t="s">
        <v>28</v>
      </c>
      <c r="P318" t="s">
        <v>276</v>
      </c>
      <c r="Q318" t="s">
        <v>277</v>
      </c>
      <c r="R318" t="s">
        <v>237</v>
      </c>
      <c r="S318" t="s">
        <v>278</v>
      </c>
      <c r="T318" t="s">
        <v>213</v>
      </c>
      <c r="U318" t="s">
        <v>279</v>
      </c>
    </row>
    <row r="319" spans="1:21">
      <c r="A319" t="s">
        <v>231</v>
      </c>
      <c r="B319" t="s">
        <v>203</v>
      </c>
      <c r="C319" t="s">
        <v>294</v>
      </c>
      <c r="D319" s="2">
        <f t="shared" si="12"/>
        <v>44947</v>
      </c>
      <c r="E319" t="s">
        <v>23</v>
      </c>
      <c r="F319" t="s">
        <v>24</v>
      </c>
      <c r="I319">
        <v>0.17399999499320984</v>
      </c>
      <c r="K319">
        <v>3</v>
      </c>
      <c r="L319" t="s">
        <v>204</v>
      </c>
      <c r="M319" t="s">
        <v>295</v>
      </c>
      <c r="N319" t="s">
        <v>296</v>
      </c>
      <c r="O319" t="s">
        <v>28</v>
      </c>
      <c r="P319" t="s">
        <v>297</v>
      </c>
      <c r="Q319" t="s">
        <v>298</v>
      </c>
      <c r="R319" t="s">
        <v>237</v>
      </c>
      <c r="S319" t="s">
        <v>299</v>
      </c>
      <c r="T319" t="s">
        <v>213</v>
      </c>
      <c r="U319" t="s">
        <v>300</v>
      </c>
    </row>
    <row r="320" spans="1:21">
      <c r="A320" t="s">
        <v>231</v>
      </c>
      <c r="B320" t="s">
        <v>203</v>
      </c>
      <c r="C320" t="s">
        <v>314</v>
      </c>
      <c r="D320" s="2">
        <f t="shared" si="12"/>
        <v>44949</v>
      </c>
      <c r="E320" t="s">
        <v>23</v>
      </c>
      <c r="F320" t="s">
        <v>24</v>
      </c>
      <c r="I320">
        <v>0.17000000178813934</v>
      </c>
      <c r="K320">
        <v>3</v>
      </c>
      <c r="L320" t="s">
        <v>204</v>
      </c>
      <c r="M320" t="s">
        <v>315</v>
      </c>
      <c r="N320" t="s">
        <v>316</v>
      </c>
      <c r="O320" t="s">
        <v>28</v>
      </c>
      <c r="P320" t="s">
        <v>317</v>
      </c>
      <c r="Q320" t="s">
        <v>318</v>
      </c>
      <c r="R320" t="s">
        <v>237</v>
      </c>
      <c r="S320" t="s">
        <v>319</v>
      </c>
      <c r="T320" t="s">
        <v>213</v>
      </c>
      <c r="U320" t="s">
        <v>320</v>
      </c>
    </row>
    <row r="321" spans="1:21">
      <c r="A321" t="s">
        <v>231</v>
      </c>
      <c r="B321" t="s">
        <v>203</v>
      </c>
      <c r="C321" t="s">
        <v>321</v>
      </c>
      <c r="D321" s="2">
        <f t="shared" si="12"/>
        <v>44957</v>
      </c>
      <c r="E321" t="s">
        <v>23</v>
      </c>
      <c r="F321" t="s">
        <v>24</v>
      </c>
      <c r="I321">
        <v>0.2199999988079071</v>
      </c>
      <c r="K321">
        <v>3</v>
      </c>
      <c r="L321" t="s">
        <v>204</v>
      </c>
      <c r="M321" t="s">
        <v>322</v>
      </c>
      <c r="N321" t="s">
        <v>323</v>
      </c>
      <c r="O321" t="s">
        <v>28</v>
      </c>
      <c r="P321" t="s">
        <v>324</v>
      </c>
      <c r="Q321" t="s">
        <v>325</v>
      </c>
      <c r="R321" t="s">
        <v>237</v>
      </c>
      <c r="S321" t="s">
        <v>326</v>
      </c>
      <c r="T321" t="s">
        <v>213</v>
      </c>
      <c r="U321" t="s">
        <v>327</v>
      </c>
    </row>
    <row r="322" spans="1:21">
      <c r="A322" t="s">
        <v>231</v>
      </c>
      <c r="B322" t="s">
        <v>203</v>
      </c>
      <c r="C322" t="s">
        <v>328</v>
      </c>
      <c r="D322" s="2">
        <f t="shared" si="12"/>
        <v>44959</v>
      </c>
      <c r="E322" t="s">
        <v>23</v>
      </c>
      <c r="F322" t="s">
        <v>24</v>
      </c>
      <c r="I322">
        <v>0.23600000143051147</v>
      </c>
      <c r="K322">
        <v>3</v>
      </c>
      <c r="L322" t="s">
        <v>204</v>
      </c>
      <c r="M322" t="s">
        <v>329</v>
      </c>
      <c r="N322" t="s">
        <v>330</v>
      </c>
      <c r="O322" t="s">
        <v>28</v>
      </c>
      <c r="P322" t="s">
        <v>331</v>
      </c>
      <c r="Q322" t="s">
        <v>332</v>
      </c>
      <c r="R322" t="s">
        <v>237</v>
      </c>
      <c r="S322" t="s">
        <v>333</v>
      </c>
      <c r="T322" t="s">
        <v>213</v>
      </c>
      <c r="U322" t="s">
        <v>334</v>
      </c>
    </row>
    <row r="323" spans="1:21">
      <c r="A323" t="s">
        <v>231</v>
      </c>
      <c r="B323" t="s">
        <v>203</v>
      </c>
      <c r="C323" t="s">
        <v>335</v>
      </c>
      <c r="D323" s="2">
        <f t="shared" si="12"/>
        <v>44963</v>
      </c>
      <c r="E323" t="s">
        <v>23</v>
      </c>
      <c r="F323" t="s">
        <v>24</v>
      </c>
      <c r="I323">
        <v>0.18500000238418579</v>
      </c>
      <c r="K323">
        <v>3</v>
      </c>
      <c r="L323" t="s">
        <v>204</v>
      </c>
      <c r="M323" t="s">
        <v>336</v>
      </c>
      <c r="N323" t="s">
        <v>337</v>
      </c>
      <c r="O323" t="s">
        <v>28</v>
      </c>
      <c r="P323" t="s">
        <v>338</v>
      </c>
      <c r="Q323" t="s">
        <v>339</v>
      </c>
      <c r="R323" t="s">
        <v>237</v>
      </c>
      <c r="S323" t="s">
        <v>340</v>
      </c>
      <c r="T323" t="s">
        <v>213</v>
      </c>
      <c r="U323" t="s">
        <v>341</v>
      </c>
    </row>
    <row r="324" spans="1:21">
      <c r="A324" t="s">
        <v>231</v>
      </c>
      <c r="B324" t="s">
        <v>203</v>
      </c>
      <c r="C324" t="s">
        <v>342</v>
      </c>
      <c r="D324" s="2">
        <f t="shared" si="12"/>
        <v>44965</v>
      </c>
      <c r="E324" t="s">
        <v>23</v>
      </c>
      <c r="F324" t="s">
        <v>24</v>
      </c>
      <c r="I324">
        <v>0.25200000405311584</v>
      </c>
      <c r="K324">
        <v>3</v>
      </c>
      <c r="L324" t="s">
        <v>204</v>
      </c>
      <c r="M324" t="s">
        <v>343</v>
      </c>
      <c r="N324" t="s">
        <v>344</v>
      </c>
      <c r="O324" t="s">
        <v>28</v>
      </c>
      <c r="P324" t="s">
        <v>345</v>
      </c>
      <c r="Q324" t="s">
        <v>346</v>
      </c>
      <c r="R324" t="s">
        <v>237</v>
      </c>
      <c r="S324" t="s">
        <v>347</v>
      </c>
      <c r="T324" t="s">
        <v>213</v>
      </c>
      <c r="U324" t="s">
        <v>348</v>
      </c>
    </row>
    <row r="325" spans="1:21">
      <c r="A325" t="s">
        <v>231</v>
      </c>
      <c r="B325" t="s">
        <v>203</v>
      </c>
      <c r="C325" t="s">
        <v>349</v>
      </c>
      <c r="D325" s="2">
        <f t="shared" si="12"/>
        <v>44974</v>
      </c>
      <c r="E325" t="s">
        <v>23</v>
      </c>
      <c r="F325" t="s">
        <v>24</v>
      </c>
      <c r="I325">
        <v>0.24699999392032623</v>
      </c>
      <c r="K325">
        <v>3</v>
      </c>
      <c r="L325" t="s">
        <v>204</v>
      </c>
      <c r="M325" t="s">
        <v>350</v>
      </c>
      <c r="N325" t="s">
        <v>351</v>
      </c>
      <c r="O325" t="s">
        <v>28</v>
      </c>
      <c r="P325" t="s">
        <v>352</v>
      </c>
      <c r="Q325" t="s">
        <v>353</v>
      </c>
      <c r="R325" t="s">
        <v>237</v>
      </c>
      <c r="S325" t="s">
        <v>354</v>
      </c>
      <c r="T325" t="s">
        <v>213</v>
      </c>
      <c r="U325" t="s">
        <v>355</v>
      </c>
    </row>
    <row r="326" spans="1:21">
      <c r="A326" t="s">
        <v>231</v>
      </c>
      <c r="B326" t="s">
        <v>185</v>
      </c>
      <c r="C326" t="s">
        <v>280</v>
      </c>
      <c r="D326" s="2">
        <f t="shared" si="12"/>
        <v>44795</v>
      </c>
      <c r="E326" t="s">
        <v>23</v>
      </c>
      <c r="F326" t="s">
        <v>24</v>
      </c>
      <c r="G326">
        <v>34</v>
      </c>
      <c r="I326">
        <v>36.380001068115234</v>
      </c>
      <c r="K326">
        <v>39</v>
      </c>
      <c r="L326" t="s">
        <v>25</v>
      </c>
      <c r="M326" t="s">
        <v>281</v>
      </c>
      <c r="N326" t="s">
        <v>282</v>
      </c>
      <c r="O326" t="s">
        <v>28</v>
      </c>
      <c r="P326" t="s">
        <v>283</v>
      </c>
      <c r="Q326" t="s">
        <v>284</v>
      </c>
      <c r="R326" t="s">
        <v>237</v>
      </c>
      <c r="S326" t="s">
        <v>285</v>
      </c>
      <c r="T326" t="s">
        <v>213</v>
      </c>
      <c r="U326" t="s">
        <v>286</v>
      </c>
    </row>
    <row r="327" spans="1:21">
      <c r="A327" t="s">
        <v>231</v>
      </c>
      <c r="B327" t="s">
        <v>185</v>
      </c>
      <c r="C327" t="s">
        <v>232</v>
      </c>
      <c r="D327" s="2">
        <f t="shared" si="12"/>
        <v>44887</v>
      </c>
      <c r="E327" t="s">
        <v>23</v>
      </c>
      <c r="F327" t="s">
        <v>24</v>
      </c>
      <c r="G327">
        <v>34</v>
      </c>
      <c r="I327">
        <v>36.237998962402344</v>
      </c>
      <c r="K327">
        <v>39</v>
      </c>
      <c r="L327" t="s">
        <v>25</v>
      </c>
      <c r="M327" t="s">
        <v>233</v>
      </c>
      <c r="N327" t="s">
        <v>234</v>
      </c>
      <c r="O327" t="s">
        <v>28</v>
      </c>
      <c r="P327" t="s">
        <v>235</v>
      </c>
      <c r="Q327" t="s">
        <v>236</v>
      </c>
      <c r="R327" t="s">
        <v>237</v>
      </c>
      <c r="S327" t="s">
        <v>238</v>
      </c>
      <c r="T327" t="s">
        <v>213</v>
      </c>
      <c r="U327" t="s">
        <v>239</v>
      </c>
    </row>
    <row r="328" spans="1:21">
      <c r="A328" t="s">
        <v>231</v>
      </c>
      <c r="B328" t="s">
        <v>185</v>
      </c>
      <c r="C328" t="s">
        <v>287</v>
      </c>
      <c r="D328" s="2">
        <f t="shared" si="12"/>
        <v>44892</v>
      </c>
      <c r="E328" t="s">
        <v>23</v>
      </c>
      <c r="F328" t="s">
        <v>24</v>
      </c>
      <c r="G328">
        <v>34</v>
      </c>
      <c r="I328">
        <v>35.549999237060547</v>
      </c>
      <c r="K328">
        <v>39</v>
      </c>
      <c r="L328" t="s">
        <v>25</v>
      </c>
      <c r="M328" t="s">
        <v>288</v>
      </c>
      <c r="N328" t="s">
        <v>289</v>
      </c>
      <c r="O328" t="s">
        <v>28</v>
      </c>
      <c r="P328" t="s">
        <v>290</v>
      </c>
      <c r="Q328" t="s">
        <v>291</v>
      </c>
      <c r="R328" t="s">
        <v>237</v>
      </c>
      <c r="S328" t="s">
        <v>292</v>
      </c>
      <c r="T328" t="s">
        <v>213</v>
      </c>
      <c r="U328" t="s">
        <v>293</v>
      </c>
    </row>
    <row r="329" spans="1:21">
      <c r="A329" t="s">
        <v>231</v>
      </c>
      <c r="B329" t="s">
        <v>185</v>
      </c>
      <c r="C329" t="s">
        <v>240</v>
      </c>
      <c r="D329" s="2">
        <f t="shared" si="12"/>
        <v>44900</v>
      </c>
      <c r="E329" t="s">
        <v>23</v>
      </c>
      <c r="F329" t="s">
        <v>24</v>
      </c>
      <c r="G329">
        <v>34</v>
      </c>
      <c r="I329">
        <v>36.054000854492188</v>
      </c>
      <c r="K329">
        <v>39</v>
      </c>
      <c r="L329" t="s">
        <v>25</v>
      </c>
      <c r="M329" t="s">
        <v>241</v>
      </c>
      <c r="N329" t="s">
        <v>242</v>
      </c>
      <c r="O329" t="s">
        <v>28</v>
      </c>
      <c r="P329" t="s">
        <v>243</v>
      </c>
      <c r="Q329" t="s">
        <v>244</v>
      </c>
      <c r="R329" t="s">
        <v>237</v>
      </c>
      <c r="S329" t="s">
        <v>245</v>
      </c>
      <c r="T329" t="s">
        <v>213</v>
      </c>
      <c r="U329" t="s">
        <v>246</v>
      </c>
    </row>
    <row r="330" spans="1:21">
      <c r="A330" t="s">
        <v>231</v>
      </c>
      <c r="B330" t="s">
        <v>185</v>
      </c>
      <c r="C330" t="s">
        <v>240</v>
      </c>
      <c r="D330" s="2">
        <f t="shared" si="12"/>
        <v>44900</v>
      </c>
      <c r="E330" t="s">
        <v>23</v>
      </c>
      <c r="F330" t="s">
        <v>24</v>
      </c>
      <c r="G330">
        <v>34</v>
      </c>
      <c r="I330">
        <v>35.709999084472656</v>
      </c>
      <c r="K330">
        <v>39</v>
      </c>
      <c r="L330" t="s">
        <v>25</v>
      </c>
      <c r="M330" t="s">
        <v>301</v>
      </c>
      <c r="N330" t="s">
        <v>302</v>
      </c>
      <c r="O330" t="s">
        <v>28</v>
      </c>
      <c r="P330" t="s">
        <v>303</v>
      </c>
      <c r="Q330" t="s">
        <v>304</v>
      </c>
      <c r="R330" t="s">
        <v>237</v>
      </c>
      <c r="S330" t="s">
        <v>305</v>
      </c>
      <c r="T330" t="s">
        <v>213</v>
      </c>
      <c r="U330" t="s">
        <v>306</v>
      </c>
    </row>
    <row r="331" spans="1:21">
      <c r="A331" t="s">
        <v>231</v>
      </c>
      <c r="B331" t="s">
        <v>185</v>
      </c>
      <c r="C331" t="s">
        <v>247</v>
      </c>
      <c r="D331" s="2">
        <f t="shared" si="12"/>
        <v>44901</v>
      </c>
      <c r="E331" t="s">
        <v>23</v>
      </c>
      <c r="F331" t="s">
        <v>24</v>
      </c>
      <c r="G331">
        <v>34</v>
      </c>
      <c r="I331">
        <v>36.278999328613281</v>
      </c>
      <c r="K331">
        <v>39</v>
      </c>
      <c r="L331" t="s">
        <v>25</v>
      </c>
      <c r="M331" t="s">
        <v>248</v>
      </c>
      <c r="N331" t="s">
        <v>249</v>
      </c>
      <c r="O331" t="s">
        <v>28</v>
      </c>
      <c r="P331" t="s">
        <v>250</v>
      </c>
      <c r="Q331" t="s">
        <v>251</v>
      </c>
      <c r="R331" t="s">
        <v>237</v>
      </c>
      <c r="S331" t="s">
        <v>252</v>
      </c>
      <c r="T331" t="s">
        <v>213</v>
      </c>
      <c r="U331" t="s">
        <v>253</v>
      </c>
    </row>
    <row r="332" spans="1:21">
      <c r="A332" t="s">
        <v>231</v>
      </c>
      <c r="B332" t="s">
        <v>185</v>
      </c>
      <c r="C332" t="s">
        <v>307</v>
      </c>
      <c r="D332" s="2">
        <f t="shared" si="12"/>
        <v>44906</v>
      </c>
      <c r="E332" t="s">
        <v>23</v>
      </c>
      <c r="F332" t="s">
        <v>24</v>
      </c>
      <c r="G332">
        <v>34</v>
      </c>
      <c r="I332">
        <v>35.5</v>
      </c>
      <c r="K332">
        <v>39</v>
      </c>
      <c r="L332" t="s">
        <v>25</v>
      </c>
      <c r="M332" t="s">
        <v>308</v>
      </c>
      <c r="N332" t="s">
        <v>309</v>
      </c>
      <c r="O332" t="s">
        <v>28</v>
      </c>
      <c r="P332" t="s">
        <v>310</v>
      </c>
      <c r="Q332" t="s">
        <v>311</v>
      </c>
      <c r="R332" t="s">
        <v>237</v>
      </c>
      <c r="S332" t="s">
        <v>312</v>
      </c>
      <c r="T332" t="s">
        <v>213</v>
      </c>
      <c r="U332" t="s">
        <v>313</v>
      </c>
    </row>
    <row r="333" spans="1:21">
      <c r="A333" t="s">
        <v>231</v>
      </c>
      <c r="B333" t="s">
        <v>185</v>
      </c>
      <c r="C333" t="s">
        <v>254</v>
      </c>
      <c r="D333" s="2">
        <f t="shared" si="12"/>
        <v>44907</v>
      </c>
      <c r="E333" t="s">
        <v>23</v>
      </c>
      <c r="F333" t="s">
        <v>24</v>
      </c>
      <c r="G333">
        <v>34</v>
      </c>
      <c r="I333">
        <v>36.410999298095703</v>
      </c>
      <c r="K333">
        <v>39</v>
      </c>
      <c r="L333" t="s">
        <v>25</v>
      </c>
      <c r="M333" t="s">
        <v>255</v>
      </c>
      <c r="N333" t="s">
        <v>256</v>
      </c>
      <c r="O333" t="s">
        <v>28</v>
      </c>
      <c r="P333" t="s">
        <v>257</v>
      </c>
      <c r="Q333" t="s">
        <v>258</v>
      </c>
      <c r="R333" t="s">
        <v>237</v>
      </c>
      <c r="S333" t="s">
        <v>259</v>
      </c>
      <c r="T333" t="s">
        <v>213</v>
      </c>
      <c r="U333" t="s">
        <v>260</v>
      </c>
    </row>
    <row r="334" spans="1:21">
      <c r="A334" t="s">
        <v>231</v>
      </c>
      <c r="B334" t="s">
        <v>185</v>
      </c>
      <c r="C334" t="s">
        <v>97</v>
      </c>
      <c r="D334" s="2">
        <f t="shared" si="12"/>
        <v>44936</v>
      </c>
      <c r="E334" t="s">
        <v>23</v>
      </c>
      <c r="F334" t="s">
        <v>24</v>
      </c>
      <c r="G334">
        <v>34</v>
      </c>
      <c r="I334">
        <v>36.255001068115234</v>
      </c>
      <c r="K334">
        <v>39</v>
      </c>
      <c r="L334" t="s">
        <v>25</v>
      </c>
      <c r="M334" t="s">
        <v>261</v>
      </c>
      <c r="N334" t="s">
        <v>262</v>
      </c>
      <c r="O334" t="s">
        <v>28</v>
      </c>
      <c r="P334" t="s">
        <v>263</v>
      </c>
      <c r="Q334" t="s">
        <v>264</v>
      </c>
      <c r="R334" t="s">
        <v>237</v>
      </c>
      <c r="S334" t="s">
        <v>265</v>
      </c>
      <c r="T334" t="s">
        <v>213</v>
      </c>
      <c r="U334" t="s">
        <v>266</v>
      </c>
    </row>
    <row r="335" spans="1:21">
      <c r="A335" t="s">
        <v>231</v>
      </c>
      <c r="B335" t="s">
        <v>185</v>
      </c>
      <c r="C335" t="s">
        <v>267</v>
      </c>
      <c r="D335" s="2">
        <f t="shared" si="12"/>
        <v>44945</v>
      </c>
      <c r="E335" t="s">
        <v>23</v>
      </c>
      <c r="F335" t="s">
        <v>24</v>
      </c>
      <c r="G335">
        <v>34</v>
      </c>
      <c r="I335">
        <v>36.523998260498047</v>
      </c>
      <c r="K335">
        <v>39</v>
      </c>
      <c r="L335" t="s">
        <v>25</v>
      </c>
      <c r="M335" t="s">
        <v>268</v>
      </c>
      <c r="N335" t="s">
        <v>269</v>
      </c>
      <c r="O335" t="s">
        <v>28</v>
      </c>
      <c r="P335" t="s">
        <v>270</v>
      </c>
      <c r="Q335" t="s">
        <v>271</v>
      </c>
      <c r="R335" t="s">
        <v>237</v>
      </c>
      <c r="S335" t="s">
        <v>272</v>
      </c>
      <c r="T335" t="s">
        <v>213</v>
      </c>
      <c r="U335" t="s">
        <v>273</v>
      </c>
    </row>
    <row r="336" spans="1:21">
      <c r="A336" t="s">
        <v>231</v>
      </c>
      <c r="B336" t="s">
        <v>185</v>
      </c>
      <c r="C336" t="s">
        <v>267</v>
      </c>
      <c r="D336" s="2">
        <f t="shared" si="12"/>
        <v>44945</v>
      </c>
      <c r="E336" t="s">
        <v>23</v>
      </c>
      <c r="F336" t="s">
        <v>24</v>
      </c>
      <c r="G336">
        <v>34</v>
      </c>
      <c r="I336">
        <v>36.307998657226563</v>
      </c>
      <c r="K336">
        <v>39</v>
      </c>
      <c r="L336" t="s">
        <v>25</v>
      </c>
      <c r="M336" t="s">
        <v>274</v>
      </c>
      <c r="N336" t="s">
        <v>275</v>
      </c>
      <c r="O336" t="s">
        <v>28</v>
      </c>
      <c r="P336" t="s">
        <v>276</v>
      </c>
      <c r="Q336" t="s">
        <v>277</v>
      </c>
      <c r="R336" t="s">
        <v>237</v>
      </c>
      <c r="S336" t="s">
        <v>278</v>
      </c>
      <c r="T336" t="s">
        <v>213</v>
      </c>
      <c r="U336" t="s">
        <v>279</v>
      </c>
    </row>
    <row r="337" spans="1:21">
      <c r="A337" t="s">
        <v>231</v>
      </c>
      <c r="B337" t="s">
        <v>185</v>
      </c>
      <c r="C337" t="s">
        <v>294</v>
      </c>
      <c r="D337" s="2">
        <f t="shared" si="12"/>
        <v>44947</v>
      </c>
      <c r="E337" t="s">
        <v>23</v>
      </c>
      <c r="F337" t="s">
        <v>24</v>
      </c>
      <c r="G337">
        <v>34</v>
      </c>
      <c r="I337">
        <v>36.933998107910156</v>
      </c>
      <c r="K337">
        <v>39</v>
      </c>
      <c r="L337" t="s">
        <v>25</v>
      </c>
      <c r="M337" t="s">
        <v>295</v>
      </c>
      <c r="N337" t="s">
        <v>296</v>
      </c>
      <c r="O337" t="s">
        <v>28</v>
      </c>
      <c r="P337" t="s">
        <v>297</v>
      </c>
      <c r="Q337" t="s">
        <v>298</v>
      </c>
      <c r="R337" t="s">
        <v>237</v>
      </c>
      <c r="S337" t="s">
        <v>299</v>
      </c>
      <c r="T337" t="s">
        <v>213</v>
      </c>
      <c r="U337" t="s">
        <v>300</v>
      </c>
    </row>
    <row r="338" spans="1:21">
      <c r="A338" t="s">
        <v>231</v>
      </c>
      <c r="B338" t="s">
        <v>185</v>
      </c>
      <c r="C338" t="s">
        <v>314</v>
      </c>
      <c r="D338" s="2">
        <f t="shared" si="12"/>
        <v>44949</v>
      </c>
      <c r="E338" t="s">
        <v>23</v>
      </c>
      <c r="F338" t="s">
        <v>24</v>
      </c>
      <c r="G338">
        <v>34</v>
      </c>
      <c r="I338">
        <v>36.36199951171875</v>
      </c>
      <c r="K338">
        <v>39</v>
      </c>
      <c r="L338" t="s">
        <v>25</v>
      </c>
      <c r="M338" t="s">
        <v>315</v>
      </c>
      <c r="N338" t="s">
        <v>316</v>
      </c>
      <c r="O338" t="s">
        <v>28</v>
      </c>
      <c r="P338" t="s">
        <v>317</v>
      </c>
      <c r="Q338" t="s">
        <v>318</v>
      </c>
      <c r="R338" t="s">
        <v>237</v>
      </c>
      <c r="S338" t="s">
        <v>319</v>
      </c>
      <c r="T338" t="s">
        <v>213</v>
      </c>
      <c r="U338" t="s">
        <v>320</v>
      </c>
    </row>
    <row r="339" spans="1:21">
      <c r="A339" t="s">
        <v>231</v>
      </c>
      <c r="B339" t="s">
        <v>185</v>
      </c>
      <c r="C339" t="s">
        <v>321</v>
      </c>
      <c r="D339" s="2">
        <f t="shared" si="12"/>
        <v>44957</v>
      </c>
      <c r="E339" t="s">
        <v>23</v>
      </c>
      <c r="F339" t="s">
        <v>24</v>
      </c>
      <c r="G339">
        <v>34</v>
      </c>
      <c r="I339">
        <v>36.270999908447266</v>
      </c>
      <c r="K339">
        <v>39</v>
      </c>
      <c r="L339" t="s">
        <v>25</v>
      </c>
      <c r="M339" t="s">
        <v>322</v>
      </c>
      <c r="N339" t="s">
        <v>323</v>
      </c>
      <c r="O339" t="s">
        <v>28</v>
      </c>
      <c r="P339" t="s">
        <v>324</v>
      </c>
      <c r="Q339" t="s">
        <v>325</v>
      </c>
      <c r="R339" t="s">
        <v>237</v>
      </c>
      <c r="S339" t="s">
        <v>326</v>
      </c>
      <c r="T339" t="s">
        <v>213</v>
      </c>
      <c r="U339" t="s">
        <v>327</v>
      </c>
    </row>
    <row r="340" spans="1:21">
      <c r="A340" t="s">
        <v>231</v>
      </c>
      <c r="B340" t="s">
        <v>185</v>
      </c>
      <c r="C340" t="s">
        <v>328</v>
      </c>
      <c r="D340" s="2">
        <f t="shared" si="12"/>
        <v>44959</v>
      </c>
      <c r="E340" t="s">
        <v>23</v>
      </c>
      <c r="F340" t="s">
        <v>24</v>
      </c>
      <c r="G340">
        <v>34</v>
      </c>
      <c r="I340">
        <v>36.402000427246094</v>
      </c>
      <c r="K340">
        <v>39</v>
      </c>
      <c r="L340" t="s">
        <v>25</v>
      </c>
      <c r="M340" t="s">
        <v>329</v>
      </c>
      <c r="N340" t="s">
        <v>330</v>
      </c>
      <c r="O340" t="s">
        <v>28</v>
      </c>
      <c r="P340" t="s">
        <v>331</v>
      </c>
      <c r="Q340" t="s">
        <v>332</v>
      </c>
      <c r="R340" t="s">
        <v>237</v>
      </c>
      <c r="S340" t="s">
        <v>333</v>
      </c>
      <c r="T340" t="s">
        <v>213</v>
      </c>
      <c r="U340" t="s">
        <v>334</v>
      </c>
    </row>
    <row r="341" spans="1:21">
      <c r="A341" t="s">
        <v>231</v>
      </c>
      <c r="B341" t="s">
        <v>185</v>
      </c>
      <c r="C341" t="s">
        <v>335</v>
      </c>
      <c r="D341" s="2">
        <f t="shared" si="12"/>
        <v>44963</v>
      </c>
      <c r="E341" t="s">
        <v>23</v>
      </c>
      <c r="F341" t="s">
        <v>24</v>
      </c>
      <c r="G341">
        <v>34</v>
      </c>
      <c r="I341">
        <v>36.376998901367188</v>
      </c>
      <c r="K341">
        <v>39</v>
      </c>
      <c r="L341" t="s">
        <v>25</v>
      </c>
      <c r="M341" t="s">
        <v>336</v>
      </c>
      <c r="N341" t="s">
        <v>337</v>
      </c>
      <c r="O341" t="s">
        <v>28</v>
      </c>
      <c r="P341" t="s">
        <v>338</v>
      </c>
      <c r="Q341" t="s">
        <v>339</v>
      </c>
      <c r="R341" t="s">
        <v>237</v>
      </c>
      <c r="S341" t="s">
        <v>340</v>
      </c>
      <c r="T341" t="s">
        <v>213</v>
      </c>
      <c r="U341" t="s">
        <v>341</v>
      </c>
    </row>
    <row r="342" spans="1:21">
      <c r="A342" t="s">
        <v>231</v>
      </c>
      <c r="B342" t="s">
        <v>185</v>
      </c>
      <c r="C342" t="s">
        <v>342</v>
      </c>
      <c r="D342" s="2">
        <f t="shared" si="12"/>
        <v>44965</v>
      </c>
      <c r="E342" t="s">
        <v>23</v>
      </c>
      <c r="F342" t="s">
        <v>24</v>
      </c>
      <c r="G342">
        <v>34</v>
      </c>
      <c r="I342">
        <v>36.476001739501953</v>
      </c>
      <c r="K342">
        <v>39</v>
      </c>
      <c r="L342" t="s">
        <v>25</v>
      </c>
      <c r="M342" t="s">
        <v>343</v>
      </c>
      <c r="N342" t="s">
        <v>344</v>
      </c>
      <c r="O342" t="s">
        <v>28</v>
      </c>
      <c r="P342" t="s">
        <v>345</v>
      </c>
      <c r="Q342" t="s">
        <v>346</v>
      </c>
      <c r="R342" t="s">
        <v>237</v>
      </c>
      <c r="S342" t="s">
        <v>347</v>
      </c>
      <c r="T342" t="s">
        <v>213</v>
      </c>
      <c r="U342" t="s">
        <v>348</v>
      </c>
    </row>
    <row r="343" spans="1:21">
      <c r="A343" t="s">
        <v>231</v>
      </c>
      <c r="B343" t="s">
        <v>185</v>
      </c>
      <c r="C343" t="s">
        <v>349</v>
      </c>
      <c r="D343" s="2">
        <f t="shared" si="12"/>
        <v>44974</v>
      </c>
      <c r="E343" t="s">
        <v>23</v>
      </c>
      <c r="F343" t="s">
        <v>24</v>
      </c>
      <c r="G343">
        <v>34</v>
      </c>
      <c r="I343">
        <v>36.312000274658203</v>
      </c>
      <c r="K343">
        <v>39</v>
      </c>
      <c r="L343" t="s">
        <v>25</v>
      </c>
      <c r="M343" t="s">
        <v>350</v>
      </c>
      <c r="N343" t="s">
        <v>351</v>
      </c>
      <c r="O343" t="s">
        <v>28</v>
      </c>
      <c r="P343" t="s">
        <v>352</v>
      </c>
      <c r="Q343" t="s">
        <v>353</v>
      </c>
      <c r="R343" t="s">
        <v>237</v>
      </c>
      <c r="S343" t="s">
        <v>354</v>
      </c>
      <c r="T343" t="s">
        <v>213</v>
      </c>
      <c r="U343" t="s">
        <v>355</v>
      </c>
    </row>
    <row r="344" spans="1:21">
      <c r="A344" s="13" t="s">
        <v>231</v>
      </c>
      <c r="B344" s="3" t="s">
        <v>460</v>
      </c>
      <c r="C344" s="3" t="s">
        <v>25</v>
      </c>
      <c r="D344" s="4">
        <v>44942.409722222197</v>
      </c>
      <c r="F344" s="7">
        <v>63.5</v>
      </c>
      <c r="G344" s="7">
        <v>61</v>
      </c>
      <c r="I344" s="7">
        <v>63.62</v>
      </c>
      <c r="K344" s="7">
        <v>66</v>
      </c>
    </row>
    <row r="345" spans="1:21">
      <c r="A345" s="13" t="s">
        <v>231</v>
      </c>
      <c r="B345" s="3" t="s">
        <v>460</v>
      </c>
      <c r="C345" s="3" t="s">
        <v>25</v>
      </c>
      <c r="D345" s="4">
        <v>45005.664687500001</v>
      </c>
      <c r="F345" s="7">
        <v>63.5</v>
      </c>
      <c r="G345" s="7">
        <v>61</v>
      </c>
      <c r="I345" s="7">
        <v>63.89</v>
      </c>
      <c r="K345" s="7">
        <v>66</v>
      </c>
    </row>
    <row r="346" spans="1:21">
      <c r="A346" s="13" t="s">
        <v>231</v>
      </c>
      <c r="B346" s="3" t="s">
        <v>460</v>
      </c>
      <c r="C346" s="3" t="s">
        <v>25</v>
      </c>
      <c r="D346" s="4">
        <v>45012.5328240741</v>
      </c>
      <c r="F346" s="7">
        <v>63.5</v>
      </c>
      <c r="G346" s="7">
        <v>61</v>
      </c>
      <c r="I346" s="7">
        <v>63.62</v>
      </c>
      <c r="K346" s="7">
        <v>66</v>
      </c>
    </row>
    <row r="347" spans="1:21">
      <c r="A347" s="13" t="s">
        <v>231</v>
      </c>
      <c r="B347" s="3" t="s">
        <v>461</v>
      </c>
      <c r="C347" s="3" t="s">
        <v>42</v>
      </c>
      <c r="D347" s="4">
        <v>44942.409722222197</v>
      </c>
      <c r="F347" s="9">
        <v>0.6</v>
      </c>
      <c r="G347" s="9">
        <v>0.56999999999999995</v>
      </c>
      <c r="I347" s="9">
        <v>0.59499999999999997</v>
      </c>
      <c r="K347" s="9">
        <v>0.63</v>
      </c>
    </row>
    <row r="348" spans="1:21">
      <c r="A348" s="13" t="s">
        <v>231</v>
      </c>
      <c r="B348" s="3" t="s">
        <v>461</v>
      </c>
      <c r="C348" s="3" t="s">
        <v>42</v>
      </c>
      <c r="D348" s="4">
        <v>45005.664687500001</v>
      </c>
      <c r="F348" s="9">
        <v>0.6</v>
      </c>
      <c r="G348" s="9">
        <v>0.56999999999999995</v>
      </c>
      <c r="I348" s="9">
        <v>0.59699999999999998</v>
      </c>
      <c r="K348" s="9">
        <v>0.63</v>
      </c>
    </row>
    <row r="349" spans="1:21">
      <c r="A349" s="13" t="s">
        <v>231</v>
      </c>
      <c r="B349" s="3" t="s">
        <v>461</v>
      </c>
      <c r="C349" s="3" t="s">
        <v>42</v>
      </c>
      <c r="D349" s="4">
        <v>45012.5328240741</v>
      </c>
      <c r="F349" s="9">
        <v>0.6</v>
      </c>
      <c r="G349" s="9">
        <v>0.56999999999999995</v>
      </c>
      <c r="I349" s="9">
        <v>0.59799999999999998</v>
      </c>
      <c r="K349" s="9">
        <v>0.63</v>
      </c>
    </row>
    <row r="350" spans="1:21">
      <c r="A350" s="13" t="s">
        <v>231</v>
      </c>
      <c r="B350" s="3" t="s">
        <v>462</v>
      </c>
      <c r="C350" s="3" t="s">
        <v>463</v>
      </c>
      <c r="D350" s="4">
        <v>44942.409722222197</v>
      </c>
      <c r="F350" s="11">
        <v>1.1200000000000001</v>
      </c>
      <c r="G350" s="11">
        <v>1.04</v>
      </c>
      <c r="I350" s="11">
        <v>1.1160000000000001</v>
      </c>
      <c r="K350" s="11">
        <v>1.2</v>
      </c>
    </row>
    <row r="351" spans="1:21">
      <c r="A351" s="13" t="s">
        <v>231</v>
      </c>
      <c r="B351" s="3" t="s">
        <v>462</v>
      </c>
      <c r="C351" s="3" t="s">
        <v>463</v>
      </c>
      <c r="D351" s="4">
        <v>45005.664687500001</v>
      </c>
      <c r="F351" s="11">
        <v>1.1200000000000001</v>
      </c>
      <c r="G351" s="11">
        <v>1.04</v>
      </c>
      <c r="I351" s="11">
        <v>1.1100000000000001</v>
      </c>
      <c r="K351" s="11">
        <v>1.2</v>
      </c>
    </row>
    <row r="352" spans="1:21">
      <c r="A352" s="13" t="s">
        <v>231</v>
      </c>
      <c r="B352" s="3" t="s">
        <v>462</v>
      </c>
      <c r="C352" s="3" t="s">
        <v>463</v>
      </c>
      <c r="D352" s="4">
        <v>45012.5328240741</v>
      </c>
      <c r="F352" s="11">
        <v>1.1200000000000001</v>
      </c>
      <c r="G352" s="11">
        <v>1.04</v>
      </c>
      <c r="I352" s="11">
        <v>1.1040000000000001</v>
      </c>
      <c r="K352" s="11">
        <v>1.2</v>
      </c>
    </row>
    <row r="353" spans="1:21">
      <c r="A353" s="13" t="s">
        <v>231</v>
      </c>
      <c r="B353" s="3" t="s">
        <v>464</v>
      </c>
      <c r="C353" s="3" t="s">
        <v>50</v>
      </c>
      <c r="D353" s="4">
        <v>44942.409722222197</v>
      </c>
      <c r="F353" s="9">
        <v>0.2</v>
      </c>
      <c r="G353" s="9">
        <v>-3</v>
      </c>
      <c r="I353" s="9">
        <v>0</v>
      </c>
      <c r="K353" s="9">
        <v>3</v>
      </c>
    </row>
    <row r="354" spans="1:21">
      <c r="A354" s="13" t="s">
        <v>231</v>
      </c>
      <c r="B354" s="3" t="s">
        <v>464</v>
      </c>
      <c r="C354" s="3" t="s">
        <v>50</v>
      </c>
      <c r="D354" s="4">
        <v>45005.664687500001</v>
      </c>
      <c r="F354" s="9">
        <v>0.2</v>
      </c>
      <c r="G354" s="9">
        <v>-3</v>
      </c>
      <c r="I354" s="9">
        <v>0.17</v>
      </c>
      <c r="K354" s="9">
        <v>3</v>
      </c>
    </row>
    <row r="355" spans="1:21">
      <c r="A355" s="13" t="s">
        <v>231</v>
      </c>
      <c r="B355" s="3" t="s">
        <v>464</v>
      </c>
      <c r="C355" s="3" t="s">
        <v>50</v>
      </c>
      <c r="D355" s="4">
        <v>45012.5328240741</v>
      </c>
      <c r="F355" s="9">
        <v>0.2</v>
      </c>
      <c r="G355" s="9">
        <v>-3</v>
      </c>
      <c r="I355" s="9">
        <v>0.08</v>
      </c>
      <c r="K355" s="9">
        <v>3</v>
      </c>
    </row>
    <row r="356" spans="1:21">
      <c r="A356" t="s">
        <v>215</v>
      </c>
      <c r="B356" t="s">
        <v>202</v>
      </c>
      <c r="C356" t="s">
        <v>216</v>
      </c>
      <c r="D356" s="2">
        <f t="shared" ref="D356:D419" si="13">DATE(RIGHT(C356,4),LEFT(C356,2),MID(C356,4,2))</f>
        <v>44859</v>
      </c>
      <c r="E356" t="s">
        <v>23</v>
      </c>
      <c r="F356" t="s">
        <v>24</v>
      </c>
      <c r="G356">
        <v>500</v>
      </c>
      <c r="I356">
        <v>653.1669921875</v>
      </c>
      <c r="L356" t="s">
        <v>46</v>
      </c>
      <c r="M356" t="s">
        <v>217</v>
      </c>
      <c r="N356" t="s">
        <v>218</v>
      </c>
      <c r="O356" t="s">
        <v>28</v>
      </c>
      <c r="P356" t="s">
        <v>219</v>
      </c>
      <c r="Q356" t="s">
        <v>220</v>
      </c>
      <c r="R356" t="s">
        <v>221</v>
      </c>
      <c r="S356" t="s">
        <v>222</v>
      </c>
      <c r="T356" t="s">
        <v>213</v>
      </c>
      <c r="U356" t="s">
        <v>223</v>
      </c>
    </row>
    <row r="357" spans="1:21">
      <c r="A357" t="s">
        <v>215</v>
      </c>
      <c r="B357" t="s">
        <v>202</v>
      </c>
      <c r="C357" t="s">
        <v>224</v>
      </c>
      <c r="D357" s="2">
        <f t="shared" si="13"/>
        <v>44878</v>
      </c>
      <c r="E357" t="s">
        <v>23</v>
      </c>
      <c r="F357" t="s">
        <v>24</v>
      </c>
      <c r="G357">
        <v>500</v>
      </c>
      <c r="I357">
        <v>649.11102294921875</v>
      </c>
      <c r="L357" t="s">
        <v>46</v>
      </c>
      <c r="M357" t="s">
        <v>225</v>
      </c>
      <c r="N357" t="s">
        <v>226</v>
      </c>
      <c r="O357" t="s">
        <v>28</v>
      </c>
      <c r="P357" t="s">
        <v>227</v>
      </c>
      <c r="Q357" t="s">
        <v>228</v>
      </c>
      <c r="R357" t="s">
        <v>221</v>
      </c>
      <c r="S357" t="s">
        <v>229</v>
      </c>
      <c r="T357" t="s">
        <v>213</v>
      </c>
      <c r="U357" t="s">
        <v>230</v>
      </c>
    </row>
    <row r="358" spans="1:21">
      <c r="A358" t="s">
        <v>215</v>
      </c>
      <c r="B358" t="s">
        <v>48</v>
      </c>
      <c r="C358" t="s">
        <v>216</v>
      </c>
      <c r="D358" s="2">
        <f t="shared" si="13"/>
        <v>44859</v>
      </c>
      <c r="E358" t="s">
        <v>23</v>
      </c>
      <c r="F358" t="s">
        <v>24</v>
      </c>
      <c r="G358">
        <v>1225</v>
      </c>
      <c r="I358">
        <v>1378.3890380859375</v>
      </c>
      <c r="L358" t="s">
        <v>46</v>
      </c>
      <c r="M358" t="s">
        <v>217</v>
      </c>
      <c r="N358" t="s">
        <v>218</v>
      </c>
      <c r="O358" t="s">
        <v>28</v>
      </c>
      <c r="P358" t="s">
        <v>219</v>
      </c>
      <c r="Q358" t="s">
        <v>220</v>
      </c>
      <c r="R358" t="s">
        <v>221</v>
      </c>
      <c r="S358" t="s">
        <v>222</v>
      </c>
      <c r="T358" t="s">
        <v>213</v>
      </c>
      <c r="U358" t="s">
        <v>223</v>
      </c>
    </row>
    <row r="359" spans="1:21">
      <c r="A359" t="s">
        <v>215</v>
      </c>
      <c r="B359" t="s">
        <v>48</v>
      </c>
      <c r="C359" t="s">
        <v>224</v>
      </c>
      <c r="D359" s="2">
        <f t="shared" si="13"/>
        <v>44878</v>
      </c>
      <c r="E359" t="s">
        <v>23</v>
      </c>
      <c r="F359" t="s">
        <v>24</v>
      </c>
      <c r="G359">
        <v>1225</v>
      </c>
      <c r="I359">
        <v>1361.6669921875</v>
      </c>
      <c r="L359" t="s">
        <v>46</v>
      </c>
      <c r="M359" t="s">
        <v>225</v>
      </c>
      <c r="N359" t="s">
        <v>226</v>
      </c>
      <c r="O359" t="s">
        <v>28</v>
      </c>
      <c r="P359" t="s">
        <v>227</v>
      </c>
      <c r="Q359" t="s">
        <v>228</v>
      </c>
      <c r="R359" t="s">
        <v>221</v>
      </c>
      <c r="S359" t="s">
        <v>229</v>
      </c>
      <c r="T359" t="s">
        <v>213</v>
      </c>
      <c r="U359" t="s">
        <v>230</v>
      </c>
    </row>
    <row r="360" spans="1:21">
      <c r="A360" t="s">
        <v>215</v>
      </c>
      <c r="B360" t="s">
        <v>174</v>
      </c>
      <c r="C360" t="s">
        <v>216</v>
      </c>
      <c r="D360" s="2">
        <f t="shared" si="13"/>
        <v>44859</v>
      </c>
      <c r="E360" t="s">
        <v>23</v>
      </c>
      <c r="F360" t="s">
        <v>24</v>
      </c>
      <c r="G360">
        <v>61</v>
      </c>
      <c r="I360">
        <v>63.467998504638672</v>
      </c>
      <c r="K360">
        <v>66</v>
      </c>
      <c r="L360" t="s">
        <v>25</v>
      </c>
      <c r="M360" t="s">
        <v>217</v>
      </c>
      <c r="N360" t="s">
        <v>218</v>
      </c>
      <c r="O360" t="s">
        <v>28</v>
      </c>
      <c r="P360" t="s">
        <v>219</v>
      </c>
      <c r="Q360" t="s">
        <v>220</v>
      </c>
      <c r="R360" t="s">
        <v>221</v>
      </c>
      <c r="S360" t="s">
        <v>222</v>
      </c>
      <c r="T360" t="s">
        <v>213</v>
      </c>
      <c r="U360" t="s">
        <v>223</v>
      </c>
    </row>
    <row r="361" spans="1:21">
      <c r="A361" t="s">
        <v>215</v>
      </c>
      <c r="B361" t="s">
        <v>174</v>
      </c>
      <c r="C361" t="s">
        <v>224</v>
      </c>
      <c r="D361" s="2">
        <f t="shared" si="13"/>
        <v>44878</v>
      </c>
      <c r="E361" t="s">
        <v>23</v>
      </c>
      <c r="F361" t="s">
        <v>24</v>
      </c>
      <c r="G361">
        <v>61</v>
      </c>
      <c r="I361">
        <v>63.685001373291016</v>
      </c>
      <c r="K361">
        <v>66</v>
      </c>
      <c r="L361" t="s">
        <v>25</v>
      </c>
      <c r="M361" t="s">
        <v>225</v>
      </c>
      <c r="N361" t="s">
        <v>226</v>
      </c>
      <c r="O361" t="s">
        <v>28</v>
      </c>
      <c r="P361" t="s">
        <v>227</v>
      </c>
      <c r="Q361" t="s">
        <v>228</v>
      </c>
      <c r="R361" t="s">
        <v>221</v>
      </c>
      <c r="S361" t="s">
        <v>229</v>
      </c>
      <c r="T361" t="s">
        <v>213</v>
      </c>
      <c r="U361" t="s">
        <v>230</v>
      </c>
    </row>
    <row r="362" spans="1:21">
      <c r="A362" t="s">
        <v>215</v>
      </c>
      <c r="B362" t="s">
        <v>201</v>
      </c>
      <c r="C362" t="s">
        <v>216</v>
      </c>
      <c r="D362" s="2">
        <f t="shared" si="13"/>
        <v>44859</v>
      </c>
      <c r="E362" t="s">
        <v>23</v>
      </c>
      <c r="F362" t="s">
        <v>24</v>
      </c>
      <c r="G362">
        <v>1.0900000333786011</v>
      </c>
      <c r="I362">
        <v>1.1820000410079956</v>
      </c>
      <c r="K362">
        <v>1.190000057220459</v>
      </c>
      <c r="L362" t="s">
        <v>42</v>
      </c>
      <c r="M362" t="s">
        <v>217</v>
      </c>
      <c r="N362" t="s">
        <v>218</v>
      </c>
      <c r="O362" t="s">
        <v>28</v>
      </c>
      <c r="P362" t="s">
        <v>219</v>
      </c>
      <c r="Q362" t="s">
        <v>220</v>
      </c>
      <c r="R362" t="s">
        <v>221</v>
      </c>
      <c r="S362" t="s">
        <v>222</v>
      </c>
      <c r="T362" t="s">
        <v>213</v>
      </c>
      <c r="U362" t="s">
        <v>223</v>
      </c>
    </row>
    <row r="363" spans="1:21">
      <c r="A363" t="s">
        <v>215</v>
      </c>
      <c r="B363" t="s">
        <v>201</v>
      </c>
      <c r="C363" t="s">
        <v>224</v>
      </c>
      <c r="D363" s="2">
        <f t="shared" si="13"/>
        <v>44878</v>
      </c>
      <c r="E363" t="s">
        <v>23</v>
      </c>
      <c r="F363" t="s">
        <v>24</v>
      </c>
      <c r="G363">
        <v>1.0900000333786011</v>
      </c>
      <c r="I363">
        <v>1.1790000200271606</v>
      </c>
      <c r="K363">
        <v>1.190000057220459</v>
      </c>
      <c r="L363" t="s">
        <v>42</v>
      </c>
      <c r="M363" t="s">
        <v>225</v>
      </c>
      <c r="N363" t="s">
        <v>226</v>
      </c>
      <c r="O363" t="s">
        <v>28</v>
      </c>
      <c r="P363" t="s">
        <v>227</v>
      </c>
      <c r="Q363" t="s">
        <v>228</v>
      </c>
      <c r="R363" t="s">
        <v>221</v>
      </c>
      <c r="S363" t="s">
        <v>229</v>
      </c>
      <c r="T363" t="s">
        <v>213</v>
      </c>
      <c r="U363" t="s">
        <v>230</v>
      </c>
    </row>
    <row r="364" spans="1:21">
      <c r="A364" t="s">
        <v>215</v>
      </c>
      <c r="B364" t="s">
        <v>184</v>
      </c>
      <c r="C364" t="s">
        <v>216</v>
      </c>
      <c r="D364" s="2">
        <f t="shared" si="13"/>
        <v>44859</v>
      </c>
      <c r="E364" t="s">
        <v>23</v>
      </c>
      <c r="F364" t="s">
        <v>24</v>
      </c>
      <c r="G364">
        <v>90</v>
      </c>
      <c r="I364">
        <v>91.467002868652344</v>
      </c>
      <c r="L364" t="s">
        <v>25</v>
      </c>
      <c r="M364" t="s">
        <v>217</v>
      </c>
      <c r="N364" t="s">
        <v>218</v>
      </c>
      <c r="O364" t="s">
        <v>28</v>
      </c>
      <c r="P364" t="s">
        <v>219</v>
      </c>
      <c r="Q364" t="s">
        <v>220</v>
      </c>
      <c r="R364" t="s">
        <v>221</v>
      </c>
      <c r="S364" t="s">
        <v>222</v>
      </c>
      <c r="T364" t="s">
        <v>213</v>
      </c>
      <c r="U364" t="s">
        <v>223</v>
      </c>
    </row>
    <row r="365" spans="1:21">
      <c r="A365" t="s">
        <v>215</v>
      </c>
      <c r="B365" t="s">
        <v>184</v>
      </c>
      <c r="C365" t="s">
        <v>224</v>
      </c>
      <c r="D365" s="2">
        <f t="shared" si="13"/>
        <v>44878</v>
      </c>
      <c r="E365" t="s">
        <v>23</v>
      </c>
      <c r="F365" t="s">
        <v>24</v>
      </c>
      <c r="G365">
        <v>90</v>
      </c>
      <c r="I365">
        <v>91.099998474121094</v>
      </c>
      <c r="L365" t="s">
        <v>25</v>
      </c>
      <c r="M365" t="s">
        <v>225</v>
      </c>
      <c r="N365" t="s">
        <v>226</v>
      </c>
      <c r="O365" t="s">
        <v>28</v>
      </c>
      <c r="P365" t="s">
        <v>227</v>
      </c>
      <c r="Q365" t="s">
        <v>228</v>
      </c>
      <c r="R365" t="s">
        <v>221</v>
      </c>
      <c r="S365" t="s">
        <v>229</v>
      </c>
      <c r="T365" t="s">
        <v>213</v>
      </c>
      <c r="U365" t="s">
        <v>230</v>
      </c>
    </row>
    <row r="366" spans="1:21">
      <c r="A366" t="s">
        <v>215</v>
      </c>
      <c r="B366" t="s">
        <v>39</v>
      </c>
      <c r="C366" t="s">
        <v>216</v>
      </c>
      <c r="D366" s="2">
        <f t="shared" si="13"/>
        <v>44859</v>
      </c>
      <c r="E366" t="s">
        <v>23</v>
      </c>
      <c r="F366" t="s">
        <v>24</v>
      </c>
      <c r="G366">
        <v>3.6600000858306885</v>
      </c>
      <c r="I366">
        <v>3.9070000648498535</v>
      </c>
      <c r="K366">
        <v>4.0399999618530273</v>
      </c>
      <c r="L366" t="s">
        <v>40</v>
      </c>
      <c r="M366" t="s">
        <v>217</v>
      </c>
      <c r="N366" t="s">
        <v>218</v>
      </c>
      <c r="O366" t="s">
        <v>28</v>
      </c>
      <c r="P366" t="s">
        <v>219</v>
      </c>
      <c r="Q366" t="s">
        <v>220</v>
      </c>
      <c r="R366" t="s">
        <v>221</v>
      </c>
      <c r="S366" t="s">
        <v>222</v>
      </c>
      <c r="T366" t="s">
        <v>213</v>
      </c>
      <c r="U366" t="s">
        <v>223</v>
      </c>
    </row>
    <row r="367" spans="1:21">
      <c r="A367" t="s">
        <v>215</v>
      </c>
      <c r="B367" t="s">
        <v>39</v>
      </c>
      <c r="C367" t="s">
        <v>224</v>
      </c>
      <c r="D367" s="2">
        <f t="shared" si="13"/>
        <v>44878</v>
      </c>
      <c r="E367" t="s">
        <v>23</v>
      </c>
      <c r="F367" t="s">
        <v>24</v>
      </c>
      <c r="G367">
        <v>3.6600000858306885</v>
      </c>
      <c r="I367">
        <v>3.9130001068115234</v>
      </c>
      <c r="K367">
        <v>4.0399999618530273</v>
      </c>
      <c r="L367" t="s">
        <v>40</v>
      </c>
      <c r="M367" t="s">
        <v>225</v>
      </c>
      <c r="N367" t="s">
        <v>226</v>
      </c>
      <c r="O367" t="s">
        <v>28</v>
      </c>
      <c r="P367" t="s">
        <v>227</v>
      </c>
      <c r="Q367" t="s">
        <v>228</v>
      </c>
      <c r="R367" t="s">
        <v>221</v>
      </c>
      <c r="S367" t="s">
        <v>229</v>
      </c>
      <c r="T367" t="s">
        <v>213</v>
      </c>
      <c r="U367" t="s">
        <v>230</v>
      </c>
    </row>
    <row r="368" spans="1:21">
      <c r="A368" t="s">
        <v>215</v>
      </c>
      <c r="B368" t="s">
        <v>200</v>
      </c>
      <c r="C368" t="s">
        <v>216</v>
      </c>
      <c r="D368" s="2">
        <f t="shared" si="13"/>
        <v>44859</v>
      </c>
      <c r="E368" t="s">
        <v>23</v>
      </c>
      <c r="F368" t="s">
        <v>24</v>
      </c>
      <c r="G368">
        <v>3.2999999523162842</v>
      </c>
      <c r="I368">
        <v>4.0419998168945313</v>
      </c>
      <c r="K368">
        <v>4.5</v>
      </c>
      <c r="L368" t="s">
        <v>38</v>
      </c>
      <c r="M368" t="s">
        <v>217</v>
      </c>
      <c r="N368" t="s">
        <v>218</v>
      </c>
      <c r="O368" t="s">
        <v>28</v>
      </c>
      <c r="P368" t="s">
        <v>219</v>
      </c>
      <c r="Q368" t="s">
        <v>220</v>
      </c>
      <c r="R368" t="s">
        <v>221</v>
      </c>
      <c r="S368" t="s">
        <v>222</v>
      </c>
      <c r="T368" t="s">
        <v>213</v>
      </c>
      <c r="U368" t="s">
        <v>223</v>
      </c>
    </row>
    <row r="369" spans="1:21">
      <c r="A369" t="s">
        <v>215</v>
      </c>
      <c r="B369" t="s">
        <v>200</v>
      </c>
      <c r="C369" t="s">
        <v>224</v>
      </c>
      <c r="D369" s="2">
        <f t="shared" si="13"/>
        <v>44878</v>
      </c>
      <c r="E369" t="s">
        <v>23</v>
      </c>
      <c r="F369" t="s">
        <v>24</v>
      </c>
      <c r="G369">
        <v>3.2999999523162842</v>
      </c>
      <c r="I369">
        <v>4.0789999961853027</v>
      </c>
      <c r="K369">
        <v>4.5</v>
      </c>
      <c r="L369" t="s">
        <v>38</v>
      </c>
      <c r="M369" t="s">
        <v>225</v>
      </c>
      <c r="N369" t="s">
        <v>226</v>
      </c>
      <c r="O369" t="s">
        <v>28</v>
      </c>
      <c r="P369" t="s">
        <v>227</v>
      </c>
      <c r="Q369" t="s">
        <v>228</v>
      </c>
      <c r="R369" t="s">
        <v>221</v>
      </c>
      <c r="S369" t="s">
        <v>229</v>
      </c>
      <c r="T369" t="s">
        <v>213</v>
      </c>
      <c r="U369" t="s">
        <v>230</v>
      </c>
    </row>
    <row r="370" spans="1:21">
      <c r="A370" t="s">
        <v>215</v>
      </c>
      <c r="B370" t="s">
        <v>203</v>
      </c>
      <c r="C370" t="s">
        <v>216</v>
      </c>
      <c r="D370" s="2">
        <f t="shared" si="13"/>
        <v>44859</v>
      </c>
      <c r="E370" t="s">
        <v>23</v>
      </c>
      <c r="F370" t="s">
        <v>24</v>
      </c>
      <c r="I370">
        <v>-3.5000000149011612E-2</v>
      </c>
      <c r="K370">
        <v>3</v>
      </c>
      <c r="L370" t="s">
        <v>204</v>
      </c>
      <c r="M370" t="s">
        <v>217</v>
      </c>
      <c r="N370" t="s">
        <v>218</v>
      </c>
      <c r="O370" t="s">
        <v>28</v>
      </c>
      <c r="P370" t="s">
        <v>219</v>
      </c>
      <c r="Q370" t="s">
        <v>220</v>
      </c>
      <c r="R370" t="s">
        <v>221</v>
      </c>
      <c r="S370" t="s">
        <v>222</v>
      </c>
      <c r="T370" t="s">
        <v>213</v>
      </c>
      <c r="U370" t="s">
        <v>223</v>
      </c>
    </row>
    <row r="371" spans="1:21">
      <c r="A371" t="s">
        <v>215</v>
      </c>
      <c r="B371" t="s">
        <v>203</v>
      </c>
      <c r="C371" t="s">
        <v>224</v>
      </c>
      <c r="D371" s="2">
        <f t="shared" si="13"/>
        <v>44878</v>
      </c>
      <c r="E371" t="s">
        <v>23</v>
      </c>
      <c r="F371" t="s">
        <v>24</v>
      </c>
      <c r="I371">
        <v>2.3000000044703484E-2</v>
      </c>
      <c r="K371">
        <v>3</v>
      </c>
      <c r="L371" t="s">
        <v>204</v>
      </c>
      <c r="M371" t="s">
        <v>225</v>
      </c>
      <c r="N371" t="s">
        <v>226</v>
      </c>
      <c r="O371" t="s">
        <v>28</v>
      </c>
      <c r="P371" t="s">
        <v>227</v>
      </c>
      <c r="Q371" t="s">
        <v>228</v>
      </c>
      <c r="R371" t="s">
        <v>221</v>
      </c>
      <c r="S371" t="s">
        <v>229</v>
      </c>
      <c r="T371" t="s">
        <v>213</v>
      </c>
      <c r="U371" t="s">
        <v>230</v>
      </c>
    </row>
    <row r="372" spans="1:21">
      <c r="A372" t="s">
        <v>215</v>
      </c>
      <c r="B372" t="s">
        <v>185</v>
      </c>
      <c r="C372" t="s">
        <v>216</v>
      </c>
      <c r="D372" s="2">
        <f t="shared" si="13"/>
        <v>44859</v>
      </c>
      <c r="E372" t="s">
        <v>23</v>
      </c>
      <c r="F372" t="s">
        <v>24</v>
      </c>
      <c r="G372">
        <v>34</v>
      </c>
      <c r="I372">
        <v>36.532001495361328</v>
      </c>
      <c r="K372">
        <v>39</v>
      </c>
      <c r="L372" t="s">
        <v>25</v>
      </c>
      <c r="M372" t="s">
        <v>217</v>
      </c>
      <c r="N372" t="s">
        <v>218</v>
      </c>
      <c r="O372" t="s">
        <v>28</v>
      </c>
      <c r="P372" t="s">
        <v>219</v>
      </c>
      <c r="Q372" t="s">
        <v>220</v>
      </c>
      <c r="R372" t="s">
        <v>221</v>
      </c>
      <c r="S372" t="s">
        <v>222</v>
      </c>
      <c r="T372" t="s">
        <v>213</v>
      </c>
      <c r="U372" t="s">
        <v>223</v>
      </c>
    </row>
    <row r="373" spans="1:21">
      <c r="A373" t="s">
        <v>215</v>
      </c>
      <c r="B373" t="s">
        <v>185</v>
      </c>
      <c r="C373" t="s">
        <v>224</v>
      </c>
      <c r="D373" s="2">
        <f t="shared" si="13"/>
        <v>44878</v>
      </c>
      <c r="E373" t="s">
        <v>23</v>
      </c>
      <c r="F373" t="s">
        <v>24</v>
      </c>
      <c r="G373">
        <v>34</v>
      </c>
      <c r="I373">
        <v>36.314998626708984</v>
      </c>
      <c r="K373">
        <v>39</v>
      </c>
      <c r="L373" t="s">
        <v>25</v>
      </c>
      <c r="M373" t="s">
        <v>225</v>
      </c>
      <c r="N373" t="s">
        <v>226</v>
      </c>
      <c r="O373" t="s">
        <v>28</v>
      </c>
      <c r="P373" t="s">
        <v>227</v>
      </c>
      <c r="Q373" t="s">
        <v>228</v>
      </c>
      <c r="R373" t="s">
        <v>221</v>
      </c>
      <c r="S373" t="s">
        <v>229</v>
      </c>
      <c r="T373" t="s">
        <v>213</v>
      </c>
      <c r="U373" t="s">
        <v>230</v>
      </c>
    </row>
    <row r="374" spans="1:21">
      <c r="A374" t="s">
        <v>205</v>
      </c>
      <c r="B374" t="s">
        <v>202</v>
      </c>
      <c r="C374" t="s">
        <v>206</v>
      </c>
      <c r="D374" s="2">
        <f t="shared" si="13"/>
        <v>44827</v>
      </c>
      <c r="E374" t="s">
        <v>23</v>
      </c>
      <c r="F374" t="s">
        <v>24</v>
      </c>
      <c r="G374">
        <v>600</v>
      </c>
      <c r="I374">
        <v>734.875</v>
      </c>
      <c r="L374" t="s">
        <v>46</v>
      </c>
      <c r="M374" t="s">
        <v>207</v>
      </c>
      <c r="N374" t="s">
        <v>208</v>
      </c>
      <c r="O374" t="s">
        <v>28</v>
      </c>
      <c r="P374" t="s">
        <v>209</v>
      </c>
      <c r="Q374" t="s">
        <v>210</v>
      </c>
      <c r="R374" t="s">
        <v>211</v>
      </c>
      <c r="S374" t="s">
        <v>212</v>
      </c>
      <c r="T374" t="s">
        <v>213</v>
      </c>
      <c r="U374" t="s">
        <v>214</v>
      </c>
    </row>
    <row r="375" spans="1:21">
      <c r="A375" t="s">
        <v>205</v>
      </c>
      <c r="B375" t="s">
        <v>48</v>
      </c>
      <c r="C375" t="s">
        <v>206</v>
      </c>
      <c r="D375" s="2">
        <f t="shared" si="13"/>
        <v>44827</v>
      </c>
      <c r="E375" t="s">
        <v>23</v>
      </c>
      <c r="F375" t="s">
        <v>24</v>
      </c>
      <c r="G375">
        <v>1215</v>
      </c>
      <c r="I375">
        <v>1341.18798828125</v>
      </c>
      <c r="L375" t="s">
        <v>46</v>
      </c>
      <c r="M375" t="s">
        <v>207</v>
      </c>
      <c r="N375" t="s">
        <v>208</v>
      </c>
      <c r="O375" t="s">
        <v>28</v>
      </c>
      <c r="P375" t="s">
        <v>209</v>
      </c>
      <c r="Q375" t="s">
        <v>210</v>
      </c>
      <c r="R375" t="s">
        <v>211</v>
      </c>
      <c r="S375" t="s">
        <v>212</v>
      </c>
      <c r="T375" t="s">
        <v>213</v>
      </c>
      <c r="U375" t="s">
        <v>214</v>
      </c>
    </row>
    <row r="376" spans="1:21">
      <c r="A376" t="s">
        <v>205</v>
      </c>
      <c r="B376" t="s">
        <v>174</v>
      </c>
      <c r="C376" t="s">
        <v>206</v>
      </c>
      <c r="D376" s="2">
        <f t="shared" si="13"/>
        <v>44827</v>
      </c>
      <c r="E376" t="s">
        <v>23</v>
      </c>
      <c r="F376" t="s">
        <v>24</v>
      </c>
      <c r="G376">
        <v>61</v>
      </c>
      <c r="I376">
        <v>63.689998626708984</v>
      </c>
      <c r="K376">
        <v>66</v>
      </c>
      <c r="L376" t="s">
        <v>25</v>
      </c>
      <c r="M376" t="s">
        <v>207</v>
      </c>
      <c r="N376" t="s">
        <v>208</v>
      </c>
      <c r="O376" t="s">
        <v>28</v>
      </c>
      <c r="P376" t="s">
        <v>209</v>
      </c>
      <c r="Q376" t="s">
        <v>210</v>
      </c>
      <c r="R376" t="s">
        <v>211</v>
      </c>
      <c r="S376" t="s">
        <v>212</v>
      </c>
      <c r="T376" t="s">
        <v>213</v>
      </c>
      <c r="U376" t="s">
        <v>214</v>
      </c>
    </row>
    <row r="377" spans="1:21">
      <c r="A377" t="s">
        <v>205</v>
      </c>
      <c r="B377" t="s">
        <v>201</v>
      </c>
      <c r="C377" t="s">
        <v>206</v>
      </c>
      <c r="D377" s="2">
        <f t="shared" si="13"/>
        <v>44827</v>
      </c>
      <c r="E377" t="s">
        <v>23</v>
      </c>
      <c r="F377" t="s">
        <v>24</v>
      </c>
      <c r="G377">
        <v>1.1799999475479126</v>
      </c>
      <c r="I377">
        <v>1.2460000514984131</v>
      </c>
      <c r="K377">
        <v>1.2999999523162842</v>
      </c>
      <c r="L377" t="s">
        <v>42</v>
      </c>
      <c r="M377" t="s">
        <v>207</v>
      </c>
      <c r="N377" t="s">
        <v>208</v>
      </c>
      <c r="O377" t="s">
        <v>28</v>
      </c>
      <c r="P377" t="s">
        <v>209</v>
      </c>
      <c r="Q377" t="s">
        <v>210</v>
      </c>
      <c r="R377" t="s">
        <v>211</v>
      </c>
      <c r="S377" t="s">
        <v>212</v>
      </c>
      <c r="T377" t="s">
        <v>213</v>
      </c>
      <c r="U377" t="s">
        <v>214</v>
      </c>
    </row>
    <row r="378" spans="1:21">
      <c r="A378" t="s">
        <v>205</v>
      </c>
      <c r="B378" t="s">
        <v>184</v>
      </c>
      <c r="C378" t="s">
        <v>206</v>
      </c>
      <c r="D378" s="2">
        <f t="shared" si="13"/>
        <v>44827</v>
      </c>
      <c r="E378" t="s">
        <v>23</v>
      </c>
      <c r="F378" t="s">
        <v>24</v>
      </c>
      <c r="G378">
        <v>90</v>
      </c>
      <c r="I378">
        <v>91.650001525878906</v>
      </c>
      <c r="L378" t="s">
        <v>25</v>
      </c>
      <c r="M378" t="s">
        <v>207</v>
      </c>
      <c r="N378" t="s">
        <v>208</v>
      </c>
      <c r="O378" t="s">
        <v>28</v>
      </c>
      <c r="P378" t="s">
        <v>209</v>
      </c>
      <c r="Q378" t="s">
        <v>210</v>
      </c>
      <c r="R378" t="s">
        <v>211</v>
      </c>
      <c r="S378" t="s">
        <v>212</v>
      </c>
      <c r="T378" t="s">
        <v>213</v>
      </c>
      <c r="U378" t="s">
        <v>214</v>
      </c>
    </row>
    <row r="379" spans="1:21">
      <c r="A379" t="s">
        <v>205</v>
      </c>
      <c r="B379" t="s">
        <v>39</v>
      </c>
      <c r="C379" t="s">
        <v>206</v>
      </c>
      <c r="D379" s="2">
        <f t="shared" si="13"/>
        <v>44827</v>
      </c>
      <c r="E379" t="s">
        <v>23</v>
      </c>
      <c r="F379" t="s">
        <v>24</v>
      </c>
      <c r="G379">
        <v>4.3000001907348633</v>
      </c>
      <c r="I379">
        <v>4.565000057220459</v>
      </c>
      <c r="K379">
        <v>4.6999998092651367</v>
      </c>
      <c r="L379" t="s">
        <v>40</v>
      </c>
      <c r="M379" t="s">
        <v>207</v>
      </c>
      <c r="N379" t="s">
        <v>208</v>
      </c>
      <c r="O379" t="s">
        <v>28</v>
      </c>
      <c r="P379" t="s">
        <v>209</v>
      </c>
      <c r="Q379" t="s">
        <v>210</v>
      </c>
      <c r="R379" t="s">
        <v>211</v>
      </c>
      <c r="S379" t="s">
        <v>212</v>
      </c>
      <c r="T379" t="s">
        <v>213</v>
      </c>
      <c r="U379" t="s">
        <v>214</v>
      </c>
    </row>
    <row r="380" spans="1:21">
      <c r="A380" t="s">
        <v>205</v>
      </c>
      <c r="B380" t="s">
        <v>200</v>
      </c>
      <c r="C380" t="s">
        <v>206</v>
      </c>
      <c r="D380" s="2">
        <f t="shared" si="13"/>
        <v>44827</v>
      </c>
      <c r="E380" t="s">
        <v>23</v>
      </c>
      <c r="F380" t="s">
        <v>24</v>
      </c>
      <c r="G380">
        <v>2.9000000953674316</v>
      </c>
      <c r="I380">
        <v>3.9560000896453857</v>
      </c>
      <c r="K380">
        <v>4.5</v>
      </c>
      <c r="L380" t="s">
        <v>38</v>
      </c>
      <c r="M380" t="s">
        <v>207</v>
      </c>
      <c r="N380" t="s">
        <v>208</v>
      </c>
      <c r="O380" t="s">
        <v>28</v>
      </c>
      <c r="P380" t="s">
        <v>209</v>
      </c>
      <c r="Q380" t="s">
        <v>210</v>
      </c>
      <c r="R380" t="s">
        <v>211</v>
      </c>
      <c r="S380" t="s">
        <v>212</v>
      </c>
      <c r="T380" t="s">
        <v>213</v>
      </c>
      <c r="U380" t="s">
        <v>214</v>
      </c>
    </row>
    <row r="381" spans="1:21">
      <c r="A381" t="s">
        <v>205</v>
      </c>
      <c r="B381" t="s">
        <v>203</v>
      </c>
      <c r="C381" t="s">
        <v>206</v>
      </c>
      <c r="D381" s="2">
        <f t="shared" si="13"/>
        <v>44827</v>
      </c>
      <c r="E381" t="s">
        <v>23</v>
      </c>
      <c r="F381" t="s">
        <v>24</v>
      </c>
      <c r="I381">
        <v>6.8000003695487976E-2</v>
      </c>
      <c r="K381">
        <v>3</v>
      </c>
      <c r="L381" t="s">
        <v>204</v>
      </c>
      <c r="M381" t="s">
        <v>207</v>
      </c>
      <c r="N381" t="s">
        <v>208</v>
      </c>
      <c r="O381" t="s">
        <v>28</v>
      </c>
      <c r="P381" t="s">
        <v>209</v>
      </c>
      <c r="Q381" t="s">
        <v>210</v>
      </c>
      <c r="R381" t="s">
        <v>211</v>
      </c>
      <c r="S381" t="s">
        <v>212</v>
      </c>
      <c r="T381" t="s">
        <v>213</v>
      </c>
      <c r="U381" t="s">
        <v>214</v>
      </c>
    </row>
    <row r="382" spans="1:21">
      <c r="A382" t="s">
        <v>205</v>
      </c>
      <c r="B382" t="s">
        <v>185</v>
      </c>
      <c r="C382" t="s">
        <v>206</v>
      </c>
      <c r="D382" s="2">
        <f t="shared" si="13"/>
        <v>44827</v>
      </c>
      <c r="E382" t="s">
        <v>23</v>
      </c>
      <c r="F382" t="s">
        <v>24</v>
      </c>
      <c r="G382">
        <v>34</v>
      </c>
      <c r="I382">
        <v>36.310001373291016</v>
      </c>
      <c r="K382">
        <v>39</v>
      </c>
      <c r="L382" t="s">
        <v>25</v>
      </c>
      <c r="M382" t="s">
        <v>207</v>
      </c>
      <c r="N382" t="s">
        <v>208</v>
      </c>
      <c r="O382" t="s">
        <v>28</v>
      </c>
      <c r="P382" t="s">
        <v>209</v>
      </c>
      <c r="Q382" t="s">
        <v>210</v>
      </c>
      <c r="R382" t="s">
        <v>211</v>
      </c>
      <c r="S382" t="s">
        <v>212</v>
      </c>
      <c r="T382" t="s">
        <v>213</v>
      </c>
      <c r="U382" t="s">
        <v>214</v>
      </c>
    </row>
    <row r="383" spans="1:21">
      <c r="A383" t="s">
        <v>173</v>
      </c>
      <c r="B383" t="s">
        <v>202</v>
      </c>
      <c r="C383" t="s">
        <v>175</v>
      </c>
      <c r="D383" s="2">
        <f t="shared" si="13"/>
        <v>44869</v>
      </c>
      <c r="E383" t="s">
        <v>23</v>
      </c>
      <c r="F383" t="s">
        <v>24</v>
      </c>
      <c r="G383">
        <v>500</v>
      </c>
      <c r="I383">
        <v>665.77801513671875</v>
      </c>
      <c r="L383" t="s">
        <v>46</v>
      </c>
      <c r="M383" t="s">
        <v>176</v>
      </c>
      <c r="N383" t="s">
        <v>177</v>
      </c>
      <c r="O383" t="s">
        <v>28</v>
      </c>
      <c r="P383" t="s">
        <v>178</v>
      </c>
      <c r="Q383" t="s">
        <v>179</v>
      </c>
      <c r="R383" t="s">
        <v>180</v>
      </c>
      <c r="S383" t="s">
        <v>181</v>
      </c>
      <c r="T383" t="s">
        <v>182</v>
      </c>
      <c r="U383" t="s">
        <v>183</v>
      </c>
    </row>
    <row r="384" spans="1:21">
      <c r="A384" t="s">
        <v>173</v>
      </c>
      <c r="B384" t="s">
        <v>202</v>
      </c>
      <c r="C384" t="s">
        <v>186</v>
      </c>
      <c r="D384" s="2">
        <f t="shared" si="13"/>
        <v>44886</v>
      </c>
      <c r="E384" t="s">
        <v>23</v>
      </c>
      <c r="F384" t="s">
        <v>24</v>
      </c>
      <c r="G384">
        <v>500</v>
      </c>
      <c r="I384">
        <v>674.11102294921875</v>
      </c>
      <c r="L384" t="s">
        <v>46</v>
      </c>
      <c r="M384" t="s">
        <v>187</v>
      </c>
      <c r="N384" t="s">
        <v>188</v>
      </c>
      <c r="O384" t="s">
        <v>28</v>
      </c>
      <c r="P384" t="s">
        <v>189</v>
      </c>
      <c r="Q384" t="s">
        <v>190</v>
      </c>
      <c r="R384" t="s">
        <v>180</v>
      </c>
      <c r="S384" t="s">
        <v>191</v>
      </c>
      <c r="T384" t="s">
        <v>182</v>
      </c>
      <c r="U384" t="s">
        <v>192</v>
      </c>
    </row>
    <row r="385" spans="1:21">
      <c r="A385" t="s">
        <v>173</v>
      </c>
      <c r="B385" t="s">
        <v>202</v>
      </c>
      <c r="C385" t="s">
        <v>193</v>
      </c>
      <c r="D385" s="2">
        <f t="shared" si="13"/>
        <v>44897</v>
      </c>
      <c r="E385" t="s">
        <v>23</v>
      </c>
      <c r="F385" t="s">
        <v>24</v>
      </c>
      <c r="G385">
        <v>500</v>
      </c>
      <c r="I385">
        <v>668.8330078125</v>
      </c>
      <c r="L385" t="s">
        <v>46</v>
      </c>
      <c r="M385" t="s">
        <v>194</v>
      </c>
      <c r="N385" t="s">
        <v>195</v>
      </c>
      <c r="O385" t="s">
        <v>28</v>
      </c>
      <c r="P385" t="s">
        <v>196</v>
      </c>
      <c r="Q385" t="s">
        <v>197</v>
      </c>
      <c r="R385" t="s">
        <v>180</v>
      </c>
      <c r="S385" t="s">
        <v>198</v>
      </c>
      <c r="T385" t="s">
        <v>182</v>
      </c>
      <c r="U385" t="s">
        <v>199</v>
      </c>
    </row>
    <row r="386" spans="1:21">
      <c r="A386" t="s">
        <v>173</v>
      </c>
      <c r="B386" t="s">
        <v>48</v>
      </c>
      <c r="C386" t="s">
        <v>175</v>
      </c>
      <c r="D386" s="2">
        <f t="shared" si="13"/>
        <v>44869</v>
      </c>
      <c r="E386" t="s">
        <v>23</v>
      </c>
      <c r="F386" t="s">
        <v>24</v>
      </c>
      <c r="G386">
        <v>1378</v>
      </c>
      <c r="I386">
        <v>1447.8389892578125</v>
      </c>
      <c r="L386" t="s">
        <v>46</v>
      </c>
      <c r="M386" t="s">
        <v>176</v>
      </c>
      <c r="N386" t="s">
        <v>177</v>
      </c>
      <c r="O386" t="s">
        <v>28</v>
      </c>
      <c r="P386" t="s">
        <v>178</v>
      </c>
      <c r="Q386" t="s">
        <v>179</v>
      </c>
      <c r="R386" t="s">
        <v>180</v>
      </c>
      <c r="S386" t="s">
        <v>181</v>
      </c>
      <c r="T386" t="s">
        <v>182</v>
      </c>
      <c r="U386" t="s">
        <v>183</v>
      </c>
    </row>
    <row r="387" spans="1:21">
      <c r="A387" t="s">
        <v>173</v>
      </c>
      <c r="B387" t="s">
        <v>48</v>
      </c>
      <c r="C387" t="s">
        <v>186</v>
      </c>
      <c r="D387" s="2">
        <f t="shared" si="13"/>
        <v>44886</v>
      </c>
      <c r="E387" t="s">
        <v>23</v>
      </c>
      <c r="F387" t="s">
        <v>24</v>
      </c>
      <c r="G387">
        <v>1378</v>
      </c>
      <c r="I387">
        <v>1443.8330078125</v>
      </c>
      <c r="L387" t="s">
        <v>46</v>
      </c>
      <c r="M387" t="s">
        <v>187</v>
      </c>
      <c r="N387" t="s">
        <v>188</v>
      </c>
      <c r="O387" t="s">
        <v>28</v>
      </c>
      <c r="P387" t="s">
        <v>189</v>
      </c>
      <c r="Q387" t="s">
        <v>190</v>
      </c>
      <c r="R387" t="s">
        <v>180</v>
      </c>
      <c r="S387" t="s">
        <v>191</v>
      </c>
      <c r="T387" t="s">
        <v>182</v>
      </c>
      <c r="U387" t="s">
        <v>192</v>
      </c>
    </row>
    <row r="388" spans="1:21">
      <c r="A388" t="s">
        <v>173</v>
      </c>
      <c r="B388" t="s">
        <v>48</v>
      </c>
      <c r="C388" t="s">
        <v>193</v>
      </c>
      <c r="D388" s="2">
        <f t="shared" si="13"/>
        <v>44897</v>
      </c>
      <c r="E388" t="s">
        <v>23</v>
      </c>
      <c r="F388" t="s">
        <v>24</v>
      </c>
      <c r="G388">
        <v>1378</v>
      </c>
      <c r="I388">
        <v>1443.1109619140625</v>
      </c>
      <c r="L388" t="s">
        <v>46</v>
      </c>
      <c r="M388" t="s">
        <v>194</v>
      </c>
      <c r="N388" t="s">
        <v>195</v>
      </c>
      <c r="O388" t="s">
        <v>28</v>
      </c>
      <c r="P388" t="s">
        <v>196</v>
      </c>
      <c r="Q388" t="s">
        <v>197</v>
      </c>
      <c r="R388" t="s">
        <v>180</v>
      </c>
      <c r="S388" t="s">
        <v>198</v>
      </c>
      <c r="T388" t="s">
        <v>182</v>
      </c>
      <c r="U388" t="s">
        <v>199</v>
      </c>
    </row>
    <row r="389" spans="1:21">
      <c r="A389" t="s">
        <v>173</v>
      </c>
      <c r="B389" t="s">
        <v>174</v>
      </c>
      <c r="C389" t="s">
        <v>175</v>
      </c>
      <c r="D389" s="2">
        <f t="shared" si="13"/>
        <v>44869</v>
      </c>
      <c r="E389" t="s">
        <v>23</v>
      </c>
      <c r="F389" t="s">
        <v>24</v>
      </c>
      <c r="G389">
        <v>61</v>
      </c>
      <c r="I389">
        <v>64.208999633789063</v>
      </c>
      <c r="K389">
        <v>66</v>
      </c>
      <c r="L389" t="s">
        <v>25</v>
      </c>
      <c r="M389" t="s">
        <v>176</v>
      </c>
      <c r="N389" t="s">
        <v>177</v>
      </c>
      <c r="O389" t="s">
        <v>28</v>
      </c>
      <c r="P389" t="s">
        <v>178</v>
      </c>
      <c r="Q389" t="s">
        <v>179</v>
      </c>
      <c r="R389" t="s">
        <v>180</v>
      </c>
      <c r="S389" t="s">
        <v>181</v>
      </c>
      <c r="T389" t="s">
        <v>182</v>
      </c>
      <c r="U389" t="s">
        <v>183</v>
      </c>
    </row>
    <row r="390" spans="1:21">
      <c r="A390" t="s">
        <v>173</v>
      </c>
      <c r="B390" t="s">
        <v>174</v>
      </c>
      <c r="C390" t="s">
        <v>186</v>
      </c>
      <c r="D390" s="2">
        <f t="shared" si="13"/>
        <v>44886</v>
      </c>
      <c r="E390" t="s">
        <v>23</v>
      </c>
      <c r="F390" t="s">
        <v>24</v>
      </c>
      <c r="G390">
        <v>61</v>
      </c>
      <c r="I390">
        <v>63.965000152587891</v>
      </c>
      <c r="K390">
        <v>66</v>
      </c>
      <c r="L390" t="s">
        <v>25</v>
      </c>
      <c r="M390" t="s">
        <v>187</v>
      </c>
      <c r="N390" t="s">
        <v>188</v>
      </c>
      <c r="O390" t="s">
        <v>28</v>
      </c>
      <c r="P390" t="s">
        <v>189</v>
      </c>
      <c r="Q390" t="s">
        <v>190</v>
      </c>
      <c r="R390" t="s">
        <v>180</v>
      </c>
      <c r="S390" t="s">
        <v>191</v>
      </c>
      <c r="T390" t="s">
        <v>182</v>
      </c>
      <c r="U390" t="s">
        <v>192</v>
      </c>
    </row>
    <row r="391" spans="1:21">
      <c r="A391" t="s">
        <v>173</v>
      </c>
      <c r="B391" t="s">
        <v>174</v>
      </c>
      <c r="C391" t="s">
        <v>193</v>
      </c>
      <c r="D391" s="2">
        <f t="shared" si="13"/>
        <v>44897</v>
      </c>
      <c r="E391" t="s">
        <v>23</v>
      </c>
      <c r="F391" t="s">
        <v>24</v>
      </c>
      <c r="G391">
        <v>61</v>
      </c>
      <c r="I391">
        <v>63.86199951171875</v>
      </c>
      <c r="K391">
        <v>66</v>
      </c>
      <c r="L391" t="s">
        <v>25</v>
      </c>
      <c r="M391" t="s">
        <v>194</v>
      </c>
      <c r="N391" t="s">
        <v>195</v>
      </c>
      <c r="O391" t="s">
        <v>28</v>
      </c>
      <c r="P391" t="s">
        <v>196</v>
      </c>
      <c r="Q391" t="s">
        <v>197</v>
      </c>
      <c r="R391" t="s">
        <v>180</v>
      </c>
      <c r="S391" t="s">
        <v>198</v>
      </c>
      <c r="T391" t="s">
        <v>182</v>
      </c>
      <c r="U391" t="s">
        <v>199</v>
      </c>
    </row>
    <row r="392" spans="1:21">
      <c r="A392" t="s">
        <v>173</v>
      </c>
      <c r="B392" t="s">
        <v>201</v>
      </c>
      <c r="C392" t="s">
        <v>175</v>
      </c>
      <c r="D392" s="2">
        <f t="shared" si="13"/>
        <v>44869</v>
      </c>
      <c r="E392" t="s">
        <v>23</v>
      </c>
      <c r="F392" t="s">
        <v>24</v>
      </c>
      <c r="G392">
        <v>1.0900000333786011</v>
      </c>
      <c r="I392">
        <v>1.1649999618530273</v>
      </c>
      <c r="K392">
        <v>1.190000057220459</v>
      </c>
      <c r="L392" t="s">
        <v>42</v>
      </c>
      <c r="M392" t="s">
        <v>176</v>
      </c>
      <c r="N392" t="s">
        <v>177</v>
      </c>
      <c r="O392" t="s">
        <v>28</v>
      </c>
      <c r="P392" t="s">
        <v>178</v>
      </c>
      <c r="Q392" t="s">
        <v>179</v>
      </c>
      <c r="R392" t="s">
        <v>180</v>
      </c>
      <c r="S392" t="s">
        <v>181</v>
      </c>
      <c r="T392" t="s">
        <v>182</v>
      </c>
      <c r="U392" t="s">
        <v>183</v>
      </c>
    </row>
    <row r="393" spans="1:21">
      <c r="A393" t="s">
        <v>173</v>
      </c>
      <c r="B393" t="s">
        <v>201</v>
      </c>
      <c r="C393" t="s">
        <v>186</v>
      </c>
      <c r="D393" s="2">
        <f t="shared" si="13"/>
        <v>44886</v>
      </c>
      <c r="E393" t="s">
        <v>23</v>
      </c>
      <c r="F393" t="s">
        <v>24</v>
      </c>
      <c r="G393">
        <v>1.0900000333786011</v>
      </c>
      <c r="I393">
        <v>1.1809999942779541</v>
      </c>
      <c r="K393">
        <v>1.190000057220459</v>
      </c>
      <c r="L393" t="s">
        <v>42</v>
      </c>
      <c r="M393" t="s">
        <v>187</v>
      </c>
      <c r="N393" t="s">
        <v>188</v>
      </c>
      <c r="O393" t="s">
        <v>28</v>
      </c>
      <c r="P393" t="s">
        <v>189</v>
      </c>
      <c r="Q393" t="s">
        <v>190</v>
      </c>
      <c r="R393" t="s">
        <v>180</v>
      </c>
      <c r="S393" t="s">
        <v>191</v>
      </c>
      <c r="T393" t="s">
        <v>182</v>
      </c>
      <c r="U393" t="s">
        <v>192</v>
      </c>
    </row>
    <row r="394" spans="1:21">
      <c r="A394" t="s">
        <v>173</v>
      </c>
      <c r="B394" t="s">
        <v>201</v>
      </c>
      <c r="C394" t="s">
        <v>193</v>
      </c>
      <c r="D394" s="2">
        <f t="shared" si="13"/>
        <v>44897</v>
      </c>
      <c r="E394" t="s">
        <v>23</v>
      </c>
      <c r="F394" t="s">
        <v>24</v>
      </c>
      <c r="G394">
        <v>1.0900000333786011</v>
      </c>
      <c r="I394">
        <v>1.1790000200271606</v>
      </c>
      <c r="K394">
        <v>1.190000057220459</v>
      </c>
      <c r="L394" t="s">
        <v>42</v>
      </c>
      <c r="M394" t="s">
        <v>194</v>
      </c>
      <c r="N394" t="s">
        <v>195</v>
      </c>
      <c r="O394" t="s">
        <v>28</v>
      </c>
      <c r="P394" t="s">
        <v>196</v>
      </c>
      <c r="Q394" t="s">
        <v>197</v>
      </c>
      <c r="R394" t="s">
        <v>180</v>
      </c>
      <c r="S394" t="s">
        <v>198</v>
      </c>
      <c r="T394" t="s">
        <v>182</v>
      </c>
      <c r="U394" t="s">
        <v>199</v>
      </c>
    </row>
    <row r="395" spans="1:21">
      <c r="A395" t="s">
        <v>173</v>
      </c>
      <c r="B395" t="s">
        <v>184</v>
      </c>
      <c r="C395" t="s">
        <v>175</v>
      </c>
      <c r="D395" s="2">
        <f t="shared" si="13"/>
        <v>44869</v>
      </c>
      <c r="E395" t="s">
        <v>23</v>
      </c>
      <c r="F395" t="s">
        <v>24</v>
      </c>
      <c r="G395">
        <v>90</v>
      </c>
      <c r="I395">
        <v>91.099998474121094</v>
      </c>
      <c r="L395" t="s">
        <v>25</v>
      </c>
      <c r="M395" t="s">
        <v>176</v>
      </c>
      <c r="N395" t="s">
        <v>177</v>
      </c>
      <c r="O395" t="s">
        <v>28</v>
      </c>
      <c r="P395" t="s">
        <v>178</v>
      </c>
      <c r="Q395" t="s">
        <v>179</v>
      </c>
      <c r="R395" t="s">
        <v>180</v>
      </c>
      <c r="S395" t="s">
        <v>181</v>
      </c>
      <c r="T395" t="s">
        <v>182</v>
      </c>
      <c r="U395" t="s">
        <v>183</v>
      </c>
    </row>
    <row r="396" spans="1:21">
      <c r="A396" t="s">
        <v>173</v>
      </c>
      <c r="B396" t="s">
        <v>184</v>
      </c>
      <c r="C396" t="s">
        <v>186</v>
      </c>
      <c r="D396" s="2">
        <f t="shared" si="13"/>
        <v>44886</v>
      </c>
      <c r="E396" t="s">
        <v>23</v>
      </c>
      <c r="F396" t="s">
        <v>24</v>
      </c>
      <c r="G396">
        <v>90</v>
      </c>
      <c r="I396">
        <v>91.28900146484375</v>
      </c>
      <c r="L396" t="s">
        <v>25</v>
      </c>
      <c r="M396" t="s">
        <v>187</v>
      </c>
      <c r="N396" t="s">
        <v>188</v>
      </c>
      <c r="O396" t="s">
        <v>28</v>
      </c>
      <c r="P396" t="s">
        <v>189</v>
      </c>
      <c r="Q396" t="s">
        <v>190</v>
      </c>
      <c r="R396" t="s">
        <v>180</v>
      </c>
      <c r="S396" t="s">
        <v>191</v>
      </c>
      <c r="T396" t="s">
        <v>182</v>
      </c>
      <c r="U396" t="s">
        <v>192</v>
      </c>
    </row>
    <row r="397" spans="1:21">
      <c r="A397" t="s">
        <v>173</v>
      </c>
      <c r="B397" t="s">
        <v>184</v>
      </c>
      <c r="C397" t="s">
        <v>193</v>
      </c>
      <c r="D397" s="2">
        <f t="shared" si="13"/>
        <v>44897</v>
      </c>
      <c r="E397" t="s">
        <v>23</v>
      </c>
      <c r="F397" t="s">
        <v>24</v>
      </c>
      <c r="G397">
        <v>90</v>
      </c>
      <c r="I397">
        <v>91.655998229980469</v>
      </c>
      <c r="L397" t="s">
        <v>25</v>
      </c>
      <c r="M397" t="s">
        <v>194</v>
      </c>
      <c r="N397" t="s">
        <v>195</v>
      </c>
      <c r="O397" t="s">
        <v>28</v>
      </c>
      <c r="P397" t="s">
        <v>196</v>
      </c>
      <c r="Q397" t="s">
        <v>197</v>
      </c>
      <c r="R397" t="s">
        <v>180</v>
      </c>
      <c r="S397" t="s">
        <v>198</v>
      </c>
      <c r="T397" t="s">
        <v>182</v>
      </c>
      <c r="U397" t="s">
        <v>199</v>
      </c>
    </row>
    <row r="398" spans="1:21">
      <c r="A398" t="s">
        <v>173</v>
      </c>
      <c r="B398" t="s">
        <v>39</v>
      </c>
      <c r="C398" t="s">
        <v>175</v>
      </c>
      <c r="D398" s="2">
        <f t="shared" si="13"/>
        <v>44869</v>
      </c>
      <c r="E398" t="s">
        <v>23</v>
      </c>
      <c r="F398" t="s">
        <v>24</v>
      </c>
      <c r="G398">
        <v>3.6600000858306885</v>
      </c>
      <c r="I398">
        <v>3.8220000267028809</v>
      </c>
      <c r="K398">
        <v>4.0399999618530273</v>
      </c>
      <c r="L398" t="s">
        <v>40</v>
      </c>
      <c r="M398" t="s">
        <v>176</v>
      </c>
      <c r="N398" t="s">
        <v>177</v>
      </c>
      <c r="O398" t="s">
        <v>28</v>
      </c>
      <c r="P398" t="s">
        <v>178</v>
      </c>
      <c r="Q398" t="s">
        <v>179</v>
      </c>
      <c r="R398" t="s">
        <v>180</v>
      </c>
      <c r="S398" t="s">
        <v>181</v>
      </c>
      <c r="T398" t="s">
        <v>182</v>
      </c>
      <c r="U398" t="s">
        <v>183</v>
      </c>
    </row>
    <row r="399" spans="1:21">
      <c r="A399" t="s">
        <v>173</v>
      </c>
      <c r="B399" t="s">
        <v>39</v>
      </c>
      <c r="C399" t="s">
        <v>186</v>
      </c>
      <c r="D399" s="2">
        <f t="shared" si="13"/>
        <v>44886</v>
      </c>
      <c r="E399" t="s">
        <v>23</v>
      </c>
      <c r="F399" t="s">
        <v>24</v>
      </c>
      <c r="G399">
        <v>3.6600000858306885</v>
      </c>
      <c r="I399">
        <v>3.8880000114440918</v>
      </c>
      <c r="K399">
        <v>4.0399999618530273</v>
      </c>
      <c r="L399" t="s">
        <v>40</v>
      </c>
      <c r="M399" t="s">
        <v>187</v>
      </c>
      <c r="N399" t="s">
        <v>188</v>
      </c>
      <c r="O399" t="s">
        <v>28</v>
      </c>
      <c r="P399" t="s">
        <v>189</v>
      </c>
      <c r="Q399" t="s">
        <v>190</v>
      </c>
      <c r="R399" t="s">
        <v>180</v>
      </c>
      <c r="S399" t="s">
        <v>191</v>
      </c>
      <c r="T399" t="s">
        <v>182</v>
      </c>
      <c r="U399" t="s">
        <v>192</v>
      </c>
    </row>
    <row r="400" spans="1:21">
      <c r="A400" t="s">
        <v>173</v>
      </c>
      <c r="B400" t="s">
        <v>39</v>
      </c>
      <c r="C400" t="s">
        <v>193</v>
      </c>
      <c r="D400" s="2">
        <f t="shared" si="13"/>
        <v>44897</v>
      </c>
      <c r="E400" t="s">
        <v>23</v>
      </c>
      <c r="F400" t="s">
        <v>24</v>
      </c>
      <c r="G400">
        <v>3.6600000858306885</v>
      </c>
      <c r="I400">
        <v>3.8819999694824219</v>
      </c>
      <c r="K400">
        <v>4.0399999618530273</v>
      </c>
      <c r="L400" t="s">
        <v>40</v>
      </c>
      <c r="M400" t="s">
        <v>194</v>
      </c>
      <c r="N400" t="s">
        <v>195</v>
      </c>
      <c r="O400" t="s">
        <v>28</v>
      </c>
      <c r="P400" t="s">
        <v>196</v>
      </c>
      <c r="Q400" t="s">
        <v>197</v>
      </c>
      <c r="R400" t="s">
        <v>180</v>
      </c>
      <c r="S400" t="s">
        <v>198</v>
      </c>
      <c r="T400" t="s">
        <v>182</v>
      </c>
      <c r="U400" t="s">
        <v>199</v>
      </c>
    </row>
    <row r="401" spans="1:24">
      <c r="A401" t="s">
        <v>173</v>
      </c>
      <c r="B401" t="s">
        <v>200</v>
      </c>
      <c r="C401" t="s">
        <v>175</v>
      </c>
      <c r="D401" s="2">
        <f t="shared" si="13"/>
        <v>44869</v>
      </c>
      <c r="E401" t="s">
        <v>23</v>
      </c>
      <c r="F401" t="s">
        <v>24</v>
      </c>
      <c r="G401">
        <v>3.2999999523162842</v>
      </c>
      <c r="I401">
        <v>3.7720000743865967</v>
      </c>
      <c r="K401">
        <v>4.5</v>
      </c>
      <c r="L401" t="s">
        <v>38</v>
      </c>
      <c r="M401" t="s">
        <v>176</v>
      </c>
      <c r="N401" t="s">
        <v>177</v>
      </c>
      <c r="O401" t="s">
        <v>28</v>
      </c>
      <c r="P401" t="s">
        <v>178</v>
      </c>
      <c r="Q401" t="s">
        <v>179</v>
      </c>
      <c r="R401" t="s">
        <v>180</v>
      </c>
      <c r="S401" t="s">
        <v>181</v>
      </c>
      <c r="T401" t="s">
        <v>182</v>
      </c>
      <c r="U401" t="s">
        <v>183</v>
      </c>
    </row>
    <row r="402" spans="1:24">
      <c r="A402" t="s">
        <v>173</v>
      </c>
      <c r="B402" t="s">
        <v>200</v>
      </c>
      <c r="C402" t="s">
        <v>186</v>
      </c>
      <c r="D402" s="2">
        <f t="shared" si="13"/>
        <v>44886</v>
      </c>
      <c r="E402" t="s">
        <v>23</v>
      </c>
      <c r="F402" t="s">
        <v>24</v>
      </c>
      <c r="G402">
        <v>3.2999999523162842</v>
      </c>
      <c r="I402">
        <v>3.8440001010894775</v>
      </c>
      <c r="K402">
        <v>4.5</v>
      </c>
      <c r="L402" t="s">
        <v>38</v>
      </c>
      <c r="M402" t="s">
        <v>187</v>
      </c>
      <c r="N402" t="s">
        <v>188</v>
      </c>
      <c r="O402" t="s">
        <v>28</v>
      </c>
      <c r="P402" t="s">
        <v>189</v>
      </c>
      <c r="Q402" t="s">
        <v>190</v>
      </c>
      <c r="R402" t="s">
        <v>180</v>
      </c>
      <c r="S402" t="s">
        <v>191</v>
      </c>
      <c r="T402" t="s">
        <v>182</v>
      </c>
      <c r="U402" t="s">
        <v>192</v>
      </c>
    </row>
    <row r="403" spans="1:24">
      <c r="A403" t="s">
        <v>173</v>
      </c>
      <c r="B403" t="s">
        <v>200</v>
      </c>
      <c r="C403" t="s">
        <v>193</v>
      </c>
      <c r="D403" s="2">
        <f t="shared" si="13"/>
        <v>44897</v>
      </c>
      <c r="E403" t="s">
        <v>23</v>
      </c>
      <c r="F403" t="s">
        <v>24</v>
      </c>
      <c r="G403">
        <v>3.2999999523162842</v>
      </c>
      <c r="I403">
        <v>3.9389998912811279</v>
      </c>
      <c r="K403">
        <v>4.5</v>
      </c>
      <c r="L403" t="s">
        <v>38</v>
      </c>
      <c r="M403" t="s">
        <v>194</v>
      </c>
      <c r="N403" t="s">
        <v>195</v>
      </c>
      <c r="O403" t="s">
        <v>28</v>
      </c>
      <c r="P403" t="s">
        <v>196</v>
      </c>
      <c r="Q403" t="s">
        <v>197</v>
      </c>
      <c r="R403" t="s">
        <v>180</v>
      </c>
      <c r="S403" t="s">
        <v>198</v>
      </c>
      <c r="T403" t="s">
        <v>182</v>
      </c>
      <c r="U403" t="s">
        <v>199</v>
      </c>
    </row>
    <row r="404" spans="1:24">
      <c r="A404" t="s">
        <v>173</v>
      </c>
      <c r="B404" t="s">
        <v>203</v>
      </c>
      <c r="C404" t="s">
        <v>175</v>
      </c>
      <c r="D404" s="2">
        <f t="shared" si="13"/>
        <v>44869</v>
      </c>
      <c r="E404" t="s">
        <v>23</v>
      </c>
      <c r="F404" t="s">
        <v>24</v>
      </c>
      <c r="I404">
        <v>7.6999999582767487E-2</v>
      </c>
      <c r="K404">
        <v>3</v>
      </c>
      <c r="L404" t="s">
        <v>204</v>
      </c>
      <c r="M404" t="s">
        <v>176</v>
      </c>
      <c r="N404" t="s">
        <v>177</v>
      </c>
      <c r="O404" t="s">
        <v>28</v>
      </c>
      <c r="P404" t="s">
        <v>178</v>
      </c>
      <c r="Q404" t="s">
        <v>179</v>
      </c>
      <c r="R404" t="s">
        <v>180</v>
      </c>
      <c r="S404" t="s">
        <v>181</v>
      </c>
      <c r="T404" t="s">
        <v>182</v>
      </c>
      <c r="U404" t="s">
        <v>183</v>
      </c>
    </row>
    <row r="405" spans="1:24">
      <c r="A405" t="s">
        <v>173</v>
      </c>
      <c r="B405" t="s">
        <v>203</v>
      </c>
      <c r="C405" t="s">
        <v>186</v>
      </c>
      <c r="D405" s="2">
        <f t="shared" si="13"/>
        <v>44886</v>
      </c>
      <c r="E405" t="s">
        <v>23</v>
      </c>
      <c r="F405" t="s">
        <v>24</v>
      </c>
      <c r="I405">
        <v>7.6999999582767487E-2</v>
      </c>
      <c r="K405">
        <v>3</v>
      </c>
      <c r="L405" t="s">
        <v>204</v>
      </c>
      <c r="M405" t="s">
        <v>187</v>
      </c>
      <c r="N405" t="s">
        <v>188</v>
      </c>
      <c r="O405" t="s">
        <v>28</v>
      </c>
      <c r="P405" t="s">
        <v>189</v>
      </c>
      <c r="Q405" t="s">
        <v>190</v>
      </c>
      <c r="R405" t="s">
        <v>180</v>
      </c>
      <c r="S405" t="s">
        <v>191</v>
      </c>
      <c r="T405" t="s">
        <v>182</v>
      </c>
      <c r="U405" t="s">
        <v>192</v>
      </c>
    </row>
    <row r="406" spans="1:24">
      <c r="A406" t="s">
        <v>173</v>
      </c>
      <c r="B406" t="s">
        <v>203</v>
      </c>
      <c r="C406" t="s">
        <v>193</v>
      </c>
      <c r="D406" s="2">
        <f t="shared" si="13"/>
        <v>44897</v>
      </c>
      <c r="E406" t="s">
        <v>23</v>
      </c>
      <c r="F406" t="s">
        <v>24</v>
      </c>
      <c r="I406">
        <v>8.5000000894069672E-2</v>
      </c>
      <c r="K406">
        <v>3</v>
      </c>
      <c r="L406" t="s">
        <v>204</v>
      </c>
      <c r="M406" t="s">
        <v>194</v>
      </c>
      <c r="N406" t="s">
        <v>195</v>
      </c>
      <c r="O406" t="s">
        <v>28</v>
      </c>
      <c r="P406" t="s">
        <v>196</v>
      </c>
      <c r="Q406" t="s">
        <v>197</v>
      </c>
      <c r="R406" t="s">
        <v>180</v>
      </c>
      <c r="S406" t="s">
        <v>198</v>
      </c>
      <c r="T406" t="s">
        <v>182</v>
      </c>
      <c r="U406" t="s">
        <v>199</v>
      </c>
    </row>
    <row r="407" spans="1:24">
      <c r="A407" t="s">
        <v>173</v>
      </c>
      <c r="B407" t="s">
        <v>185</v>
      </c>
      <c r="C407" t="s">
        <v>175</v>
      </c>
      <c r="D407" s="2">
        <f t="shared" si="13"/>
        <v>44869</v>
      </c>
      <c r="E407" t="s">
        <v>23</v>
      </c>
      <c r="F407" t="s">
        <v>24</v>
      </c>
      <c r="G407">
        <v>34</v>
      </c>
      <c r="I407">
        <v>35.784999847412109</v>
      </c>
      <c r="K407">
        <v>39</v>
      </c>
      <c r="L407" t="s">
        <v>25</v>
      </c>
      <c r="M407" t="s">
        <v>176</v>
      </c>
      <c r="N407" t="s">
        <v>177</v>
      </c>
      <c r="O407" t="s">
        <v>28</v>
      </c>
      <c r="P407" t="s">
        <v>178</v>
      </c>
      <c r="Q407" t="s">
        <v>179</v>
      </c>
      <c r="R407" t="s">
        <v>180</v>
      </c>
      <c r="S407" t="s">
        <v>181</v>
      </c>
      <c r="T407" t="s">
        <v>182</v>
      </c>
      <c r="U407" t="s">
        <v>183</v>
      </c>
    </row>
    <row r="408" spans="1:24">
      <c r="A408" t="s">
        <v>173</v>
      </c>
      <c r="B408" t="s">
        <v>185</v>
      </c>
      <c r="C408" t="s">
        <v>186</v>
      </c>
      <c r="D408" s="2">
        <f t="shared" si="13"/>
        <v>44886</v>
      </c>
      <c r="E408" t="s">
        <v>23</v>
      </c>
      <c r="F408" t="s">
        <v>24</v>
      </c>
      <c r="G408">
        <v>34</v>
      </c>
      <c r="I408">
        <v>36.034999847412109</v>
      </c>
      <c r="K408">
        <v>39</v>
      </c>
      <c r="L408" t="s">
        <v>25</v>
      </c>
      <c r="M408" t="s">
        <v>187</v>
      </c>
      <c r="N408" t="s">
        <v>188</v>
      </c>
      <c r="O408" t="s">
        <v>28</v>
      </c>
      <c r="P408" t="s">
        <v>189</v>
      </c>
      <c r="Q408" t="s">
        <v>190</v>
      </c>
      <c r="R408" t="s">
        <v>180</v>
      </c>
      <c r="S408" t="s">
        <v>191</v>
      </c>
      <c r="T408" t="s">
        <v>182</v>
      </c>
      <c r="U408" t="s">
        <v>192</v>
      </c>
    </row>
    <row r="409" spans="1:24" ht="15.75" thickBot="1">
      <c r="A409" t="s">
        <v>173</v>
      </c>
      <c r="B409" t="s">
        <v>185</v>
      </c>
      <c r="C409" t="s">
        <v>193</v>
      </c>
      <c r="D409" s="2">
        <f t="shared" si="13"/>
        <v>44897</v>
      </c>
      <c r="E409" t="s">
        <v>23</v>
      </c>
      <c r="F409" t="s">
        <v>24</v>
      </c>
      <c r="G409">
        <v>34</v>
      </c>
      <c r="I409">
        <v>36.143001556396484</v>
      </c>
      <c r="K409">
        <v>39</v>
      </c>
      <c r="L409" t="s">
        <v>25</v>
      </c>
      <c r="M409" t="s">
        <v>194</v>
      </c>
      <c r="N409" t="s">
        <v>195</v>
      </c>
      <c r="O409" t="s">
        <v>28</v>
      </c>
      <c r="P409" t="s">
        <v>196</v>
      </c>
      <c r="Q409" t="s">
        <v>197</v>
      </c>
      <c r="R409" t="s">
        <v>180</v>
      </c>
      <c r="S409" t="s">
        <v>198</v>
      </c>
      <c r="T409" t="s">
        <v>182</v>
      </c>
      <c r="U409" t="s">
        <v>199</v>
      </c>
    </row>
    <row r="410" spans="1:24" ht="15.75" thickBot="1">
      <c r="A410" t="s">
        <v>51</v>
      </c>
      <c r="B410" t="s">
        <v>45</v>
      </c>
      <c r="C410" t="s">
        <v>52</v>
      </c>
      <c r="D410" s="2">
        <f t="shared" si="13"/>
        <v>44908</v>
      </c>
      <c r="E410" t="s">
        <v>23</v>
      </c>
      <c r="F410" t="s">
        <v>24</v>
      </c>
      <c r="G410">
        <v>580</v>
      </c>
      <c r="I410">
        <v>1034</v>
      </c>
      <c r="K410" t="s">
        <v>473</v>
      </c>
      <c r="L410" t="s">
        <v>46</v>
      </c>
      <c r="M410" t="s">
        <v>53</v>
      </c>
      <c r="N410" t="s">
        <v>54</v>
      </c>
      <c r="O410" t="s">
        <v>28</v>
      </c>
      <c r="P410" t="s">
        <v>55</v>
      </c>
      <c r="Q410" t="s">
        <v>56</v>
      </c>
      <c r="R410" t="s">
        <v>57</v>
      </c>
      <c r="S410" t="s">
        <v>58</v>
      </c>
      <c r="T410" t="s">
        <v>59</v>
      </c>
      <c r="U410" t="s">
        <v>60</v>
      </c>
      <c r="W410" t="str">
        <f>B410</f>
        <v>CoA Adhesion Pull out force 20' at 160°C, RM700 compound</v>
      </c>
      <c r="X410" s="16"/>
    </row>
    <row r="411" spans="1:24">
      <c r="A411" t="s">
        <v>51</v>
      </c>
      <c r="B411" t="s">
        <v>45</v>
      </c>
      <c r="C411" t="s">
        <v>52</v>
      </c>
      <c r="D411" s="2">
        <f t="shared" si="13"/>
        <v>44908</v>
      </c>
      <c r="E411" t="s">
        <v>23</v>
      </c>
      <c r="F411" t="s">
        <v>170</v>
      </c>
      <c r="G411">
        <v>580</v>
      </c>
      <c r="L411" t="s">
        <v>46</v>
      </c>
      <c r="M411" t="s">
        <v>61</v>
      </c>
      <c r="N411" t="s">
        <v>62</v>
      </c>
      <c r="O411" t="s">
        <v>172</v>
      </c>
      <c r="P411" t="s">
        <v>63</v>
      </c>
      <c r="Q411" t="s">
        <v>64</v>
      </c>
      <c r="R411" t="s">
        <v>57</v>
      </c>
      <c r="S411" t="s">
        <v>65</v>
      </c>
      <c r="T411" t="s">
        <v>59</v>
      </c>
      <c r="U411" t="s">
        <v>60</v>
      </c>
      <c r="W411" s="17" t="s">
        <v>471</v>
      </c>
      <c r="X411" s="18">
        <f>G410</f>
        <v>580</v>
      </c>
    </row>
    <row r="412" spans="1:24">
      <c r="A412" t="s">
        <v>51</v>
      </c>
      <c r="B412" t="s">
        <v>45</v>
      </c>
      <c r="C412" t="s">
        <v>66</v>
      </c>
      <c r="D412" s="2">
        <f t="shared" si="13"/>
        <v>44917</v>
      </c>
      <c r="E412" t="s">
        <v>23</v>
      </c>
      <c r="F412" t="s">
        <v>24</v>
      </c>
      <c r="G412">
        <v>580</v>
      </c>
      <c r="I412">
        <v>1158.699951171875</v>
      </c>
      <c r="L412" t="s">
        <v>46</v>
      </c>
      <c r="M412" t="s">
        <v>67</v>
      </c>
      <c r="N412" t="s">
        <v>68</v>
      </c>
      <c r="O412" t="s">
        <v>28</v>
      </c>
      <c r="P412" t="s">
        <v>69</v>
      </c>
      <c r="Q412" t="s">
        <v>70</v>
      </c>
      <c r="R412" t="s">
        <v>57</v>
      </c>
      <c r="S412" t="s">
        <v>71</v>
      </c>
      <c r="T412" t="s">
        <v>59</v>
      </c>
      <c r="U412" t="s">
        <v>72</v>
      </c>
      <c r="W412" s="19" t="s">
        <v>472</v>
      </c>
      <c r="X412" s="20" t="str">
        <f>K410</f>
        <v>x</v>
      </c>
    </row>
    <row r="413" spans="1:24">
      <c r="A413" t="s">
        <v>51</v>
      </c>
      <c r="B413" t="s">
        <v>45</v>
      </c>
      <c r="C413" t="s">
        <v>66</v>
      </c>
      <c r="D413" s="2">
        <f t="shared" si="13"/>
        <v>44917</v>
      </c>
      <c r="E413" t="s">
        <v>23</v>
      </c>
      <c r="F413" t="s">
        <v>24</v>
      </c>
      <c r="G413">
        <v>580</v>
      </c>
      <c r="I413">
        <v>1158.699951171875</v>
      </c>
      <c r="L413" t="s">
        <v>46</v>
      </c>
      <c r="M413" t="s">
        <v>73</v>
      </c>
      <c r="N413" t="s">
        <v>74</v>
      </c>
      <c r="O413" t="s">
        <v>28</v>
      </c>
      <c r="P413" t="s">
        <v>75</v>
      </c>
      <c r="Q413" t="s">
        <v>76</v>
      </c>
      <c r="R413" t="s">
        <v>57</v>
      </c>
      <c r="S413" t="s">
        <v>77</v>
      </c>
      <c r="T413" t="s">
        <v>59</v>
      </c>
      <c r="U413" t="s">
        <v>72</v>
      </c>
      <c r="W413" s="19" t="s">
        <v>474</v>
      </c>
      <c r="X413" s="21">
        <f>STDEV(I410:I427)</f>
        <v>198.20841389747196</v>
      </c>
    </row>
    <row r="414" spans="1:24">
      <c r="A414" t="s">
        <v>51</v>
      </c>
      <c r="B414" t="s">
        <v>45</v>
      </c>
      <c r="C414" t="s">
        <v>78</v>
      </c>
      <c r="D414" s="2">
        <f t="shared" si="13"/>
        <v>44931</v>
      </c>
      <c r="E414" t="s">
        <v>23</v>
      </c>
      <c r="F414" t="s">
        <v>24</v>
      </c>
      <c r="G414">
        <v>580</v>
      </c>
      <c r="I414">
        <v>1306.199951171875</v>
      </c>
      <c r="L414" t="s">
        <v>46</v>
      </c>
      <c r="M414" t="s">
        <v>79</v>
      </c>
      <c r="N414" t="s">
        <v>80</v>
      </c>
      <c r="O414" t="s">
        <v>28</v>
      </c>
      <c r="P414" t="s">
        <v>81</v>
      </c>
      <c r="Q414" t="s">
        <v>82</v>
      </c>
      <c r="R414" t="s">
        <v>57</v>
      </c>
      <c r="S414" t="s">
        <v>83</v>
      </c>
      <c r="T414" t="s">
        <v>59</v>
      </c>
      <c r="U414" t="s">
        <v>84</v>
      </c>
      <c r="W414" s="22" t="s">
        <v>475</v>
      </c>
      <c r="X414" s="23" t="e">
        <f>(#REF!/(COUNT(#REF!)-1))/1.128</f>
        <v>#REF!</v>
      </c>
    </row>
    <row r="415" spans="1:24" ht="15.75" thickBot="1">
      <c r="A415" t="s">
        <v>51</v>
      </c>
      <c r="B415" t="s">
        <v>45</v>
      </c>
      <c r="C415" t="s">
        <v>78</v>
      </c>
      <c r="D415" s="2">
        <f t="shared" si="13"/>
        <v>44931</v>
      </c>
      <c r="E415" t="s">
        <v>23</v>
      </c>
      <c r="F415" t="s">
        <v>24</v>
      </c>
      <c r="G415">
        <v>580</v>
      </c>
      <c r="I415">
        <v>1306.199951171875</v>
      </c>
      <c r="L415" t="s">
        <v>46</v>
      </c>
      <c r="M415" t="s">
        <v>85</v>
      </c>
      <c r="N415" t="s">
        <v>86</v>
      </c>
      <c r="O415" t="s">
        <v>28</v>
      </c>
      <c r="P415" t="s">
        <v>87</v>
      </c>
      <c r="Q415" t="s">
        <v>88</v>
      </c>
      <c r="R415" t="s">
        <v>57</v>
      </c>
      <c r="S415" t="s">
        <v>89</v>
      </c>
      <c r="T415" t="s">
        <v>59</v>
      </c>
      <c r="U415" t="s">
        <v>84</v>
      </c>
      <c r="W415" s="24" t="s">
        <v>476</v>
      </c>
      <c r="X415" s="25">
        <f>AVERAGE(I410:I428)</f>
        <v>1323.5222032335068</v>
      </c>
    </row>
    <row r="416" spans="1:24">
      <c r="A416" t="s">
        <v>51</v>
      </c>
      <c r="B416" t="s">
        <v>45</v>
      </c>
      <c r="C416" t="s">
        <v>90</v>
      </c>
      <c r="D416" s="2">
        <f t="shared" si="13"/>
        <v>44934</v>
      </c>
      <c r="E416" t="s">
        <v>23</v>
      </c>
      <c r="F416" t="s">
        <v>24</v>
      </c>
      <c r="G416">
        <v>580</v>
      </c>
      <c r="I416">
        <v>1215.199951171875</v>
      </c>
      <c r="L416" t="s">
        <v>46</v>
      </c>
      <c r="M416" t="s">
        <v>91</v>
      </c>
      <c r="N416" t="s">
        <v>92</v>
      </c>
      <c r="O416" t="s">
        <v>28</v>
      </c>
      <c r="P416" t="s">
        <v>93</v>
      </c>
      <c r="Q416" t="s">
        <v>94</v>
      </c>
      <c r="R416" t="s">
        <v>57</v>
      </c>
      <c r="S416" t="s">
        <v>95</v>
      </c>
      <c r="T416" t="s">
        <v>59</v>
      </c>
      <c r="U416" t="s">
        <v>96</v>
      </c>
      <c r="W416" s="26" t="s">
        <v>477</v>
      </c>
      <c r="X416">
        <f>(X415-X411)/(3*X413)</f>
        <v>1.250404710565771</v>
      </c>
    </row>
    <row r="417" spans="1:24">
      <c r="A417" t="s">
        <v>51</v>
      </c>
      <c r="B417" t="s">
        <v>45</v>
      </c>
      <c r="C417" t="s">
        <v>90</v>
      </c>
      <c r="D417" s="2">
        <f t="shared" si="13"/>
        <v>44934</v>
      </c>
      <c r="E417" t="s">
        <v>23</v>
      </c>
      <c r="F417" t="s">
        <v>24</v>
      </c>
      <c r="G417">
        <v>580</v>
      </c>
      <c r="I417">
        <v>1215.199951171875</v>
      </c>
      <c r="L417" t="s">
        <v>46</v>
      </c>
      <c r="M417" t="s">
        <v>122</v>
      </c>
      <c r="N417" t="s">
        <v>123</v>
      </c>
      <c r="O417" t="s">
        <v>28</v>
      </c>
      <c r="P417" t="s">
        <v>124</v>
      </c>
      <c r="Q417" t="s">
        <v>125</v>
      </c>
      <c r="R417" t="s">
        <v>57</v>
      </c>
      <c r="S417" t="s">
        <v>126</v>
      </c>
      <c r="T417" t="s">
        <v>59</v>
      </c>
      <c r="U417" t="s">
        <v>96</v>
      </c>
      <c r="W417" s="26" t="s">
        <v>478</v>
      </c>
      <c r="X417" t="e">
        <f>(X412-X415)/(3*X413)</f>
        <v>#VALUE!</v>
      </c>
    </row>
    <row r="418" spans="1:24">
      <c r="A418" t="s">
        <v>51</v>
      </c>
      <c r="B418" t="s">
        <v>45</v>
      </c>
      <c r="C418" t="s">
        <v>97</v>
      </c>
      <c r="D418" s="2">
        <f t="shared" si="13"/>
        <v>44936</v>
      </c>
      <c r="E418" t="s">
        <v>23</v>
      </c>
      <c r="F418" t="s">
        <v>24</v>
      </c>
      <c r="G418">
        <v>580</v>
      </c>
      <c r="I418">
        <v>1304.0999755859375</v>
      </c>
      <c r="L418" t="s">
        <v>46</v>
      </c>
      <c r="M418" t="s">
        <v>98</v>
      </c>
      <c r="N418" t="s">
        <v>99</v>
      </c>
      <c r="O418" t="s">
        <v>28</v>
      </c>
      <c r="P418" t="s">
        <v>100</v>
      </c>
      <c r="Q418" t="s">
        <v>101</v>
      </c>
      <c r="R418" t="s">
        <v>57</v>
      </c>
      <c r="S418" t="s">
        <v>102</v>
      </c>
      <c r="T418" t="s">
        <v>59</v>
      </c>
      <c r="U418" t="s">
        <v>103</v>
      </c>
      <c r="W418" s="27" t="s">
        <v>479</v>
      </c>
      <c r="X418" s="28" t="e">
        <f>MIN(X417,X416)</f>
        <v>#VALUE!</v>
      </c>
    </row>
    <row r="419" spans="1:24">
      <c r="A419" t="s">
        <v>51</v>
      </c>
      <c r="B419" t="s">
        <v>45</v>
      </c>
      <c r="C419" t="s">
        <v>104</v>
      </c>
      <c r="D419" s="2">
        <f t="shared" si="13"/>
        <v>44937</v>
      </c>
      <c r="E419" t="s">
        <v>23</v>
      </c>
      <c r="F419" t="s">
        <v>24</v>
      </c>
      <c r="G419">
        <v>580</v>
      </c>
      <c r="I419">
        <v>1304.0999755859375</v>
      </c>
      <c r="L419" t="s">
        <v>46</v>
      </c>
      <c r="M419" t="s">
        <v>105</v>
      </c>
      <c r="N419" t="s">
        <v>106</v>
      </c>
      <c r="O419" t="s">
        <v>28</v>
      </c>
      <c r="P419" t="s">
        <v>107</v>
      </c>
      <c r="Q419" t="s">
        <v>108</v>
      </c>
      <c r="R419" t="s">
        <v>57</v>
      </c>
      <c r="S419" t="s">
        <v>109</v>
      </c>
      <c r="T419" t="s">
        <v>59</v>
      </c>
      <c r="U419" t="s">
        <v>103</v>
      </c>
    </row>
    <row r="420" spans="1:24">
      <c r="A420" t="s">
        <v>51</v>
      </c>
      <c r="B420" t="s">
        <v>45</v>
      </c>
      <c r="C420" t="s">
        <v>110</v>
      </c>
      <c r="D420" s="2">
        <f t="shared" ref="D420:D483" si="14">DATE(RIGHT(C420,4),LEFT(C420,2),MID(C420,4,2))</f>
        <v>44955</v>
      </c>
      <c r="E420" t="s">
        <v>23</v>
      </c>
      <c r="F420" t="s">
        <v>24</v>
      </c>
      <c r="G420">
        <v>580</v>
      </c>
      <c r="I420">
        <v>1167.300048828125</v>
      </c>
      <c r="L420" t="s">
        <v>46</v>
      </c>
      <c r="M420" t="s">
        <v>111</v>
      </c>
      <c r="N420" t="s">
        <v>112</v>
      </c>
      <c r="O420" t="s">
        <v>28</v>
      </c>
      <c r="P420" t="s">
        <v>113</v>
      </c>
      <c r="Q420" t="s">
        <v>114</v>
      </c>
      <c r="R420" t="s">
        <v>57</v>
      </c>
      <c r="S420" t="s">
        <v>115</v>
      </c>
      <c r="T420" t="s">
        <v>59</v>
      </c>
      <c r="U420" t="s">
        <v>116</v>
      </c>
    </row>
    <row r="421" spans="1:24">
      <c r="A421" t="s">
        <v>51</v>
      </c>
      <c r="B421" t="s">
        <v>45</v>
      </c>
      <c r="C421" t="s">
        <v>110</v>
      </c>
      <c r="D421" s="2">
        <f t="shared" si="14"/>
        <v>44955</v>
      </c>
      <c r="E421" t="s">
        <v>23</v>
      </c>
      <c r="F421" t="s">
        <v>24</v>
      </c>
      <c r="G421">
        <v>580</v>
      </c>
      <c r="I421">
        <v>1167.300048828125</v>
      </c>
      <c r="L421" t="s">
        <v>46</v>
      </c>
      <c r="M421" t="s">
        <v>117</v>
      </c>
      <c r="N421" t="s">
        <v>118</v>
      </c>
      <c r="O421" t="s">
        <v>28</v>
      </c>
      <c r="P421" t="s">
        <v>119</v>
      </c>
      <c r="Q421" t="s">
        <v>120</v>
      </c>
      <c r="R421" t="s">
        <v>57</v>
      </c>
      <c r="S421" t="s">
        <v>121</v>
      </c>
      <c r="T421" t="s">
        <v>59</v>
      </c>
      <c r="U421" t="s">
        <v>116</v>
      </c>
    </row>
    <row r="422" spans="1:24">
      <c r="A422" t="s">
        <v>51</v>
      </c>
      <c r="B422" t="s">
        <v>45</v>
      </c>
      <c r="C422" t="s">
        <v>110</v>
      </c>
      <c r="D422" s="2">
        <f t="shared" si="14"/>
        <v>44955</v>
      </c>
      <c r="E422" t="s">
        <v>23</v>
      </c>
      <c r="F422" t="s">
        <v>24</v>
      </c>
      <c r="G422">
        <v>580</v>
      </c>
      <c r="I422">
        <v>1460.5</v>
      </c>
      <c r="L422" t="s">
        <v>46</v>
      </c>
      <c r="M422" t="s">
        <v>127</v>
      </c>
      <c r="N422" t="s">
        <v>128</v>
      </c>
      <c r="O422" t="s">
        <v>28</v>
      </c>
      <c r="P422" t="s">
        <v>129</v>
      </c>
      <c r="Q422" t="s">
        <v>130</v>
      </c>
      <c r="R422" t="s">
        <v>57</v>
      </c>
      <c r="S422" t="s">
        <v>131</v>
      </c>
      <c r="T422" t="s">
        <v>59</v>
      </c>
      <c r="U422" t="s">
        <v>132</v>
      </c>
    </row>
    <row r="423" spans="1:24">
      <c r="A423" t="s">
        <v>51</v>
      </c>
      <c r="B423" t="s">
        <v>45</v>
      </c>
      <c r="C423" t="s">
        <v>110</v>
      </c>
      <c r="D423" s="2">
        <f t="shared" si="14"/>
        <v>44955</v>
      </c>
      <c r="E423" t="s">
        <v>23</v>
      </c>
      <c r="F423" t="s">
        <v>24</v>
      </c>
      <c r="G423">
        <v>580</v>
      </c>
      <c r="I423">
        <v>1460.5</v>
      </c>
      <c r="L423" t="s">
        <v>46</v>
      </c>
      <c r="M423" t="s">
        <v>133</v>
      </c>
      <c r="N423" t="s">
        <v>134</v>
      </c>
      <c r="O423" t="s">
        <v>28</v>
      </c>
      <c r="P423" t="s">
        <v>135</v>
      </c>
      <c r="Q423" t="s">
        <v>136</v>
      </c>
      <c r="R423" t="s">
        <v>57</v>
      </c>
      <c r="S423" t="s">
        <v>137</v>
      </c>
      <c r="T423" t="s">
        <v>59</v>
      </c>
      <c r="U423" t="s">
        <v>132</v>
      </c>
    </row>
    <row r="424" spans="1:24">
      <c r="A424" t="s">
        <v>51</v>
      </c>
      <c r="B424" t="s">
        <v>45</v>
      </c>
      <c r="C424" t="s">
        <v>138</v>
      </c>
      <c r="D424" s="2">
        <f t="shared" si="14"/>
        <v>44985</v>
      </c>
      <c r="E424" t="s">
        <v>23</v>
      </c>
      <c r="F424" t="s">
        <v>24</v>
      </c>
      <c r="G424">
        <v>580</v>
      </c>
      <c r="I424">
        <v>1652</v>
      </c>
      <c r="L424" t="s">
        <v>46</v>
      </c>
      <c r="M424" t="s">
        <v>139</v>
      </c>
      <c r="N424" t="s">
        <v>140</v>
      </c>
      <c r="O424" t="s">
        <v>28</v>
      </c>
      <c r="P424" t="s">
        <v>141</v>
      </c>
      <c r="Q424" t="s">
        <v>142</v>
      </c>
      <c r="R424" t="s">
        <v>57</v>
      </c>
      <c r="S424" t="s">
        <v>143</v>
      </c>
      <c r="T424" t="s">
        <v>59</v>
      </c>
      <c r="U424" t="s">
        <v>144</v>
      </c>
    </row>
    <row r="425" spans="1:24">
      <c r="A425" t="s">
        <v>51</v>
      </c>
      <c r="B425" t="s">
        <v>45</v>
      </c>
      <c r="C425" t="s">
        <v>151</v>
      </c>
      <c r="D425" s="2">
        <f t="shared" si="14"/>
        <v>44994</v>
      </c>
      <c r="E425" t="s">
        <v>23</v>
      </c>
      <c r="F425" t="s">
        <v>24</v>
      </c>
      <c r="G425">
        <v>580</v>
      </c>
      <c r="I425">
        <v>1613.699951171875</v>
      </c>
      <c r="L425" t="s">
        <v>46</v>
      </c>
      <c r="M425" t="s">
        <v>152</v>
      </c>
      <c r="N425" t="s">
        <v>153</v>
      </c>
      <c r="O425" t="s">
        <v>28</v>
      </c>
      <c r="P425" t="s">
        <v>154</v>
      </c>
      <c r="Q425" t="s">
        <v>155</v>
      </c>
      <c r="R425" t="s">
        <v>57</v>
      </c>
      <c r="S425" t="s">
        <v>156</v>
      </c>
      <c r="T425" t="s">
        <v>59</v>
      </c>
      <c r="U425" t="s">
        <v>157</v>
      </c>
    </row>
    <row r="426" spans="1:24">
      <c r="A426" t="s">
        <v>51</v>
      </c>
      <c r="B426" t="s">
        <v>45</v>
      </c>
      <c r="C426" t="s">
        <v>151</v>
      </c>
      <c r="D426" s="2">
        <f t="shared" si="14"/>
        <v>44994</v>
      </c>
      <c r="E426" t="s">
        <v>23</v>
      </c>
      <c r="F426" t="s">
        <v>24</v>
      </c>
      <c r="G426">
        <v>580</v>
      </c>
      <c r="I426">
        <v>1613.699951171875</v>
      </c>
      <c r="L426" t="s">
        <v>46</v>
      </c>
      <c r="M426" t="s">
        <v>158</v>
      </c>
      <c r="N426" t="s">
        <v>159</v>
      </c>
      <c r="O426" t="s">
        <v>28</v>
      </c>
      <c r="P426" t="s">
        <v>160</v>
      </c>
      <c r="Q426" t="s">
        <v>161</v>
      </c>
      <c r="R426" t="s">
        <v>57</v>
      </c>
      <c r="S426" t="s">
        <v>162</v>
      </c>
      <c r="T426" t="s">
        <v>59</v>
      </c>
      <c r="U426" t="s">
        <v>157</v>
      </c>
    </row>
    <row r="427" spans="1:24">
      <c r="A427" t="s">
        <v>51</v>
      </c>
      <c r="B427" t="s">
        <v>45</v>
      </c>
      <c r="C427" t="s">
        <v>145</v>
      </c>
      <c r="D427" s="2">
        <f t="shared" si="14"/>
        <v>44998</v>
      </c>
      <c r="E427" t="s">
        <v>23</v>
      </c>
      <c r="F427" t="s">
        <v>24</v>
      </c>
      <c r="G427">
        <v>580</v>
      </c>
      <c r="I427">
        <v>1652</v>
      </c>
      <c r="L427" t="s">
        <v>46</v>
      </c>
      <c r="M427" t="s">
        <v>146</v>
      </c>
      <c r="N427" t="s">
        <v>147</v>
      </c>
      <c r="O427" t="s">
        <v>28</v>
      </c>
      <c r="P427" t="s">
        <v>148</v>
      </c>
      <c r="Q427" t="s">
        <v>149</v>
      </c>
      <c r="R427" t="s">
        <v>57</v>
      </c>
      <c r="S427" t="s">
        <v>150</v>
      </c>
      <c r="T427" t="s">
        <v>59</v>
      </c>
      <c r="U427" t="s">
        <v>144</v>
      </c>
    </row>
    <row r="428" spans="1:24">
      <c r="A428" t="s">
        <v>51</v>
      </c>
      <c r="B428" t="s">
        <v>47</v>
      </c>
      <c r="C428" t="s">
        <v>52</v>
      </c>
      <c r="D428" s="2">
        <f t="shared" si="14"/>
        <v>44908</v>
      </c>
      <c r="E428" t="s">
        <v>23</v>
      </c>
      <c r="F428" t="s">
        <v>24</v>
      </c>
      <c r="G428">
        <v>650</v>
      </c>
      <c r="I428">
        <v>1034</v>
      </c>
      <c r="L428" t="s">
        <v>46</v>
      </c>
      <c r="M428" t="s">
        <v>61</v>
      </c>
      <c r="N428" t="s">
        <v>62</v>
      </c>
      <c r="O428" t="s">
        <v>28</v>
      </c>
      <c r="P428" t="s">
        <v>63</v>
      </c>
      <c r="Q428" t="s">
        <v>64</v>
      </c>
      <c r="R428" t="s">
        <v>57</v>
      </c>
      <c r="S428" t="s">
        <v>65</v>
      </c>
      <c r="T428" t="s">
        <v>59</v>
      </c>
      <c r="U428" t="s">
        <v>60</v>
      </c>
    </row>
    <row r="429" spans="1:24">
      <c r="A429" t="s">
        <v>51</v>
      </c>
      <c r="B429" t="s">
        <v>47</v>
      </c>
      <c r="C429" t="s">
        <v>52</v>
      </c>
      <c r="D429" s="2">
        <f t="shared" si="14"/>
        <v>44908</v>
      </c>
      <c r="E429" t="s">
        <v>23</v>
      </c>
      <c r="F429" t="s">
        <v>170</v>
      </c>
      <c r="G429">
        <v>650</v>
      </c>
      <c r="L429" t="s">
        <v>46</v>
      </c>
      <c r="M429" t="s">
        <v>53</v>
      </c>
      <c r="N429" t="s">
        <v>54</v>
      </c>
      <c r="O429" t="s">
        <v>171</v>
      </c>
      <c r="P429" t="s">
        <v>55</v>
      </c>
      <c r="Q429" t="s">
        <v>56</v>
      </c>
      <c r="R429" t="s">
        <v>57</v>
      </c>
      <c r="S429" t="s">
        <v>58</v>
      </c>
      <c r="T429" t="s">
        <v>59</v>
      </c>
      <c r="U429" t="s">
        <v>60</v>
      </c>
    </row>
    <row r="430" spans="1:24">
      <c r="A430" t="s">
        <v>51</v>
      </c>
      <c r="B430" t="s">
        <v>47</v>
      </c>
      <c r="C430" t="s">
        <v>66</v>
      </c>
      <c r="D430" s="2">
        <f t="shared" si="14"/>
        <v>44917</v>
      </c>
      <c r="E430" t="s">
        <v>23</v>
      </c>
      <c r="F430" t="s">
        <v>170</v>
      </c>
      <c r="G430">
        <v>650</v>
      </c>
      <c r="L430" t="s">
        <v>46</v>
      </c>
      <c r="M430" t="s">
        <v>67</v>
      </c>
      <c r="N430" t="s">
        <v>68</v>
      </c>
      <c r="O430" t="s">
        <v>171</v>
      </c>
      <c r="P430" t="s">
        <v>69</v>
      </c>
      <c r="Q430" t="s">
        <v>70</v>
      </c>
      <c r="R430" t="s">
        <v>57</v>
      </c>
      <c r="S430" t="s">
        <v>71</v>
      </c>
      <c r="T430" t="s">
        <v>59</v>
      </c>
      <c r="U430" t="s">
        <v>72</v>
      </c>
    </row>
    <row r="431" spans="1:24">
      <c r="A431" t="s">
        <v>51</v>
      </c>
      <c r="B431" t="s">
        <v>47</v>
      </c>
      <c r="C431" t="s">
        <v>66</v>
      </c>
      <c r="D431" s="2">
        <f t="shared" si="14"/>
        <v>44917</v>
      </c>
      <c r="E431" t="s">
        <v>23</v>
      </c>
      <c r="F431" t="s">
        <v>170</v>
      </c>
      <c r="G431">
        <v>650</v>
      </c>
      <c r="L431" t="s">
        <v>46</v>
      </c>
      <c r="M431" t="s">
        <v>73</v>
      </c>
      <c r="N431" t="s">
        <v>74</v>
      </c>
      <c r="O431" t="s">
        <v>171</v>
      </c>
      <c r="P431" t="s">
        <v>75</v>
      </c>
      <c r="Q431" t="s">
        <v>76</v>
      </c>
      <c r="R431" t="s">
        <v>57</v>
      </c>
      <c r="S431" t="s">
        <v>77</v>
      </c>
      <c r="T431" t="s">
        <v>59</v>
      </c>
      <c r="U431" t="s">
        <v>72</v>
      </c>
    </row>
    <row r="432" spans="1:24">
      <c r="A432" t="s">
        <v>51</v>
      </c>
      <c r="B432" t="s">
        <v>47</v>
      </c>
      <c r="C432" t="s">
        <v>78</v>
      </c>
      <c r="D432" s="2">
        <f t="shared" si="14"/>
        <v>44931</v>
      </c>
      <c r="E432" t="s">
        <v>23</v>
      </c>
      <c r="F432" t="s">
        <v>24</v>
      </c>
      <c r="G432">
        <v>650</v>
      </c>
      <c r="I432">
        <v>1306.199951171875</v>
      </c>
      <c r="L432" t="s">
        <v>46</v>
      </c>
      <c r="M432" t="s">
        <v>79</v>
      </c>
      <c r="N432" t="s">
        <v>80</v>
      </c>
      <c r="O432" t="s">
        <v>28</v>
      </c>
      <c r="P432" t="s">
        <v>81</v>
      </c>
      <c r="Q432" t="s">
        <v>82</v>
      </c>
      <c r="R432" t="s">
        <v>57</v>
      </c>
      <c r="S432" t="s">
        <v>83</v>
      </c>
      <c r="T432" t="s">
        <v>59</v>
      </c>
      <c r="U432" t="s">
        <v>84</v>
      </c>
    </row>
    <row r="433" spans="1:24">
      <c r="A433" t="s">
        <v>51</v>
      </c>
      <c r="B433" t="s">
        <v>47</v>
      </c>
      <c r="C433" t="s">
        <v>78</v>
      </c>
      <c r="D433" s="2">
        <f t="shared" si="14"/>
        <v>44931</v>
      </c>
      <c r="E433" t="s">
        <v>23</v>
      </c>
      <c r="F433" t="s">
        <v>24</v>
      </c>
      <c r="G433">
        <v>650</v>
      </c>
      <c r="I433">
        <v>1306.199951171875</v>
      </c>
      <c r="L433" t="s">
        <v>46</v>
      </c>
      <c r="M433" t="s">
        <v>85</v>
      </c>
      <c r="N433" t="s">
        <v>86</v>
      </c>
      <c r="O433" t="s">
        <v>28</v>
      </c>
      <c r="P433" t="s">
        <v>87</v>
      </c>
      <c r="Q433" t="s">
        <v>88</v>
      </c>
      <c r="R433" t="s">
        <v>57</v>
      </c>
      <c r="S433" t="s">
        <v>89</v>
      </c>
      <c r="T433" t="s">
        <v>59</v>
      </c>
      <c r="U433" t="s">
        <v>84</v>
      </c>
    </row>
    <row r="434" spans="1:24">
      <c r="A434" t="s">
        <v>51</v>
      </c>
      <c r="B434" t="s">
        <v>47</v>
      </c>
      <c r="C434" t="s">
        <v>90</v>
      </c>
      <c r="D434" s="2">
        <f t="shared" si="14"/>
        <v>44934</v>
      </c>
      <c r="E434" t="s">
        <v>23</v>
      </c>
      <c r="F434" t="s">
        <v>24</v>
      </c>
      <c r="G434">
        <v>650</v>
      </c>
      <c r="I434">
        <v>1215.199951171875</v>
      </c>
      <c r="L434" t="s">
        <v>46</v>
      </c>
      <c r="M434" t="s">
        <v>91</v>
      </c>
      <c r="N434" t="s">
        <v>92</v>
      </c>
      <c r="O434" t="s">
        <v>28</v>
      </c>
      <c r="P434" t="s">
        <v>93</v>
      </c>
      <c r="Q434" t="s">
        <v>94</v>
      </c>
      <c r="R434" t="s">
        <v>57</v>
      </c>
      <c r="S434" t="s">
        <v>95</v>
      </c>
      <c r="T434" t="s">
        <v>59</v>
      </c>
      <c r="U434" t="s">
        <v>96</v>
      </c>
    </row>
    <row r="435" spans="1:24">
      <c r="A435" t="s">
        <v>51</v>
      </c>
      <c r="B435" t="s">
        <v>47</v>
      </c>
      <c r="C435" t="s">
        <v>90</v>
      </c>
      <c r="D435" s="2">
        <f t="shared" si="14"/>
        <v>44934</v>
      </c>
      <c r="E435" t="s">
        <v>23</v>
      </c>
      <c r="F435" t="s">
        <v>170</v>
      </c>
      <c r="G435">
        <v>650</v>
      </c>
      <c r="L435" t="s">
        <v>46</v>
      </c>
      <c r="M435" t="s">
        <v>122</v>
      </c>
      <c r="N435" t="s">
        <v>123</v>
      </c>
      <c r="O435" t="s">
        <v>171</v>
      </c>
      <c r="P435" t="s">
        <v>124</v>
      </c>
      <c r="Q435" t="s">
        <v>125</v>
      </c>
      <c r="R435" t="s">
        <v>57</v>
      </c>
      <c r="S435" t="s">
        <v>126</v>
      </c>
      <c r="T435" t="s">
        <v>59</v>
      </c>
      <c r="U435" t="s">
        <v>96</v>
      </c>
    </row>
    <row r="436" spans="1:24">
      <c r="A436" t="s">
        <v>51</v>
      </c>
      <c r="B436" t="s">
        <v>47</v>
      </c>
      <c r="C436" t="s">
        <v>97</v>
      </c>
      <c r="D436" s="2">
        <f t="shared" si="14"/>
        <v>44936</v>
      </c>
      <c r="E436" t="s">
        <v>23</v>
      </c>
      <c r="F436" t="s">
        <v>170</v>
      </c>
      <c r="G436">
        <v>650</v>
      </c>
      <c r="L436" t="s">
        <v>46</v>
      </c>
      <c r="M436" t="s">
        <v>98</v>
      </c>
      <c r="N436" t="s">
        <v>99</v>
      </c>
      <c r="O436" t="s">
        <v>171</v>
      </c>
      <c r="P436" t="s">
        <v>100</v>
      </c>
      <c r="Q436" t="s">
        <v>101</v>
      </c>
      <c r="R436" t="s">
        <v>57</v>
      </c>
      <c r="S436" t="s">
        <v>102</v>
      </c>
      <c r="T436" t="s">
        <v>59</v>
      </c>
      <c r="U436" t="s">
        <v>103</v>
      </c>
    </row>
    <row r="437" spans="1:24">
      <c r="A437" t="s">
        <v>51</v>
      </c>
      <c r="B437" t="s">
        <v>47</v>
      </c>
      <c r="C437" t="s">
        <v>104</v>
      </c>
      <c r="D437" s="2">
        <f t="shared" si="14"/>
        <v>44937</v>
      </c>
      <c r="E437" t="s">
        <v>23</v>
      </c>
      <c r="F437" t="s">
        <v>24</v>
      </c>
      <c r="G437">
        <v>650</v>
      </c>
      <c r="I437">
        <v>1304.0999755859375</v>
      </c>
      <c r="L437" t="s">
        <v>46</v>
      </c>
      <c r="M437" t="s">
        <v>105</v>
      </c>
      <c r="N437" t="s">
        <v>106</v>
      </c>
      <c r="O437" t="s">
        <v>28</v>
      </c>
      <c r="P437" t="s">
        <v>107</v>
      </c>
      <c r="Q437" t="s">
        <v>108</v>
      </c>
      <c r="R437" t="s">
        <v>57</v>
      </c>
      <c r="S437" t="s">
        <v>109</v>
      </c>
      <c r="T437" t="s">
        <v>59</v>
      </c>
      <c r="U437" t="s">
        <v>103</v>
      </c>
    </row>
    <row r="438" spans="1:24">
      <c r="A438" t="s">
        <v>51</v>
      </c>
      <c r="B438" t="s">
        <v>47</v>
      </c>
      <c r="C438" t="s">
        <v>110</v>
      </c>
      <c r="D438" s="2">
        <f t="shared" si="14"/>
        <v>44955</v>
      </c>
      <c r="E438" t="s">
        <v>23</v>
      </c>
      <c r="F438" t="s">
        <v>170</v>
      </c>
      <c r="G438">
        <v>650</v>
      </c>
      <c r="L438" t="s">
        <v>46</v>
      </c>
      <c r="M438" t="s">
        <v>111</v>
      </c>
      <c r="N438" t="s">
        <v>112</v>
      </c>
      <c r="O438" t="s">
        <v>171</v>
      </c>
      <c r="P438" t="s">
        <v>113</v>
      </c>
      <c r="Q438" t="s">
        <v>114</v>
      </c>
      <c r="R438" t="s">
        <v>57</v>
      </c>
      <c r="S438" t="s">
        <v>115</v>
      </c>
      <c r="T438" t="s">
        <v>59</v>
      </c>
      <c r="U438" t="s">
        <v>116</v>
      </c>
    </row>
    <row r="439" spans="1:24">
      <c r="A439" t="s">
        <v>51</v>
      </c>
      <c r="B439" t="s">
        <v>47</v>
      </c>
      <c r="C439" t="s">
        <v>110</v>
      </c>
      <c r="D439" s="2">
        <f t="shared" si="14"/>
        <v>44955</v>
      </c>
      <c r="E439" t="s">
        <v>23</v>
      </c>
      <c r="F439" t="s">
        <v>170</v>
      </c>
      <c r="G439">
        <v>650</v>
      </c>
      <c r="L439" t="s">
        <v>46</v>
      </c>
      <c r="M439" t="s">
        <v>117</v>
      </c>
      <c r="N439" t="s">
        <v>118</v>
      </c>
      <c r="O439" t="s">
        <v>171</v>
      </c>
      <c r="P439" t="s">
        <v>119</v>
      </c>
      <c r="Q439" t="s">
        <v>120</v>
      </c>
      <c r="R439" t="s">
        <v>57</v>
      </c>
      <c r="S439" t="s">
        <v>121</v>
      </c>
      <c r="T439" t="s">
        <v>59</v>
      </c>
      <c r="U439" t="s">
        <v>116</v>
      </c>
    </row>
    <row r="440" spans="1:24">
      <c r="A440" t="s">
        <v>51</v>
      </c>
      <c r="B440" t="s">
        <v>47</v>
      </c>
      <c r="C440" t="s">
        <v>110</v>
      </c>
      <c r="D440" s="2">
        <f t="shared" si="14"/>
        <v>44955</v>
      </c>
      <c r="E440" t="s">
        <v>23</v>
      </c>
      <c r="F440" t="s">
        <v>170</v>
      </c>
      <c r="G440">
        <v>650</v>
      </c>
      <c r="L440" t="s">
        <v>46</v>
      </c>
      <c r="M440" t="s">
        <v>127</v>
      </c>
      <c r="N440" t="s">
        <v>128</v>
      </c>
      <c r="O440" t="s">
        <v>171</v>
      </c>
      <c r="P440" t="s">
        <v>129</v>
      </c>
      <c r="Q440" t="s">
        <v>130</v>
      </c>
      <c r="R440" t="s">
        <v>57</v>
      </c>
      <c r="S440" t="s">
        <v>131</v>
      </c>
      <c r="T440" t="s">
        <v>59</v>
      </c>
      <c r="U440" t="s">
        <v>132</v>
      </c>
    </row>
    <row r="441" spans="1:24">
      <c r="A441" t="s">
        <v>51</v>
      </c>
      <c r="B441" t="s">
        <v>47</v>
      </c>
      <c r="C441" t="s">
        <v>110</v>
      </c>
      <c r="D441" s="2">
        <f t="shared" si="14"/>
        <v>44955</v>
      </c>
      <c r="E441" t="s">
        <v>23</v>
      </c>
      <c r="F441" t="s">
        <v>170</v>
      </c>
      <c r="G441">
        <v>650</v>
      </c>
      <c r="L441" t="s">
        <v>46</v>
      </c>
      <c r="M441" t="s">
        <v>133</v>
      </c>
      <c r="N441" t="s">
        <v>134</v>
      </c>
      <c r="O441" t="s">
        <v>171</v>
      </c>
      <c r="P441" t="s">
        <v>135</v>
      </c>
      <c r="Q441" t="s">
        <v>136</v>
      </c>
      <c r="R441" t="s">
        <v>57</v>
      </c>
      <c r="S441" t="s">
        <v>137</v>
      </c>
      <c r="T441" t="s">
        <v>59</v>
      </c>
      <c r="U441" t="s">
        <v>132</v>
      </c>
    </row>
    <row r="442" spans="1:24">
      <c r="A442" t="s">
        <v>51</v>
      </c>
      <c r="B442" t="s">
        <v>47</v>
      </c>
      <c r="C442" t="s">
        <v>138</v>
      </c>
      <c r="D442" s="2">
        <f t="shared" si="14"/>
        <v>44985</v>
      </c>
      <c r="E442" t="s">
        <v>23</v>
      </c>
      <c r="F442" t="s">
        <v>170</v>
      </c>
      <c r="G442">
        <v>650</v>
      </c>
      <c r="L442" t="s">
        <v>46</v>
      </c>
      <c r="M442" t="s">
        <v>139</v>
      </c>
      <c r="N442" t="s">
        <v>140</v>
      </c>
      <c r="O442" t="s">
        <v>171</v>
      </c>
      <c r="P442" t="s">
        <v>141</v>
      </c>
      <c r="Q442" t="s">
        <v>142</v>
      </c>
      <c r="R442" t="s">
        <v>57</v>
      </c>
      <c r="S442" t="s">
        <v>143</v>
      </c>
      <c r="T442" t="s">
        <v>59</v>
      </c>
      <c r="U442" t="s">
        <v>144</v>
      </c>
    </row>
    <row r="443" spans="1:24">
      <c r="A443" t="s">
        <v>51</v>
      </c>
      <c r="B443" t="s">
        <v>47</v>
      </c>
      <c r="C443" t="s">
        <v>151</v>
      </c>
      <c r="D443" s="2">
        <f t="shared" si="14"/>
        <v>44994</v>
      </c>
      <c r="E443" t="s">
        <v>23</v>
      </c>
      <c r="F443" t="s">
        <v>170</v>
      </c>
      <c r="G443">
        <v>650</v>
      </c>
      <c r="L443" t="s">
        <v>46</v>
      </c>
      <c r="M443" t="s">
        <v>152</v>
      </c>
      <c r="N443" t="s">
        <v>153</v>
      </c>
      <c r="O443" t="s">
        <v>171</v>
      </c>
      <c r="P443" t="s">
        <v>154</v>
      </c>
      <c r="Q443" t="s">
        <v>155</v>
      </c>
      <c r="R443" t="s">
        <v>57</v>
      </c>
      <c r="S443" t="s">
        <v>156</v>
      </c>
      <c r="T443" t="s">
        <v>59</v>
      </c>
      <c r="U443" t="s">
        <v>157</v>
      </c>
    </row>
    <row r="444" spans="1:24">
      <c r="A444" t="s">
        <v>51</v>
      </c>
      <c r="B444" t="s">
        <v>47</v>
      </c>
      <c r="C444" t="s">
        <v>151</v>
      </c>
      <c r="D444" s="2">
        <f t="shared" si="14"/>
        <v>44994</v>
      </c>
      <c r="E444" t="s">
        <v>23</v>
      </c>
      <c r="F444" t="s">
        <v>170</v>
      </c>
      <c r="G444">
        <v>650</v>
      </c>
      <c r="L444" t="s">
        <v>46</v>
      </c>
      <c r="M444" t="s">
        <v>158</v>
      </c>
      <c r="N444" t="s">
        <v>159</v>
      </c>
      <c r="O444" t="s">
        <v>171</v>
      </c>
      <c r="P444" t="s">
        <v>160</v>
      </c>
      <c r="Q444" t="s">
        <v>161</v>
      </c>
      <c r="R444" t="s">
        <v>57</v>
      </c>
      <c r="S444" t="s">
        <v>162</v>
      </c>
      <c r="T444" t="s">
        <v>59</v>
      </c>
      <c r="U444" t="s">
        <v>157</v>
      </c>
    </row>
    <row r="445" spans="1:24">
      <c r="A445" t="s">
        <v>51</v>
      </c>
      <c r="B445" t="s">
        <v>47</v>
      </c>
      <c r="C445" t="s">
        <v>145</v>
      </c>
      <c r="D445" s="2">
        <f t="shared" si="14"/>
        <v>44998</v>
      </c>
      <c r="E445" t="s">
        <v>23</v>
      </c>
      <c r="F445" t="s">
        <v>24</v>
      </c>
      <c r="G445">
        <v>650</v>
      </c>
      <c r="I445">
        <v>1652</v>
      </c>
      <c r="L445" t="s">
        <v>46</v>
      </c>
      <c r="M445" t="s">
        <v>146</v>
      </c>
      <c r="N445" t="s">
        <v>147</v>
      </c>
      <c r="O445" t="s">
        <v>28</v>
      </c>
      <c r="P445" t="s">
        <v>148</v>
      </c>
      <c r="Q445" t="s">
        <v>149</v>
      </c>
      <c r="R445" t="s">
        <v>57</v>
      </c>
      <c r="S445" t="s">
        <v>150</v>
      </c>
      <c r="T445" t="s">
        <v>59</v>
      </c>
      <c r="U445" t="s">
        <v>144</v>
      </c>
    </row>
    <row r="446" spans="1:24" ht="15.75" thickBot="1">
      <c r="A446" t="s">
        <v>51</v>
      </c>
      <c r="B446" t="s">
        <v>47</v>
      </c>
      <c r="C446" t="s">
        <v>163</v>
      </c>
      <c r="D446" s="2">
        <f t="shared" si="14"/>
        <v>45000</v>
      </c>
      <c r="E446" t="s">
        <v>23</v>
      </c>
      <c r="F446" t="s">
        <v>24</v>
      </c>
      <c r="G446">
        <v>650</v>
      </c>
      <c r="I446">
        <v>1789.5999755859375</v>
      </c>
      <c r="L446" t="s">
        <v>46</v>
      </c>
      <c r="M446" t="s">
        <v>164</v>
      </c>
      <c r="N446" t="s">
        <v>165</v>
      </c>
      <c r="O446" t="s">
        <v>28</v>
      </c>
      <c r="P446" t="s">
        <v>166</v>
      </c>
      <c r="Q446" t="s">
        <v>167</v>
      </c>
      <c r="R446" t="s">
        <v>57</v>
      </c>
      <c r="S446" t="s">
        <v>168</v>
      </c>
      <c r="T446" t="s">
        <v>59</v>
      </c>
      <c r="U446" t="s">
        <v>169</v>
      </c>
    </row>
    <row r="447" spans="1:24" ht="15.75" thickBot="1">
      <c r="A447" t="s">
        <v>51</v>
      </c>
      <c r="B447" t="s">
        <v>48</v>
      </c>
      <c r="C447" t="s">
        <v>52</v>
      </c>
      <c r="D447" s="2">
        <f t="shared" si="14"/>
        <v>44908</v>
      </c>
      <c r="E447" t="s">
        <v>23</v>
      </c>
      <c r="F447" t="s">
        <v>24</v>
      </c>
      <c r="G447">
        <v>2800</v>
      </c>
      <c r="I447">
        <v>3018</v>
      </c>
      <c r="K447" t="s">
        <v>473</v>
      </c>
      <c r="L447" t="s">
        <v>46</v>
      </c>
      <c r="M447" t="s">
        <v>53</v>
      </c>
      <c r="N447" t="s">
        <v>54</v>
      </c>
      <c r="O447" t="s">
        <v>28</v>
      </c>
      <c r="P447" t="s">
        <v>55</v>
      </c>
      <c r="Q447" t="s">
        <v>56</v>
      </c>
      <c r="R447" t="s">
        <v>57</v>
      </c>
      <c r="S447" t="s">
        <v>58</v>
      </c>
      <c r="T447" t="s">
        <v>59</v>
      </c>
      <c r="U447" t="s">
        <v>60</v>
      </c>
      <c r="W447" t="str">
        <f>B447</f>
        <v>CoA Breaking force</v>
      </c>
      <c r="X447" s="16"/>
    </row>
    <row r="448" spans="1:24">
      <c r="A448" t="s">
        <v>51</v>
      </c>
      <c r="B448" t="s">
        <v>48</v>
      </c>
      <c r="C448" t="s">
        <v>52</v>
      </c>
      <c r="D448" s="2">
        <f t="shared" si="14"/>
        <v>44908</v>
      </c>
      <c r="E448" t="s">
        <v>23</v>
      </c>
      <c r="F448" t="s">
        <v>24</v>
      </c>
      <c r="G448">
        <v>2800</v>
      </c>
      <c r="I448">
        <v>3018</v>
      </c>
      <c r="L448" t="s">
        <v>46</v>
      </c>
      <c r="M448" t="s">
        <v>61</v>
      </c>
      <c r="N448" t="s">
        <v>62</v>
      </c>
      <c r="O448" t="s">
        <v>28</v>
      </c>
      <c r="P448" t="s">
        <v>63</v>
      </c>
      <c r="Q448" t="s">
        <v>64</v>
      </c>
      <c r="R448" t="s">
        <v>57</v>
      </c>
      <c r="S448" t="s">
        <v>65</v>
      </c>
      <c r="T448" t="s">
        <v>59</v>
      </c>
      <c r="U448" t="s">
        <v>60</v>
      </c>
      <c r="W448" s="17" t="s">
        <v>471</v>
      </c>
      <c r="X448" s="18">
        <f>G447</f>
        <v>2800</v>
      </c>
    </row>
    <row r="449" spans="1:24">
      <c r="A449" t="s">
        <v>51</v>
      </c>
      <c r="B449" t="s">
        <v>48</v>
      </c>
      <c r="C449" t="s">
        <v>66</v>
      </c>
      <c r="D449" s="2">
        <f t="shared" si="14"/>
        <v>44917</v>
      </c>
      <c r="E449" t="s">
        <v>23</v>
      </c>
      <c r="F449" t="s">
        <v>24</v>
      </c>
      <c r="G449">
        <v>2800</v>
      </c>
      <c r="I449">
        <v>3019</v>
      </c>
      <c r="L449" t="s">
        <v>46</v>
      </c>
      <c r="M449" t="s">
        <v>67</v>
      </c>
      <c r="N449" t="s">
        <v>68</v>
      </c>
      <c r="O449" t="s">
        <v>28</v>
      </c>
      <c r="P449" t="s">
        <v>69</v>
      </c>
      <c r="Q449" t="s">
        <v>70</v>
      </c>
      <c r="R449" t="s">
        <v>57</v>
      </c>
      <c r="S449" t="s">
        <v>71</v>
      </c>
      <c r="T449" t="s">
        <v>59</v>
      </c>
      <c r="U449" t="s">
        <v>72</v>
      </c>
      <c r="W449" s="19" t="s">
        <v>472</v>
      </c>
      <c r="X449" s="20" t="str">
        <f>K447</f>
        <v>x</v>
      </c>
    </row>
    <row r="450" spans="1:24">
      <c r="A450" t="s">
        <v>51</v>
      </c>
      <c r="B450" t="s">
        <v>48</v>
      </c>
      <c r="C450" t="s">
        <v>66</v>
      </c>
      <c r="D450" s="2">
        <f t="shared" si="14"/>
        <v>44917</v>
      </c>
      <c r="E450" t="s">
        <v>23</v>
      </c>
      <c r="F450" t="s">
        <v>24</v>
      </c>
      <c r="G450">
        <v>2800</v>
      </c>
      <c r="I450">
        <v>3019</v>
      </c>
      <c r="L450" t="s">
        <v>46</v>
      </c>
      <c r="M450" t="s">
        <v>73</v>
      </c>
      <c r="N450" t="s">
        <v>74</v>
      </c>
      <c r="O450" t="s">
        <v>28</v>
      </c>
      <c r="P450" t="s">
        <v>75</v>
      </c>
      <c r="Q450" t="s">
        <v>76</v>
      </c>
      <c r="R450" t="s">
        <v>57</v>
      </c>
      <c r="S450" t="s">
        <v>77</v>
      </c>
      <c r="T450" t="s">
        <v>59</v>
      </c>
      <c r="U450" t="s">
        <v>72</v>
      </c>
      <c r="W450" s="19" t="s">
        <v>474</v>
      </c>
      <c r="X450" s="21">
        <f>STDEV(I447:I465)</f>
        <v>20.873189944987619</v>
      </c>
    </row>
    <row r="451" spans="1:24">
      <c r="A451" t="s">
        <v>51</v>
      </c>
      <c r="B451" t="s">
        <v>48</v>
      </c>
      <c r="C451" t="s">
        <v>78</v>
      </c>
      <c r="D451" s="2">
        <f t="shared" si="14"/>
        <v>44931</v>
      </c>
      <c r="E451" t="s">
        <v>23</v>
      </c>
      <c r="F451" t="s">
        <v>24</v>
      </c>
      <c r="G451">
        <v>2800</v>
      </c>
      <c r="I451">
        <v>2994</v>
      </c>
      <c r="L451" t="s">
        <v>46</v>
      </c>
      <c r="M451" t="s">
        <v>79</v>
      </c>
      <c r="N451" t="s">
        <v>80</v>
      </c>
      <c r="O451" t="s">
        <v>28</v>
      </c>
      <c r="P451" t="s">
        <v>81</v>
      </c>
      <c r="Q451" t="s">
        <v>82</v>
      </c>
      <c r="R451" t="s">
        <v>57</v>
      </c>
      <c r="S451" t="s">
        <v>83</v>
      </c>
      <c r="T451" t="s">
        <v>59</v>
      </c>
      <c r="U451" t="s">
        <v>84</v>
      </c>
      <c r="W451" s="22" t="s">
        <v>475</v>
      </c>
      <c r="X451" s="23" t="e">
        <f>(#REF!/(COUNT(#REF!)-1))/1.128</f>
        <v>#REF!</v>
      </c>
    </row>
    <row r="452" spans="1:24" ht="15.75" thickBot="1">
      <c r="A452" t="s">
        <v>51</v>
      </c>
      <c r="B452" t="s">
        <v>48</v>
      </c>
      <c r="C452" t="s">
        <v>78</v>
      </c>
      <c r="D452" s="2">
        <f t="shared" si="14"/>
        <v>44931</v>
      </c>
      <c r="E452" t="s">
        <v>23</v>
      </c>
      <c r="F452" t="s">
        <v>24</v>
      </c>
      <c r="G452">
        <v>2800</v>
      </c>
      <c r="I452">
        <v>2994</v>
      </c>
      <c r="L452" t="s">
        <v>46</v>
      </c>
      <c r="M452" t="s">
        <v>85</v>
      </c>
      <c r="N452" t="s">
        <v>86</v>
      </c>
      <c r="O452" t="s">
        <v>28</v>
      </c>
      <c r="P452" t="s">
        <v>87</v>
      </c>
      <c r="Q452" t="s">
        <v>88</v>
      </c>
      <c r="R452" t="s">
        <v>57</v>
      </c>
      <c r="S452" t="s">
        <v>89</v>
      </c>
      <c r="T452" t="s">
        <v>59</v>
      </c>
      <c r="U452" t="s">
        <v>84</v>
      </c>
      <c r="W452" s="24" t="s">
        <v>476</v>
      </c>
      <c r="X452" s="25">
        <f>AVERAGE(I447:I465)</f>
        <v>3004.3684210526317</v>
      </c>
    </row>
    <row r="453" spans="1:24">
      <c r="A453" t="s">
        <v>51</v>
      </c>
      <c r="B453" t="s">
        <v>48</v>
      </c>
      <c r="C453" t="s">
        <v>90</v>
      </c>
      <c r="D453" s="2">
        <f t="shared" si="14"/>
        <v>44934</v>
      </c>
      <c r="E453" t="s">
        <v>23</v>
      </c>
      <c r="F453" t="s">
        <v>24</v>
      </c>
      <c r="G453">
        <v>2800</v>
      </c>
      <c r="I453">
        <v>2958</v>
      </c>
      <c r="L453" t="s">
        <v>46</v>
      </c>
      <c r="M453" t="s">
        <v>91</v>
      </c>
      <c r="N453" t="s">
        <v>92</v>
      </c>
      <c r="O453" t="s">
        <v>28</v>
      </c>
      <c r="P453" t="s">
        <v>93</v>
      </c>
      <c r="Q453" t="s">
        <v>94</v>
      </c>
      <c r="R453" t="s">
        <v>57</v>
      </c>
      <c r="S453" t="s">
        <v>95</v>
      </c>
      <c r="T453" t="s">
        <v>59</v>
      </c>
      <c r="U453" t="s">
        <v>96</v>
      </c>
      <c r="W453" s="26" t="s">
        <v>477</v>
      </c>
      <c r="X453">
        <f>(X452-X448)/(3*X450)</f>
        <v>3.2636509894790926</v>
      </c>
    </row>
    <row r="454" spans="1:24">
      <c r="A454" t="s">
        <v>51</v>
      </c>
      <c r="B454" t="s">
        <v>48</v>
      </c>
      <c r="C454" t="s">
        <v>90</v>
      </c>
      <c r="D454" s="2">
        <f t="shared" si="14"/>
        <v>44934</v>
      </c>
      <c r="E454" t="s">
        <v>23</v>
      </c>
      <c r="F454" t="s">
        <v>24</v>
      </c>
      <c r="G454">
        <v>2800</v>
      </c>
      <c r="I454">
        <v>2958</v>
      </c>
      <c r="L454" t="s">
        <v>46</v>
      </c>
      <c r="M454" t="s">
        <v>122</v>
      </c>
      <c r="N454" t="s">
        <v>123</v>
      </c>
      <c r="O454" t="s">
        <v>28</v>
      </c>
      <c r="P454" t="s">
        <v>124</v>
      </c>
      <c r="Q454" t="s">
        <v>125</v>
      </c>
      <c r="R454" t="s">
        <v>57</v>
      </c>
      <c r="S454" t="s">
        <v>126</v>
      </c>
      <c r="T454" t="s">
        <v>59</v>
      </c>
      <c r="U454" t="s">
        <v>96</v>
      </c>
      <c r="W454" s="26" t="s">
        <v>478</v>
      </c>
      <c r="X454" t="e">
        <f>(X449-X452)/(3*X450)</f>
        <v>#VALUE!</v>
      </c>
    </row>
    <row r="455" spans="1:24">
      <c r="A455" t="s">
        <v>51</v>
      </c>
      <c r="B455" t="s">
        <v>48</v>
      </c>
      <c r="C455" t="s">
        <v>97</v>
      </c>
      <c r="D455" s="2">
        <f t="shared" si="14"/>
        <v>44936</v>
      </c>
      <c r="E455" t="s">
        <v>23</v>
      </c>
      <c r="F455" t="s">
        <v>24</v>
      </c>
      <c r="G455">
        <v>2800</v>
      </c>
      <c r="I455">
        <v>2996</v>
      </c>
      <c r="L455" t="s">
        <v>46</v>
      </c>
      <c r="M455" t="s">
        <v>98</v>
      </c>
      <c r="N455" t="s">
        <v>99</v>
      </c>
      <c r="O455" t="s">
        <v>28</v>
      </c>
      <c r="P455" t="s">
        <v>100</v>
      </c>
      <c r="Q455" t="s">
        <v>101</v>
      </c>
      <c r="R455" t="s">
        <v>57</v>
      </c>
      <c r="S455" t="s">
        <v>102</v>
      </c>
      <c r="T455" t="s">
        <v>59</v>
      </c>
      <c r="U455" t="s">
        <v>103</v>
      </c>
      <c r="W455" s="27" t="s">
        <v>479</v>
      </c>
      <c r="X455" s="28" t="e">
        <f>MIN(X454,X453)</f>
        <v>#VALUE!</v>
      </c>
    </row>
    <row r="456" spans="1:24">
      <c r="A456" t="s">
        <v>51</v>
      </c>
      <c r="B456" t="s">
        <v>48</v>
      </c>
      <c r="C456" t="s">
        <v>104</v>
      </c>
      <c r="D456" s="2">
        <f t="shared" si="14"/>
        <v>44937</v>
      </c>
      <c r="E456" t="s">
        <v>23</v>
      </c>
      <c r="F456" t="s">
        <v>24</v>
      </c>
      <c r="G456">
        <v>2800</v>
      </c>
      <c r="I456">
        <v>2996</v>
      </c>
      <c r="L456" t="s">
        <v>46</v>
      </c>
      <c r="M456" t="s">
        <v>105</v>
      </c>
      <c r="N456" t="s">
        <v>106</v>
      </c>
      <c r="O456" t="s">
        <v>28</v>
      </c>
      <c r="P456" t="s">
        <v>107</v>
      </c>
      <c r="Q456" t="s">
        <v>108</v>
      </c>
      <c r="R456" t="s">
        <v>57</v>
      </c>
      <c r="S456" t="s">
        <v>109</v>
      </c>
      <c r="T456" t="s">
        <v>59</v>
      </c>
      <c r="U456" t="s">
        <v>103</v>
      </c>
    </row>
    <row r="457" spans="1:24">
      <c r="A457" t="s">
        <v>51</v>
      </c>
      <c r="B457" t="s">
        <v>48</v>
      </c>
      <c r="C457" t="s">
        <v>110</v>
      </c>
      <c r="D457" s="2">
        <f t="shared" si="14"/>
        <v>44955</v>
      </c>
      <c r="E457" t="s">
        <v>23</v>
      </c>
      <c r="F457" t="s">
        <v>24</v>
      </c>
      <c r="G457">
        <v>2800</v>
      </c>
      <c r="I457">
        <v>2990</v>
      </c>
      <c r="L457" t="s">
        <v>46</v>
      </c>
      <c r="M457" t="s">
        <v>111</v>
      </c>
      <c r="N457" t="s">
        <v>112</v>
      </c>
      <c r="O457" t="s">
        <v>28</v>
      </c>
      <c r="P457" t="s">
        <v>113</v>
      </c>
      <c r="Q457" t="s">
        <v>114</v>
      </c>
      <c r="R457" t="s">
        <v>57</v>
      </c>
      <c r="S457" t="s">
        <v>115</v>
      </c>
      <c r="T457" t="s">
        <v>59</v>
      </c>
      <c r="U457" t="s">
        <v>116</v>
      </c>
    </row>
    <row r="458" spans="1:24">
      <c r="A458" t="s">
        <v>51</v>
      </c>
      <c r="B458" t="s">
        <v>48</v>
      </c>
      <c r="C458" t="s">
        <v>110</v>
      </c>
      <c r="D458" s="2">
        <f t="shared" si="14"/>
        <v>44955</v>
      </c>
      <c r="E458" t="s">
        <v>23</v>
      </c>
      <c r="F458" t="s">
        <v>24</v>
      </c>
      <c r="G458">
        <v>2800</v>
      </c>
      <c r="I458">
        <v>2990</v>
      </c>
      <c r="L458" t="s">
        <v>46</v>
      </c>
      <c r="M458" t="s">
        <v>117</v>
      </c>
      <c r="N458" t="s">
        <v>118</v>
      </c>
      <c r="O458" t="s">
        <v>28</v>
      </c>
      <c r="P458" t="s">
        <v>119</v>
      </c>
      <c r="Q458" t="s">
        <v>120</v>
      </c>
      <c r="R458" t="s">
        <v>57</v>
      </c>
      <c r="S458" t="s">
        <v>121</v>
      </c>
      <c r="T458" t="s">
        <v>59</v>
      </c>
      <c r="U458" t="s">
        <v>116</v>
      </c>
    </row>
    <row r="459" spans="1:24">
      <c r="A459" t="s">
        <v>51</v>
      </c>
      <c r="B459" t="s">
        <v>48</v>
      </c>
      <c r="C459" t="s">
        <v>110</v>
      </c>
      <c r="D459" s="2">
        <f t="shared" si="14"/>
        <v>44955</v>
      </c>
      <c r="E459" t="s">
        <v>23</v>
      </c>
      <c r="F459" t="s">
        <v>24</v>
      </c>
      <c r="G459">
        <v>2800</v>
      </c>
      <c r="I459">
        <v>3009</v>
      </c>
      <c r="L459" t="s">
        <v>46</v>
      </c>
      <c r="M459" t="s">
        <v>127</v>
      </c>
      <c r="N459" t="s">
        <v>128</v>
      </c>
      <c r="O459" t="s">
        <v>28</v>
      </c>
      <c r="P459" t="s">
        <v>129</v>
      </c>
      <c r="Q459" t="s">
        <v>130</v>
      </c>
      <c r="R459" t="s">
        <v>57</v>
      </c>
      <c r="S459" t="s">
        <v>131</v>
      </c>
      <c r="T459" t="s">
        <v>59</v>
      </c>
      <c r="U459" t="s">
        <v>132</v>
      </c>
    </row>
    <row r="460" spans="1:24">
      <c r="A460" t="s">
        <v>51</v>
      </c>
      <c r="B460" t="s">
        <v>48</v>
      </c>
      <c r="C460" t="s">
        <v>110</v>
      </c>
      <c r="D460" s="2">
        <f t="shared" si="14"/>
        <v>44955</v>
      </c>
      <c r="E460" t="s">
        <v>23</v>
      </c>
      <c r="F460" t="s">
        <v>24</v>
      </c>
      <c r="G460">
        <v>2800</v>
      </c>
      <c r="I460">
        <v>3009</v>
      </c>
      <c r="L460" t="s">
        <v>46</v>
      </c>
      <c r="M460" t="s">
        <v>133</v>
      </c>
      <c r="N460" t="s">
        <v>134</v>
      </c>
      <c r="O460" t="s">
        <v>28</v>
      </c>
      <c r="P460" t="s">
        <v>135</v>
      </c>
      <c r="Q460" t="s">
        <v>136</v>
      </c>
      <c r="R460" t="s">
        <v>57</v>
      </c>
      <c r="S460" t="s">
        <v>137</v>
      </c>
      <c r="T460" t="s">
        <v>59</v>
      </c>
      <c r="U460" t="s">
        <v>132</v>
      </c>
    </row>
    <row r="461" spans="1:24">
      <c r="A461" t="s">
        <v>51</v>
      </c>
      <c r="B461" t="s">
        <v>48</v>
      </c>
      <c r="C461" t="s">
        <v>138</v>
      </c>
      <c r="D461" s="2">
        <f t="shared" si="14"/>
        <v>44985</v>
      </c>
      <c r="E461" t="s">
        <v>23</v>
      </c>
      <c r="F461" t="s">
        <v>24</v>
      </c>
      <c r="G461">
        <v>2800</v>
      </c>
      <c r="I461">
        <v>3018</v>
      </c>
      <c r="L461" t="s">
        <v>46</v>
      </c>
      <c r="M461" t="s">
        <v>139</v>
      </c>
      <c r="N461" t="s">
        <v>140</v>
      </c>
      <c r="O461" t="s">
        <v>28</v>
      </c>
      <c r="P461" t="s">
        <v>141</v>
      </c>
      <c r="Q461" t="s">
        <v>142</v>
      </c>
      <c r="R461" t="s">
        <v>57</v>
      </c>
      <c r="S461" t="s">
        <v>143</v>
      </c>
      <c r="T461" t="s">
        <v>59</v>
      </c>
      <c r="U461" t="s">
        <v>144</v>
      </c>
    </row>
    <row r="462" spans="1:24">
      <c r="A462" t="s">
        <v>51</v>
      </c>
      <c r="B462" t="s">
        <v>48</v>
      </c>
      <c r="C462" t="s">
        <v>151</v>
      </c>
      <c r="D462" s="2">
        <f t="shared" si="14"/>
        <v>44994</v>
      </c>
      <c r="E462" t="s">
        <v>23</v>
      </c>
      <c r="F462" t="s">
        <v>24</v>
      </c>
      <c r="G462">
        <v>2800</v>
      </c>
      <c r="I462">
        <v>3022</v>
      </c>
      <c r="L462" t="s">
        <v>46</v>
      </c>
      <c r="M462" t="s">
        <v>152</v>
      </c>
      <c r="N462" t="s">
        <v>153</v>
      </c>
      <c r="O462" t="s">
        <v>28</v>
      </c>
      <c r="P462" t="s">
        <v>154</v>
      </c>
      <c r="Q462" t="s">
        <v>155</v>
      </c>
      <c r="R462" t="s">
        <v>57</v>
      </c>
      <c r="S462" t="s">
        <v>156</v>
      </c>
      <c r="T462" t="s">
        <v>59</v>
      </c>
      <c r="U462" t="s">
        <v>157</v>
      </c>
    </row>
    <row r="463" spans="1:24">
      <c r="A463" t="s">
        <v>51</v>
      </c>
      <c r="B463" t="s">
        <v>48</v>
      </c>
      <c r="C463" t="s">
        <v>151</v>
      </c>
      <c r="D463" s="2">
        <f t="shared" si="14"/>
        <v>44994</v>
      </c>
      <c r="E463" t="s">
        <v>23</v>
      </c>
      <c r="F463" t="s">
        <v>24</v>
      </c>
      <c r="G463">
        <v>2800</v>
      </c>
      <c r="I463">
        <v>3022</v>
      </c>
      <c r="L463" t="s">
        <v>46</v>
      </c>
      <c r="M463" t="s">
        <v>158</v>
      </c>
      <c r="N463" t="s">
        <v>159</v>
      </c>
      <c r="O463" t="s">
        <v>28</v>
      </c>
      <c r="P463" t="s">
        <v>160</v>
      </c>
      <c r="Q463" t="s">
        <v>161</v>
      </c>
      <c r="R463" t="s">
        <v>57</v>
      </c>
      <c r="S463" t="s">
        <v>162</v>
      </c>
      <c r="T463" t="s">
        <v>59</v>
      </c>
      <c r="U463" t="s">
        <v>157</v>
      </c>
    </row>
    <row r="464" spans="1:24">
      <c r="A464" t="s">
        <v>51</v>
      </c>
      <c r="B464" t="s">
        <v>48</v>
      </c>
      <c r="C464" t="s">
        <v>145</v>
      </c>
      <c r="D464" s="2">
        <f t="shared" si="14"/>
        <v>44998</v>
      </c>
      <c r="E464" t="s">
        <v>23</v>
      </c>
      <c r="F464" t="s">
        <v>24</v>
      </c>
      <c r="G464">
        <v>2800</v>
      </c>
      <c r="I464">
        <v>3018</v>
      </c>
      <c r="L464" t="s">
        <v>46</v>
      </c>
      <c r="M464" t="s">
        <v>146</v>
      </c>
      <c r="N464" t="s">
        <v>147</v>
      </c>
      <c r="O464" t="s">
        <v>28</v>
      </c>
      <c r="P464" t="s">
        <v>148</v>
      </c>
      <c r="Q464" t="s">
        <v>149</v>
      </c>
      <c r="R464" t="s">
        <v>57</v>
      </c>
      <c r="S464" t="s">
        <v>150</v>
      </c>
      <c r="T464" t="s">
        <v>59</v>
      </c>
      <c r="U464" t="s">
        <v>144</v>
      </c>
    </row>
    <row r="465" spans="1:21">
      <c r="A465" t="s">
        <v>51</v>
      </c>
      <c r="B465" t="s">
        <v>48</v>
      </c>
      <c r="C465" t="s">
        <v>163</v>
      </c>
      <c r="D465" s="2">
        <f t="shared" si="14"/>
        <v>45000</v>
      </c>
      <c r="E465" t="s">
        <v>23</v>
      </c>
      <c r="F465" t="s">
        <v>24</v>
      </c>
      <c r="G465">
        <v>2800</v>
      </c>
      <c r="I465">
        <v>3035</v>
      </c>
      <c r="L465" t="s">
        <v>46</v>
      </c>
      <c r="M465" t="s">
        <v>164</v>
      </c>
      <c r="N465" t="s">
        <v>165</v>
      </c>
      <c r="O465" t="s">
        <v>28</v>
      </c>
      <c r="P465" t="s">
        <v>166</v>
      </c>
      <c r="Q465" t="s">
        <v>167</v>
      </c>
      <c r="R465" t="s">
        <v>57</v>
      </c>
      <c r="S465" t="s">
        <v>168</v>
      </c>
      <c r="T465" t="s">
        <v>59</v>
      </c>
      <c r="U465" t="s">
        <v>169</v>
      </c>
    </row>
    <row r="466" spans="1:21">
      <c r="A466" t="s">
        <v>51</v>
      </c>
      <c r="B466" t="s">
        <v>41</v>
      </c>
      <c r="C466" t="s">
        <v>52</v>
      </c>
      <c r="D466" s="2">
        <f t="shared" si="14"/>
        <v>44908</v>
      </c>
      <c r="E466" t="s">
        <v>23</v>
      </c>
      <c r="F466" t="s">
        <v>24</v>
      </c>
      <c r="G466">
        <v>1.2699999809265137</v>
      </c>
      <c r="I466">
        <v>1.3009999990463257</v>
      </c>
      <c r="K466">
        <v>1.3300000429153442</v>
      </c>
      <c r="L466" t="s">
        <v>42</v>
      </c>
      <c r="M466" t="s">
        <v>53</v>
      </c>
      <c r="N466" t="s">
        <v>54</v>
      </c>
      <c r="O466" t="s">
        <v>28</v>
      </c>
      <c r="P466" t="s">
        <v>55</v>
      </c>
      <c r="Q466" t="s">
        <v>56</v>
      </c>
      <c r="R466" t="s">
        <v>57</v>
      </c>
      <c r="S466" t="s">
        <v>58</v>
      </c>
      <c r="T466" t="s">
        <v>59</v>
      </c>
      <c r="U466" t="s">
        <v>60</v>
      </c>
    </row>
    <row r="467" spans="1:21">
      <c r="A467" t="s">
        <v>51</v>
      </c>
      <c r="B467" t="s">
        <v>41</v>
      </c>
      <c r="C467" t="s">
        <v>52</v>
      </c>
      <c r="D467" s="2">
        <f t="shared" si="14"/>
        <v>44908</v>
      </c>
      <c r="E467" t="s">
        <v>23</v>
      </c>
      <c r="F467" t="s">
        <v>24</v>
      </c>
      <c r="G467">
        <v>1.2699999809265137</v>
      </c>
      <c r="I467">
        <v>1.3009999990463257</v>
      </c>
      <c r="K467">
        <v>1.3300000429153442</v>
      </c>
      <c r="L467" t="s">
        <v>42</v>
      </c>
      <c r="M467" t="s">
        <v>61</v>
      </c>
      <c r="N467" t="s">
        <v>62</v>
      </c>
      <c r="O467" t="s">
        <v>28</v>
      </c>
      <c r="P467" t="s">
        <v>63</v>
      </c>
      <c r="Q467" t="s">
        <v>64</v>
      </c>
      <c r="R467" t="s">
        <v>57</v>
      </c>
      <c r="S467" t="s">
        <v>65</v>
      </c>
      <c r="T467" t="s">
        <v>59</v>
      </c>
      <c r="U467" t="s">
        <v>60</v>
      </c>
    </row>
    <row r="468" spans="1:21">
      <c r="A468" t="s">
        <v>51</v>
      </c>
      <c r="B468" t="s">
        <v>41</v>
      </c>
      <c r="C468" t="s">
        <v>66</v>
      </c>
      <c r="D468" s="2">
        <f t="shared" si="14"/>
        <v>44917</v>
      </c>
      <c r="E468" t="s">
        <v>23</v>
      </c>
      <c r="F468" t="s">
        <v>24</v>
      </c>
      <c r="G468">
        <v>1.2699999809265137</v>
      </c>
      <c r="I468">
        <v>1.3020000457763672</v>
      </c>
      <c r="K468">
        <v>1.3300000429153442</v>
      </c>
      <c r="L468" t="s">
        <v>42</v>
      </c>
      <c r="M468" t="s">
        <v>67</v>
      </c>
      <c r="N468" t="s">
        <v>68</v>
      </c>
      <c r="O468" t="s">
        <v>28</v>
      </c>
      <c r="P468" t="s">
        <v>69</v>
      </c>
      <c r="Q468" t="s">
        <v>70</v>
      </c>
      <c r="R468" t="s">
        <v>57</v>
      </c>
      <c r="S468" t="s">
        <v>71</v>
      </c>
      <c r="T468" t="s">
        <v>59</v>
      </c>
      <c r="U468" t="s">
        <v>72</v>
      </c>
    </row>
    <row r="469" spans="1:21">
      <c r="A469" t="s">
        <v>51</v>
      </c>
      <c r="B469" t="s">
        <v>41</v>
      </c>
      <c r="C469" t="s">
        <v>66</v>
      </c>
      <c r="D469" s="2">
        <f t="shared" si="14"/>
        <v>44917</v>
      </c>
      <c r="E469" t="s">
        <v>23</v>
      </c>
      <c r="F469" t="s">
        <v>24</v>
      </c>
      <c r="G469">
        <v>1.2699999809265137</v>
      </c>
      <c r="I469">
        <v>1.3020000457763672</v>
      </c>
      <c r="K469">
        <v>1.3300000429153442</v>
      </c>
      <c r="L469" t="s">
        <v>42</v>
      </c>
      <c r="M469" t="s">
        <v>73</v>
      </c>
      <c r="N469" t="s">
        <v>74</v>
      </c>
      <c r="O469" t="s">
        <v>28</v>
      </c>
      <c r="P469" t="s">
        <v>75</v>
      </c>
      <c r="Q469" t="s">
        <v>76</v>
      </c>
      <c r="R469" t="s">
        <v>57</v>
      </c>
      <c r="S469" t="s">
        <v>77</v>
      </c>
      <c r="T469" t="s">
        <v>59</v>
      </c>
      <c r="U469" t="s">
        <v>72</v>
      </c>
    </row>
    <row r="470" spans="1:21">
      <c r="A470" t="s">
        <v>51</v>
      </c>
      <c r="B470" t="s">
        <v>41</v>
      </c>
      <c r="C470" t="s">
        <v>78</v>
      </c>
      <c r="D470" s="2">
        <f t="shared" si="14"/>
        <v>44931</v>
      </c>
      <c r="E470" t="s">
        <v>23</v>
      </c>
      <c r="F470" t="s">
        <v>24</v>
      </c>
      <c r="G470">
        <v>1.2699999809265137</v>
      </c>
      <c r="I470">
        <v>1.3029999732971191</v>
      </c>
      <c r="K470">
        <v>1.3300000429153442</v>
      </c>
      <c r="L470" t="s">
        <v>42</v>
      </c>
      <c r="M470" t="s">
        <v>79</v>
      </c>
      <c r="N470" t="s">
        <v>80</v>
      </c>
      <c r="O470" t="s">
        <v>28</v>
      </c>
      <c r="P470" t="s">
        <v>81</v>
      </c>
      <c r="Q470" t="s">
        <v>82</v>
      </c>
      <c r="R470" t="s">
        <v>57</v>
      </c>
      <c r="S470" t="s">
        <v>83</v>
      </c>
      <c r="T470" t="s">
        <v>59</v>
      </c>
      <c r="U470" t="s">
        <v>84</v>
      </c>
    </row>
    <row r="471" spans="1:21">
      <c r="A471" t="s">
        <v>51</v>
      </c>
      <c r="B471" t="s">
        <v>41</v>
      </c>
      <c r="C471" t="s">
        <v>78</v>
      </c>
      <c r="D471" s="2">
        <f t="shared" si="14"/>
        <v>44931</v>
      </c>
      <c r="E471" t="s">
        <v>23</v>
      </c>
      <c r="F471" t="s">
        <v>24</v>
      </c>
      <c r="G471">
        <v>1.2699999809265137</v>
      </c>
      <c r="I471">
        <v>1.3029999732971191</v>
      </c>
      <c r="K471">
        <v>1.3300000429153442</v>
      </c>
      <c r="L471" t="s">
        <v>42</v>
      </c>
      <c r="M471" t="s">
        <v>85</v>
      </c>
      <c r="N471" t="s">
        <v>86</v>
      </c>
      <c r="O471" t="s">
        <v>28</v>
      </c>
      <c r="P471" t="s">
        <v>87</v>
      </c>
      <c r="Q471" t="s">
        <v>88</v>
      </c>
      <c r="R471" t="s">
        <v>57</v>
      </c>
      <c r="S471" t="s">
        <v>89</v>
      </c>
      <c r="T471" t="s">
        <v>59</v>
      </c>
      <c r="U471" t="s">
        <v>84</v>
      </c>
    </row>
    <row r="472" spans="1:21">
      <c r="A472" t="s">
        <v>51</v>
      </c>
      <c r="B472" t="s">
        <v>41</v>
      </c>
      <c r="C472" t="s">
        <v>90</v>
      </c>
      <c r="D472" s="2">
        <f t="shared" si="14"/>
        <v>44934</v>
      </c>
      <c r="E472" t="s">
        <v>23</v>
      </c>
      <c r="F472" t="s">
        <v>24</v>
      </c>
      <c r="G472">
        <v>1.2699999809265137</v>
      </c>
      <c r="I472">
        <v>1.3009999990463257</v>
      </c>
      <c r="K472">
        <v>1.3300000429153442</v>
      </c>
      <c r="L472" t="s">
        <v>42</v>
      </c>
      <c r="M472" t="s">
        <v>91</v>
      </c>
      <c r="N472" t="s">
        <v>92</v>
      </c>
      <c r="O472" t="s">
        <v>28</v>
      </c>
      <c r="P472" t="s">
        <v>93</v>
      </c>
      <c r="Q472" t="s">
        <v>94</v>
      </c>
      <c r="R472" t="s">
        <v>57</v>
      </c>
      <c r="S472" t="s">
        <v>95</v>
      </c>
      <c r="T472" t="s">
        <v>59</v>
      </c>
      <c r="U472" t="s">
        <v>96</v>
      </c>
    </row>
    <row r="473" spans="1:21">
      <c r="A473" t="s">
        <v>51</v>
      </c>
      <c r="B473" t="s">
        <v>41</v>
      </c>
      <c r="C473" t="s">
        <v>90</v>
      </c>
      <c r="D473" s="2">
        <f t="shared" si="14"/>
        <v>44934</v>
      </c>
      <c r="E473" t="s">
        <v>23</v>
      </c>
      <c r="F473" t="s">
        <v>24</v>
      </c>
      <c r="G473">
        <v>1.2699999809265137</v>
      </c>
      <c r="I473">
        <v>1.3029999732971191</v>
      </c>
      <c r="K473">
        <v>1.3300000429153442</v>
      </c>
      <c r="L473" t="s">
        <v>42</v>
      </c>
      <c r="M473" t="s">
        <v>122</v>
      </c>
      <c r="N473" t="s">
        <v>123</v>
      </c>
      <c r="O473" t="s">
        <v>28</v>
      </c>
      <c r="P473" t="s">
        <v>124</v>
      </c>
      <c r="Q473" t="s">
        <v>125</v>
      </c>
      <c r="R473" t="s">
        <v>57</v>
      </c>
      <c r="S473" t="s">
        <v>126</v>
      </c>
      <c r="T473" t="s">
        <v>59</v>
      </c>
      <c r="U473" t="s">
        <v>96</v>
      </c>
    </row>
    <row r="474" spans="1:21">
      <c r="A474" t="s">
        <v>51</v>
      </c>
      <c r="B474" t="s">
        <v>41</v>
      </c>
      <c r="C474" t="s">
        <v>97</v>
      </c>
      <c r="D474" s="2">
        <f t="shared" si="14"/>
        <v>44936</v>
      </c>
      <c r="E474" t="s">
        <v>23</v>
      </c>
      <c r="F474" t="s">
        <v>24</v>
      </c>
      <c r="G474">
        <v>1.2699999809265137</v>
      </c>
      <c r="I474">
        <v>1.3020000457763672</v>
      </c>
      <c r="K474">
        <v>1.3300000429153442</v>
      </c>
      <c r="L474" t="s">
        <v>42</v>
      </c>
      <c r="M474" t="s">
        <v>98</v>
      </c>
      <c r="N474" t="s">
        <v>99</v>
      </c>
      <c r="O474" t="s">
        <v>28</v>
      </c>
      <c r="P474" t="s">
        <v>100</v>
      </c>
      <c r="Q474" t="s">
        <v>101</v>
      </c>
      <c r="R474" t="s">
        <v>57</v>
      </c>
      <c r="S474" t="s">
        <v>102</v>
      </c>
      <c r="T474" t="s">
        <v>59</v>
      </c>
      <c r="U474" t="s">
        <v>103</v>
      </c>
    </row>
    <row r="475" spans="1:21">
      <c r="A475" t="s">
        <v>51</v>
      </c>
      <c r="B475" t="s">
        <v>41</v>
      </c>
      <c r="C475" t="s">
        <v>104</v>
      </c>
      <c r="D475" s="2">
        <f t="shared" si="14"/>
        <v>44937</v>
      </c>
      <c r="E475" t="s">
        <v>23</v>
      </c>
      <c r="F475" t="s">
        <v>24</v>
      </c>
      <c r="G475">
        <v>1.2699999809265137</v>
      </c>
      <c r="I475">
        <v>1.3020000457763672</v>
      </c>
      <c r="K475">
        <v>1.3300000429153442</v>
      </c>
      <c r="L475" t="s">
        <v>42</v>
      </c>
      <c r="M475" t="s">
        <v>105</v>
      </c>
      <c r="N475" t="s">
        <v>106</v>
      </c>
      <c r="O475" t="s">
        <v>28</v>
      </c>
      <c r="P475" t="s">
        <v>107</v>
      </c>
      <c r="Q475" t="s">
        <v>108</v>
      </c>
      <c r="R475" t="s">
        <v>57</v>
      </c>
      <c r="S475" t="s">
        <v>109</v>
      </c>
      <c r="T475" t="s">
        <v>59</v>
      </c>
      <c r="U475" t="s">
        <v>103</v>
      </c>
    </row>
    <row r="476" spans="1:21">
      <c r="A476" t="s">
        <v>51</v>
      </c>
      <c r="B476" t="s">
        <v>41</v>
      </c>
      <c r="C476" t="s">
        <v>110</v>
      </c>
      <c r="D476" s="2">
        <f t="shared" si="14"/>
        <v>44955</v>
      </c>
      <c r="E476" t="s">
        <v>23</v>
      </c>
      <c r="F476" t="s">
        <v>24</v>
      </c>
      <c r="G476">
        <v>1.2699999809265137</v>
      </c>
      <c r="I476">
        <v>1.3009999990463257</v>
      </c>
      <c r="K476">
        <v>1.3300000429153442</v>
      </c>
      <c r="L476" t="s">
        <v>42</v>
      </c>
      <c r="M476" t="s">
        <v>111</v>
      </c>
      <c r="N476" t="s">
        <v>112</v>
      </c>
      <c r="O476" t="s">
        <v>28</v>
      </c>
      <c r="P476" t="s">
        <v>113</v>
      </c>
      <c r="Q476" t="s">
        <v>114</v>
      </c>
      <c r="R476" t="s">
        <v>57</v>
      </c>
      <c r="S476" t="s">
        <v>115</v>
      </c>
      <c r="T476" t="s">
        <v>59</v>
      </c>
      <c r="U476" t="s">
        <v>116</v>
      </c>
    </row>
    <row r="477" spans="1:21">
      <c r="A477" t="s">
        <v>51</v>
      </c>
      <c r="B477" t="s">
        <v>41</v>
      </c>
      <c r="C477" t="s">
        <v>110</v>
      </c>
      <c r="D477" s="2">
        <f t="shared" si="14"/>
        <v>44955</v>
      </c>
      <c r="E477" t="s">
        <v>23</v>
      </c>
      <c r="F477" t="s">
        <v>24</v>
      </c>
      <c r="G477">
        <v>1.2699999809265137</v>
      </c>
      <c r="I477">
        <v>1.3009999990463257</v>
      </c>
      <c r="K477">
        <v>1.3300000429153442</v>
      </c>
      <c r="L477" t="s">
        <v>42</v>
      </c>
      <c r="M477" t="s">
        <v>117</v>
      </c>
      <c r="N477" t="s">
        <v>118</v>
      </c>
      <c r="O477" t="s">
        <v>28</v>
      </c>
      <c r="P477" t="s">
        <v>119</v>
      </c>
      <c r="Q477" t="s">
        <v>120</v>
      </c>
      <c r="R477" t="s">
        <v>57</v>
      </c>
      <c r="S477" t="s">
        <v>121</v>
      </c>
      <c r="T477" t="s">
        <v>59</v>
      </c>
      <c r="U477" t="s">
        <v>116</v>
      </c>
    </row>
    <row r="478" spans="1:21">
      <c r="A478" t="s">
        <v>51</v>
      </c>
      <c r="B478" t="s">
        <v>41</v>
      </c>
      <c r="C478" t="s">
        <v>110</v>
      </c>
      <c r="D478" s="2">
        <f t="shared" si="14"/>
        <v>44955</v>
      </c>
      <c r="E478" t="s">
        <v>23</v>
      </c>
      <c r="F478" t="s">
        <v>24</v>
      </c>
      <c r="G478">
        <v>1.2699999809265137</v>
      </c>
      <c r="I478">
        <v>1.3009999990463257</v>
      </c>
      <c r="K478">
        <v>1.3300000429153442</v>
      </c>
      <c r="L478" t="s">
        <v>42</v>
      </c>
      <c r="M478" t="s">
        <v>127</v>
      </c>
      <c r="N478" t="s">
        <v>128</v>
      </c>
      <c r="O478" t="s">
        <v>28</v>
      </c>
      <c r="P478" t="s">
        <v>129</v>
      </c>
      <c r="Q478" t="s">
        <v>130</v>
      </c>
      <c r="R478" t="s">
        <v>57</v>
      </c>
      <c r="S478" t="s">
        <v>131</v>
      </c>
      <c r="T478" t="s">
        <v>59</v>
      </c>
      <c r="U478" t="s">
        <v>132</v>
      </c>
    </row>
    <row r="479" spans="1:21">
      <c r="A479" t="s">
        <v>51</v>
      </c>
      <c r="B479" t="s">
        <v>41</v>
      </c>
      <c r="C479" t="s">
        <v>110</v>
      </c>
      <c r="D479" s="2">
        <f t="shared" si="14"/>
        <v>44955</v>
      </c>
      <c r="E479" t="s">
        <v>23</v>
      </c>
      <c r="F479" t="s">
        <v>24</v>
      </c>
      <c r="G479">
        <v>1.2699999809265137</v>
      </c>
      <c r="I479">
        <v>1.3009999990463257</v>
      </c>
      <c r="K479">
        <v>1.3300000429153442</v>
      </c>
      <c r="L479" t="s">
        <v>42</v>
      </c>
      <c r="M479" t="s">
        <v>133</v>
      </c>
      <c r="N479" t="s">
        <v>134</v>
      </c>
      <c r="O479" t="s">
        <v>28</v>
      </c>
      <c r="P479" t="s">
        <v>135</v>
      </c>
      <c r="Q479" t="s">
        <v>136</v>
      </c>
      <c r="R479" t="s">
        <v>57</v>
      </c>
      <c r="S479" t="s">
        <v>137</v>
      </c>
      <c r="T479" t="s">
        <v>59</v>
      </c>
      <c r="U479" t="s">
        <v>132</v>
      </c>
    </row>
    <row r="480" spans="1:21">
      <c r="A480" t="s">
        <v>51</v>
      </c>
      <c r="B480" t="s">
        <v>41</v>
      </c>
      <c r="C480" t="s">
        <v>138</v>
      </c>
      <c r="D480" s="2">
        <f t="shared" si="14"/>
        <v>44985</v>
      </c>
      <c r="E480" t="s">
        <v>23</v>
      </c>
      <c r="F480" t="s">
        <v>24</v>
      </c>
      <c r="G480">
        <v>1.2699999809265137</v>
      </c>
      <c r="I480">
        <v>1.3009999990463257</v>
      </c>
      <c r="K480">
        <v>1.3300000429153442</v>
      </c>
      <c r="L480" t="s">
        <v>42</v>
      </c>
      <c r="M480" t="s">
        <v>139</v>
      </c>
      <c r="N480" t="s">
        <v>140</v>
      </c>
      <c r="O480" t="s">
        <v>28</v>
      </c>
      <c r="P480" t="s">
        <v>141</v>
      </c>
      <c r="Q480" t="s">
        <v>142</v>
      </c>
      <c r="R480" t="s">
        <v>57</v>
      </c>
      <c r="S480" t="s">
        <v>143</v>
      </c>
      <c r="T480" t="s">
        <v>59</v>
      </c>
      <c r="U480" t="s">
        <v>144</v>
      </c>
    </row>
    <row r="481" spans="1:21">
      <c r="A481" t="s">
        <v>51</v>
      </c>
      <c r="B481" t="s">
        <v>41</v>
      </c>
      <c r="C481" t="s">
        <v>151</v>
      </c>
      <c r="D481" s="2">
        <f t="shared" si="14"/>
        <v>44994</v>
      </c>
      <c r="E481" t="s">
        <v>23</v>
      </c>
      <c r="F481" t="s">
        <v>24</v>
      </c>
      <c r="G481">
        <v>1.2699999809265137</v>
      </c>
      <c r="I481">
        <v>1.2999999523162842</v>
      </c>
      <c r="K481">
        <v>1.3300000429153442</v>
      </c>
      <c r="L481" t="s">
        <v>42</v>
      </c>
      <c r="M481" t="s">
        <v>152</v>
      </c>
      <c r="N481" t="s">
        <v>153</v>
      </c>
      <c r="O481" t="s">
        <v>28</v>
      </c>
      <c r="P481" t="s">
        <v>154</v>
      </c>
      <c r="Q481" t="s">
        <v>155</v>
      </c>
      <c r="R481" t="s">
        <v>57</v>
      </c>
      <c r="S481" t="s">
        <v>156</v>
      </c>
      <c r="T481" t="s">
        <v>59</v>
      </c>
      <c r="U481" t="s">
        <v>157</v>
      </c>
    </row>
    <row r="482" spans="1:21">
      <c r="A482" t="s">
        <v>51</v>
      </c>
      <c r="B482" t="s">
        <v>41</v>
      </c>
      <c r="C482" t="s">
        <v>151</v>
      </c>
      <c r="D482" s="2">
        <f t="shared" si="14"/>
        <v>44994</v>
      </c>
      <c r="E482" t="s">
        <v>23</v>
      </c>
      <c r="F482" t="s">
        <v>24</v>
      </c>
      <c r="G482">
        <v>1.2699999809265137</v>
      </c>
      <c r="I482">
        <v>1.2999999523162842</v>
      </c>
      <c r="K482">
        <v>1.3300000429153442</v>
      </c>
      <c r="L482" t="s">
        <v>42</v>
      </c>
      <c r="M482" t="s">
        <v>158</v>
      </c>
      <c r="N482" t="s">
        <v>159</v>
      </c>
      <c r="O482" t="s">
        <v>28</v>
      </c>
      <c r="P482" t="s">
        <v>160</v>
      </c>
      <c r="Q482" t="s">
        <v>161</v>
      </c>
      <c r="R482" t="s">
        <v>57</v>
      </c>
      <c r="S482" t="s">
        <v>162</v>
      </c>
      <c r="T482" t="s">
        <v>59</v>
      </c>
      <c r="U482" t="s">
        <v>157</v>
      </c>
    </row>
    <row r="483" spans="1:21">
      <c r="A483" t="s">
        <v>51</v>
      </c>
      <c r="B483" t="s">
        <v>41</v>
      </c>
      <c r="C483" t="s">
        <v>145</v>
      </c>
      <c r="D483" s="2">
        <f t="shared" si="14"/>
        <v>44998</v>
      </c>
      <c r="E483" t="s">
        <v>23</v>
      </c>
      <c r="F483" t="s">
        <v>24</v>
      </c>
      <c r="G483">
        <v>1.2699999809265137</v>
      </c>
      <c r="I483">
        <v>1.3009999990463257</v>
      </c>
      <c r="K483">
        <v>1.3300000429153442</v>
      </c>
      <c r="L483" t="s">
        <v>42</v>
      </c>
      <c r="M483" t="s">
        <v>146</v>
      </c>
      <c r="N483" t="s">
        <v>147</v>
      </c>
      <c r="O483" t="s">
        <v>28</v>
      </c>
      <c r="P483" t="s">
        <v>148</v>
      </c>
      <c r="Q483" t="s">
        <v>149</v>
      </c>
      <c r="R483" t="s">
        <v>57</v>
      </c>
      <c r="S483" t="s">
        <v>150</v>
      </c>
      <c r="T483" t="s">
        <v>59</v>
      </c>
      <c r="U483" t="s">
        <v>144</v>
      </c>
    </row>
    <row r="484" spans="1:21">
      <c r="A484" t="s">
        <v>51</v>
      </c>
      <c r="B484" t="s">
        <v>41</v>
      </c>
      <c r="C484" t="s">
        <v>163</v>
      </c>
      <c r="D484" s="2">
        <f t="shared" ref="D484:D547" si="15">DATE(RIGHT(C484,4),LEFT(C484,2),MID(C484,4,2))</f>
        <v>45000</v>
      </c>
      <c r="E484" t="s">
        <v>23</v>
      </c>
      <c r="F484" t="s">
        <v>24</v>
      </c>
      <c r="G484">
        <v>1.2699999809265137</v>
      </c>
      <c r="I484">
        <v>1.3009999990463257</v>
      </c>
      <c r="K484">
        <v>1.3300000429153442</v>
      </c>
      <c r="L484" t="s">
        <v>42</v>
      </c>
      <c r="M484" t="s">
        <v>164</v>
      </c>
      <c r="N484" t="s">
        <v>165</v>
      </c>
      <c r="O484" t="s">
        <v>28</v>
      </c>
      <c r="P484" t="s">
        <v>166</v>
      </c>
      <c r="Q484" t="s">
        <v>167</v>
      </c>
      <c r="R484" t="s">
        <v>57</v>
      </c>
      <c r="S484" t="s">
        <v>168</v>
      </c>
      <c r="T484" t="s">
        <v>59</v>
      </c>
      <c r="U484" t="s">
        <v>169</v>
      </c>
    </row>
    <row r="485" spans="1:21">
      <c r="A485" t="s">
        <v>51</v>
      </c>
      <c r="B485" t="s">
        <v>21</v>
      </c>
      <c r="C485" t="s">
        <v>52</v>
      </c>
      <c r="D485" s="2">
        <f t="shared" si="15"/>
        <v>44908</v>
      </c>
      <c r="E485" t="s">
        <v>23</v>
      </c>
      <c r="F485" t="s">
        <v>24</v>
      </c>
      <c r="G485">
        <v>5</v>
      </c>
      <c r="I485">
        <v>7.75</v>
      </c>
      <c r="L485" t="s">
        <v>25</v>
      </c>
      <c r="M485" t="s">
        <v>53</v>
      </c>
      <c r="N485" t="s">
        <v>54</v>
      </c>
      <c r="O485" t="s">
        <v>28</v>
      </c>
      <c r="P485" t="s">
        <v>55</v>
      </c>
      <c r="Q485" t="s">
        <v>56</v>
      </c>
      <c r="R485" t="s">
        <v>57</v>
      </c>
      <c r="S485" t="s">
        <v>58</v>
      </c>
      <c r="T485" t="s">
        <v>59</v>
      </c>
      <c r="U485" t="s">
        <v>60</v>
      </c>
    </row>
    <row r="486" spans="1:21">
      <c r="A486" t="s">
        <v>51</v>
      </c>
      <c r="B486" t="s">
        <v>21</v>
      </c>
      <c r="C486" t="s">
        <v>52</v>
      </c>
      <c r="D486" s="2">
        <f t="shared" si="15"/>
        <v>44908</v>
      </c>
      <c r="E486" t="s">
        <v>23</v>
      </c>
      <c r="F486" t="s">
        <v>24</v>
      </c>
      <c r="G486">
        <v>5</v>
      </c>
      <c r="I486">
        <v>7.7600002288818359</v>
      </c>
      <c r="L486" t="s">
        <v>25</v>
      </c>
      <c r="M486" t="s">
        <v>61</v>
      </c>
      <c r="N486" t="s">
        <v>62</v>
      </c>
      <c r="O486" t="s">
        <v>28</v>
      </c>
      <c r="P486" t="s">
        <v>63</v>
      </c>
      <c r="Q486" t="s">
        <v>64</v>
      </c>
      <c r="R486" t="s">
        <v>57</v>
      </c>
      <c r="S486" t="s">
        <v>65</v>
      </c>
      <c r="T486" t="s">
        <v>59</v>
      </c>
      <c r="U486" t="s">
        <v>60</v>
      </c>
    </row>
    <row r="487" spans="1:21">
      <c r="A487" t="s">
        <v>51</v>
      </c>
      <c r="B487" t="s">
        <v>21</v>
      </c>
      <c r="C487" t="s">
        <v>66</v>
      </c>
      <c r="D487" s="2">
        <f t="shared" si="15"/>
        <v>44917</v>
      </c>
      <c r="E487" t="s">
        <v>23</v>
      </c>
      <c r="F487" t="s">
        <v>24</v>
      </c>
      <c r="G487">
        <v>5</v>
      </c>
      <c r="I487">
        <v>7.1599998474121094</v>
      </c>
      <c r="L487" t="s">
        <v>25</v>
      </c>
      <c r="M487" t="s">
        <v>67</v>
      </c>
      <c r="N487" t="s">
        <v>68</v>
      </c>
      <c r="O487" t="s">
        <v>28</v>
      </c>
      <c r="P487" t="s">
        <v>69</v>
      </c>
      <c r="Q487" t="s">
        <v>70</v>
      </c>
      <c r="R487" t="s">
        <v>57</v>
      </c>
      <c r="S487" t="s">
        <v>71</v>
      </c>
      <c r="T487" t="s">
        <v>59</v>
      </c>
      <c r="U487" t="s">
        <v>72</v>
      </c>
    </row>
    <row r="488" spans="1:21">
      <c r="A488" t="s">
        <v>51</v>
      </c>
      <c r="B488" t="s">
        <v>21</v>
      </c>
      <c r="C488" t="s">
        <v>66</v>
      </c>
      <c r="D488" s="2">
        <f t="shared" si="15"/>
        <v>44917</v>
      </c>
      <c r="E488" t="s">
        <v>23</v>
      </c>
      <c r="F488" t="s">
        <v>24</v>
      </c>
      <c r="G488">
        <v>5</v>
      </c>
      <c r="I488">
        <v>7.1599998474121094</v>
      </c>
      <c r="L488" t="s">
        <v>25</v>
      </c>
      <c r="M488" t="s">
        <v>73</v>
      </c>
      <c r="N488" t="s">
        <v>74</v>
      </c>
      <c r="O488" t="s">
        <v>28</v>
      </c>
      <c r="P488" t="s">
        <v>75</v>
      </c>
      <c r="Q488" t="s">
        <v>76</v>
      </c>
      <c r="R488" t="s">
        <v>57</v>
      </c>
      <c r="S488" t="s">
        <v>77</v>
      </c>
      <c r="T488" t="s">
        <v>59</v>
      </c>
      <c r="U488" t="s">
        <v>72</v>
      </c>
    </row>
    <row r="489" spans="1:21">
      <c r="A489" t="s">
        <v>51</v>
      </c>
      <c r="B489" t="s">
        <v>21</v>
      </c>
      <c r="C489" t="s">
        <v>78</v>
      </c>
      <c r="D489" s="2">
        <f t="shared" si="15"/>
        <v>44931</v>
      </c>
      <c r="E489" t="s">
        <v>23</v>
      </c>
      <c r="F489" t="s">
        <v>24</v>
      </c>
      <c r="G489">
        <v>5</v>
      </c>
      <c r="I489">
        <v>7.619999885559082</v>
      </c>
      <c r="L489" t="s">
        <v>25</v>
      </c>
      <c r="M489" t="s">
        <v>79</v>
      </c>
      <c r="N489" t="s">
        <v>80</v>
      </c>
      <c r="O489" t="s">
        <v>28</v>
      </c>
      <c r="P489" t="s">
        <v>81</v>
      </c>
      <c r="Q489" t="s">
        <v>82</v>
      </c>
      <c r="R489" t="s">
        <v>57</v>
      </c>
      <c r="S489" t="s">
        <v>83</v>
      </c>
      <c r="T489" t="s">
        <v>59</v>
      </c>
      <c r="U489" t="s">
        <v>84</v>
      </c>
    </row>
    <row r="490" spans="1:21">
      <c r="A490" t="s">
        <v>51</v>
      </c>
      <c r="B490" t="s">
        <v>21</v>
      </c>
      <c r="C490" t="s">
        <v>78</v>
      </c>
      <c r="D490" s="2">
        <f t="shared" si="15"/>
        <v>44931</v>
      </c>
      <c r="E490" t="s">
        <v>23</v>
      </c>
      <c r="F490" t="s">
        <v>24</v>
      </c>
      <c r="G490">
        <v>5</v>
      </c>
      <c r="I490">
        <v>7.619999885559082</v>
      </c>
      <c r="L490" t="s">
        <v>25</v>
      </c>
      <c r="M490" t="s">
        <v>85</v>
      </c>
      <c r="N490" t="s">
        <v>86</v>
      </c>
      <c r="O490" t="s">
        <v>28</v>
      </c>
      <c r="P490" t="s">
        <v>87</v>
      </c>
      <c r="Q490" t="s">
        <v>88</v>
      </c>
      <c r="R490" t="s">
        <v>57</v>
      </c>
      <c r="S490" t="s">
        <v>89</v>
      </c>
      <c r="T490" t="s">
        <v>59</v>
      </c>
      <c r="U490" t="s">
        <v>84</v>
      </c>
    </row>
    <row r="491" spans="1:21">
      <c r="A491" t="s">
        <v>51</v>
      </c>
      <c r="B491" t="s">
        <v>21</v>
      </c>
      <c r="C491" t="s">
        <v>90</v>
      </c>
      <c r="D491" s="2">
        <f t="shared" si="15"/>
        <v>44934</v>
      </c>
      <c r="E491" t="s">
        <v>23</v>
      </c>
      <c r="F491" t="s">
        <v>24</v>
      </c>
      <c r="G491">
        <v>5</v>
      </c>
      <c r="I491">
        <v>7.4000000953674316</v>
      </c>
      <c r="L491" t="s">
        <v>25</v>
      </c>
      <c r="M491" t="s">
        <v>91</v>
      </c>
      <c r="N491" t="s">
        <v>92</v>
      </c>
      <c r="O491" t="s">
        <v>28</v>
      </c>
      <c r="P491" t="s">
        <v>93</v>
      </c>
      <c r="Q491" t="s">
        <v>94</v>
      </c>
      <c r="R491" t="s">
        <v>57</v>
      </c>
      <c r="S491" t="s">
        <v>95</v>
      </c>
      <c r="T491" t="s">
        <v>59</v>
      </c>
      <c r="U491" t="s">
        <v>96</v>
      </c>
    </row>
    <row r="492" spans="1:21">
      <c r="A492" t="s">
        <v>51</v>
      </c>
      <c r="B492" t="s">
        <v>21</v>
      </c>
      <c r="C492" t="s">
        <v>90</v>
      </c>
      <c r="D492" s="2">
        <f t="shared" si="15"/>
        <v>44934</v>
      </c>
      <c r="E492" t="s">
        <v>23</v>
      </c>
      <c r="F492" t="s">
        <v>24</v>
      </c>
      <c r="G492">
        <v>5</v>
      </c>
      <c r="I492">
        <v>7.4000000953674316</v>
      </c>
      <c r="L492" t="s">
        <v>25</v>
      </c>
      <c r="M492" t="s">
        <v>122</v>
      </c>
      <c r="N492" t="s">
        <v>123</v>
      </c>
      <c r="O492" t="s">
        <v>28</v>
      </c>
      <c r="P492" t="s">
        <v>124</v>
      </c>
      <c r="Q492" t="s">
        <v>125</v>
      </c>
      <c r="R492" t="s">
        <v>57</v>
      </c>
      <c r="S492" t="s">
        <v>126</v>
      </c>
      <c r="T492" t="s">
        <v>59</v>
      </c>
      <c r="U492" t="s">
        <v>96</v>
      </c>
    </row>
    <row r="493" spans="1:21">
      <c r="A493" t="s">
        <v>51</v>
      </c>
      <c r="B493" t="s">
        <v>21</v>
      </c>
      <c r="C493" t="s">
        <v>97</v>
      </c>
      <c r="D493" s="2">
        <f t="shared" si="15"/>
        <v>44936</v>
      </c>
      <c r="E493" t="s">
        <v>23</v>
      </c>
      <c r="F493" t="s">
        <v>24</v>
      </c>
      <c r="G493">
        <v>5</v>
      </c>
      <c r="I493">
        <v>7.0799999237060547</v>
      </c>
      <c r="L493" t="s">
        <v>25</v>
      </c>
      <c r="M493" t="s">
        <v>98</v>
      </c>
      <c r="N493" t="s">
        <v>99</v>
      </c>
      <c r="O493" t="s">
        <v>28</v>
      </c>
      <c r="P493" t="s">
        <v>100</v>
      </c>
      <c r="Q493" t="s">
        <v>101</v>
      </c>
      <c r="R493" t="s">
        <v>57</v>
      </c>
      <c r="S493" t="s">
        <v>102</v>
      </c>
      <c r="T493" t="s">
        <v>59</v>
      </c>
      <c r="U493" t="s">
        <v>103</v>
      </c>
    </row>
    <row r="494" spans="1:21">
      <c r="A494" t="s">
        <v>51</v>
      </c>
      <c r="B494" t="s">
        <v>21</v>
      </c>
      <c r="C494" t="s">
        <v>104</v>
      </c>
      <c r="D494" s="2">
        <f t="shared" si="15"/>
        <v>44937</v>
      </c>
      <c r="E494" t="s">
        <v>23</v>
      </c>
      <c r="F494" t="s">
        <v>24</v>
      </c>
      <c r="G494">
        <v>5</v>
      </c>
      <c r="I494">
        <v>7.0799999237060547</v>
      </c>
      <c r="L494" t="s">
        <v>25</v>
      </c>
      <c r="M494" t="s">
        <v>105</v>
      </c>
      <c r="N494" t="s">
        <v>106</v>
      </c>
      <c r="O494" t="s">
        <v>28</v>
      </c>
      <c r="P494" t="s">
        <v>107</v>
      </c>
      <c r="Q494" t="s">
        <v>108</v>
      </c>
      <c r="R494" t="s">
        <v>57</v>
      </c>
      <c r="S494" t="s">
        <v>109</v>
      </c>
      <c r="T494" t="s">
        <v>59</v>
      </c>
      <c r="U494" t="s">
        <v>103</v>
      </c>
    </row>
    <row r="495" spans="1:21">
      <c r="A495" t="s">
        <v>51</v>
      </c>
      <c r="B495" t="s">
        <v>21</v>
      </c>
      <c r="C495" t="s">
        <v>110</v>
      </c>
      <c r="D495" s="2">
        <f t="shared" si="15"/>
        <v>44955</v>
      </c>
      <c r="E495" t="s">
        <v>23</v>
      </c>
      <c r="F495" t="s">
        <v>24</v>
      </c>
      <c r="G495">
        <v>5</v>
      </c>
      <c r="I495">
        <v>7.3499999046325684</v>
      </c>
      <c r="L495" t="s">
        <v>25</v>
      </c>
      <c r="M495" t="s">
        <v>111</v>
      </c>
      <c r="N495" t="s">
        <v>112</v>
      </c>
      <c r="O495" t="s">
        <v>28</v>
      </c>
      <c r="P495" t="s">
        <v>113</v>
      </c>
      <c r="Q495" t="s">
        <v>114</v>
      </c>
      <c r="R495" t="s">
        <v>57</v>
      </c>
      <c r="S495" t="s">
        <v>115</v>
      </c>
      <c r="T495" t="s">
        <v>59</v>
      </c>
      <c r="U495" t="s">
        <v>116</v>
      </c>
    </row>
    <row r="496" spans="1:21">
      <c r="A496" t="s">
        <v>51</v>
      </c>
      <c r="B496" t="s">
        <v>21</v>
      </c>
      <c r="C496" t="s">
        <v>110</v>
      </c>
      <c r="D496" s="2">
        <f t="shared" si="15"/>
        <v>44955</v>
      </c>
      <c r="E496" t="s">
        <v>23</v>
      </c>
      <c r="F496" t="s">
        <v>24</v>
      </c>
      <c r="G496">
        <v>5</v>
      </c>
      <c r="I496">
        <v>7.3499999046325684</v>
      </c>
      <c r="L496" t="s">
        <v>25</v>
      </c>
      <c r="M496" t="s">
        <v>117</v>
      </c>
      <c r="N496" t="s">
        <v>118</v>
      </c>
      <c r="O496" t="s">
        <v>28</v>
      </c>
      <c r="P496" t="s">
        <v>119</v>
      </c>
      <c r="Q496" t="s">
        <v>120</v>
      </c>
      <c r="R496" t="s">
        <v>57</v>
      </c>
      <c r="S496" t="s">
        <v>121</v>
      </c>
      <c r="T496" t="s">
        <v>59</v>
      </c>
      <c r="U496" t="s">
        <v>116</v>
      </c>
    </row>
    <row r="497" spans="1:21">
      <c r="A497" t="s">
        <v>51</v>
      </c>
      <c r="B497" t="s">
        <v>21</v>
      </c>
      <c r="C497" t="s">
        <v>110</v>
      </c>
      <c r="D497" s="2">
        <f t="shared" si="15"/>
        <v>44955</v>
      </c>
      <c r="E497" t="s">
        <v>23</v>
      </c>
      <c r="F497" t="s">
        <v>24</v>
      </c>
      <c r="G497">
        <v>5</v>
      </c>
      <c r="I497">
        <v>7.2899999618530273</v>
      </c>
      <c r="L497" t="s">
        <v>25</v>
      </c>
      <c r="M497" t="s">
        <v>127</v>
      </c>
      <c r="N497" t="s">
        <v>128</v>
      </c>
      <c r="O497" t="s">
        <v>28</v>
      </c>
      <c r="P497" t="s">
        <v>129</v>
      </c>
      <c r="Q497" t="s">
        <v>130</v>
      </c>
      <c r="R497" t="s">
        <v>57</v>
      </c>
      <c r="S497" t="s">
        <v>131</v>
      </c>
      <c r="T497" t="s">
        <v>59</v>
      </c>
      <c r="U497" t="s">
        <v>132</v>
      </c>
    </row>
    <row r="498" spans="1:21">
      <c r="A498" t="s">
        <v>51</v>
      </c>
      <c r="B498" t="s">
        <v>21</v>
      </c>
      <c r="C498" t="s">
        <v>110</v>
      </c>
      <c r="D498" s="2">
        <f t="shared" si="15"/>
        <v>44955</v>
      </c>
      <c r="E498" t="s">
        <v>23</v>
      </c>
      <c r="F498" t="s">
        <v>24</v>
      </c>
      <c r="G498">
        <v>5</v>
      </c>
      <c r="I498">
        <v>7.2899999618530273</v>
      </c>
      <c r="L498" t="s">
        <v>25</v>
      </c>
      <c r="M498" t="s">
        <v>133</v>
      </c>
      <c r="N498" t="s">
        <v>134</v>
      </c>
      <c r="O498" t="s">
        <v>28</v>
      </c>
      <c r="P498" t="s">
        <v>135</v>
      </c>
      <c r="Q498" t="s">
        <v>136</v>
      </c>
      <c r="R498" t="s">
        <v>57</v>
      </c>
      <c r="S498" t="s">
        <v>137</v>
      </c>
      <c r="T498" t="s">
        <v>59</v>
      </c>
      <c r="U498" t="s">
        <v>132</v>
      </c>
    </row>
    <row r="499" spans="1:21">
      <c r="A499" t="s">
        <v>51</v>
      </c>
      <c r="B499" t="s">
        <v>21</v>
      </c>
      <c r="C499" t="s">
        <v>138</v>
      </c>
      <c r="D499" s="2">
        <f t="shared" si="15"/>
        <v>44985</v>
      </c>
      <c r="E499" t="s">
        <v>23</v>
      </c>
      <c r="F499" t="s">
        <v>24</v>
      </c>
      <c r="G499">
        <v>5</v>
      </c>
      <c r="I499">
        <v>7.5</v>
      </c>
      <c r="L499" t="s">
        <v>25</v>
      </c>
      <c r="M499" t="s">
        <v>139</v>
      </c>
      <c r="N499" t="s">
        <v>140</v>
      </c>
      <c r="O499" t="s">
        <v>28</v>
      </c>
      <c r="P499" t="s">
        <v>141</v>
      </c>
      <c r="Q499" t="s">
        <v>142</v>
      </c>
      <c r="R499" t="s">
        <v>57</v>
      </c>
      <c r="S499" t="s">
        <v>143</v>
      </c>
      <c r="T499" t="s">
        <v>59</v>
      </c>
      <c r="U499" t="s">
        <v>144</v>
      </c>
    </row>
    <row r="500" spans="1:21">
      <c r="A500" t="s">
        <v>51</v>
      </c>
      <c r="B500" t="s">
        <v>21</v>
      </c>
      <c r="C500" t="s">
        <v>151</v>
      </c>
      <c r="D500" s="2">
        <f t="shared" si="15"/>
        <v>44994</v>
      </c>
      <c r="E500" t="s">
        <v>23</v>
      </c>
      <c r="F500" t="s">
        <v>24</v>
      </c>
      <c r="G500">
        <v>5</v>
      </c>
      <c r="I500">
        <v>7.3299999237060547</v>
      </c>
      <c r="L500" t="s">
        <v>25</v>
      </c>
      <c r="M500" t="s">
        <v>152</v>
      </c>
      <c r="N500" t="s">
        <v>153</v>
      </c>
      <c r="O500" t="s">
        <v>28</v>
      </c>
      <c r="P500" t="s">
        <v>154</v>
      </c>
      <c r="Q500" t="s">
        <v>155</v>
      </c>
      <c r="R500" t="s">
        <v>57</v>
      </c>
      <c r="S500" t="s">
        <v>156</v>
      </c>
      <c r="T500" t="s">
        <v>59</v>
      </c>
      <c r="U500" t="s">
        <v>157</v>
      </c>
    </row>
    <row r="501" spans="1:21">
      <c r="A501" t="s">
        <v>51</v>
      </c>
      <c r="B501" t="s">
        <v>21</v>
      </c>
      <c r="C501" t="s">
        <v>151</v>
      </c>
      <c r="D501" s="2">
        <f t="shared" si="15"/>
        <v>44994</v>
      </c>
      <c r="E501" t="s">
        <v>23</v>
      </c>
      <c r="F501" t="s">
        <v>24</v>
      </c>
      <c r="G501">
        <v>5</v>
      </c>
      <c r="I501">
        <v>7.3299999237060547</v>
      </c>
      <c r="L501" t="s">
        <v>25</v>
      </c>
      <c r="M501" t="s">
        <v>158</v>
      </c>
      <c r="N501" t="s">
        <v>159</v>
      </c>
      <c r="O501" t="s">
        <v>28</v>
      </c>
      <c r="P501" t="s">
        <v>160</v>
      </c>
      <c r="Q501" t="s">
        <v>161</v>
      </c>
      <c r="R501" t="s">
        <v>57</v>
      </c>
      <c r="S501" t="s">
        <v>162</v>
      </c>
      <c r="T501" t="s">
        <v>59</v>
      </c>
      <c r="U501" t="s">
        <v>157</v>
      </c>
    </row>
    <row r="502" spans="1:21">
      <c r="A502" t="s">
        <v>51</v>
      </c>
      <c r="B502" t="s">
        <v>21</v>
      </c>
      <c r="C502" t="s">
        <v>145</v>
      </c>
      <c r="D502" s="2">
        <f t="shared" si="15"/>
        <v>44998</v>
      </c>
      <c r="E502" t="s">
        <v>23</v>
      </c>
      <c r="F502" t="s">
        <v>24</v>
      </c>
      <c r="G502">
        <v>5</v>
      </c>
      <c r="I502">
        <v>7.5</v>
      </c>
      <c r="L502" t="s">
        <v>25</v>
      </c>
      <c r="M502" t="s">
        <v>146</v>
      </c>
      <c r="N502" t="s">
        <v>147</v>
      </c>
      <c r="O502" t="s">
        <v>28</v>
      </c>
      <c r="P502" t="s">
        <v>148</v>
      </c>
      <c r="Q502" t="s">
        <v>149</v>
      </c>
      <c r="R502" t="s">
        <v>57</v>
      </c>
      <c r="S502" t="s">
        <v>150</v>
      </c>
      <c r="T502" t="s">
        <v>59</v>
      </c>
      <c r="U502" t="s">
        <v>144</v>
      </c>
    </row>
    <row r="503" spans="1:21">
      <c r="A503" t="s">
        <v>51</v>
      </c>
      <c r="B503" t="s">
        <v>21</v>
      </c>
      <c r="C503" t="s">
        <v>163</v>
      </c>
      <c r="D503" s="2">
        <f t="shared" si="15"/>
        <v>45000</v>
      </c>
      <c r="E503" t="s">
        <v>23</v>
      </c>
      <c r="F503" t="s">
        <v>24</v>
      </c>
      <c r="G503">
        <v>5</v>
      </c>
      <c r="I503">
        <v>7.0199999809265137</v>
      </c>
      <c r="L503" t="s">
        <v>25</v>
      </c>
      <c r="M503" t="s">
        <v>164</v>
      </c>
      <c r="N503" t="s">
        <v>165</v>
      </c>
      <c r="O503" t="s">
        <v>28</v>
      </c>
      <c r="P503" t="s">
        <v>166</v>
      </c>
      <c r="Q503" t="s">
        <v>167</v>
      </c>
      <c r="R503" t="s">
        <v>57</v>
      </c>
      <c r="S503" t="s">
        <v>168</v>
      </c>
      <c r="T503" t="s">
        <v>59</v>
      </c>
      <c r="U503" t="s">
        <v>169</v>
      </c>
    </row>
    <row r="504" spans="1:21">
      <c r="A504" t="s">
        <v>51</v>
      </c>
      <c r="B504" t="s">
        <v>39</v>
      </c>
      <c r="C504" t="s">
        <v>52</v>
      </c>
      <c r="D504" s="2">
        <f t="shared" si="15"/>
        <v>44908</v>
      </c>
      <c r="E504" t="s">
        <v>23</v>
      </c>
      <c r="F504" t="s">
        <v>24</v>
      </c>
      <c r="G504">
        <v>9.9600000381469727</v>
      </c>
      <c r="I504">
        <v>10.435999870300293</v>
      </c>
      <c r="K504">
        <v>10.760000228881836</v>
      </c>
      <c r="L504" t="s">
        <v>40</v>
      </c>
      <c r="M504" t="s">
        <v>53</v>
      </c>
      <c r="N504" t="s">
        <v>54</v>
      </c>
      <c r="O504" t="s">
        <v>28</v>
      </c>
      <c r="P504" t="s">
        <v>55</v>
      </c>
      <c r="Q504" t="s">
        <v>56</v>
      </c>
      <c r="R504" t="s">
        <v>57</v>
      </c>
      <c r="S504" t="s">
        <v>58</v>
      </c>
      <c r="T504" t="s">
        <v>59</v>
      </c>
      <c r="U504" t="s">
        <v>60</v>
      </c>
    </row>
    <row r="505" spans="1:21">
      <c r="A505" t="s">
        <v>51</v>
      </c>
      <c r="B505" t="s">
        <v>39</v>
      </c>
      <c r="C505" t="s">
        <v>52</v>
      </c>
      <c r="D505" s="2">
        <f t="shared" si="15"/>
        <v>44908</v>
      </c>
      <c r="E505" t="s">
        <v>23</v>
      </c>
      <c r="F505" t="s">
        <v>24</v>
      </c>
      <c r="G505">
        <v>9.9600000381469727</v>
      </c>
      <c r="I505">
        <v>10.435999870300293</v>
      </c>
      <c r="K505">
        <v>10.760000228881836</v>
      </c>
      <c r="L505" t="s">
        <v>40</v>
      </c>
      <c r="M505" t="s">
        <v>61</v>
      </c>
      <c r="N505" t="s">
        <v>62</v>
      </c>
      <c r="O505" t="s">
        <v>28</v>
      </c>
      <c r="P505" t="s">
        <v>63</v>
      </c>
      <c r="Q505" t="s">
        <v>64</v>
      </c>
      <c r="R505" t="s">
        <v>57</v>
      </c>
      <c r="S505" t="s">
        <v>65</v>
      </c>
      <c r="T505" t="s">
        <v>59</v>
      </c>
      <c r="U505" t="s">
        <v>60</v>
      </c>
    </row>
    <row r="506" spans="1:21">
      <c r="A506" t="s">
        <v>51</v>
      </c>
      <c r="B506" t="s">
        <v>39</v>
      </c>
      <c r="C506" t="s">
        <v>66</v>
      </c>
      <c r="D506" s="2">
        <f t="shared" si="15"/>
        <v>44917</v>
      </c>
      <c r="E506" t="s">
        <v>23</v>
      </c>
      <c r="F506" t="s">
        <v>24</v>
      </c>
      <c r="G506">
        <v>9.9600000381469727</v>
      </c>
      <c r="I506">
        <v>10.444000244140625</v>
      </c>
      <c r="K506">
        <v>10.760000228881836</v>
      </c>
      <c r="L506" t="s">
        <v>40</v>
      </c>
      <c r="M506" t="s">
        <v>67</v>
      </c>
      <c r="N506" t="s">
        <v>68</v>
      </c>
      <c r="O506" t="s">
        <v>28</v>
      </c>
      <c r="P506" t="s">
        <v>69</v>
      </c>
      <c r="Q506" t="s">
        <v>70</v>
      </c>
      <c r="R506" t="s">
        <v>57</v>
      </c>
      <c r="S506" t="s">
        <v>71</v>
      </c>
      <c r="T506" t="s">
        <v>59</v>
      </c>
      <c r="U506" t="s">
        <v>72</v>
      </c>
    </row>
    <row r="507" spans="1:21">
      <c r="A507" t="s">
        <v>51</v>
      </c>
      <c r="B507" t="s">
        <v>39</v>
      </c>
      <c r="C507" t="s">
        <v>66</v>
      </c>
      <c r="D507" s="2">
        <f t="shared" si="15"/>
        <v>44917</v>
      </c>
      <c r="E507" t="s">
        <v>23</v>
      </c>
      <c r="F507" t="s">
        <v>24</v>
      </c>
      <c r="G507">
        <v>9.9600000381469727</v>
      </c>
      <c r="I507">
        <v>10.444000244140625</v>
      </c>
      <c r="K507">
        <v>10.760000228881836</v>
      </c>
      <c r="L507" t="s">
        <v>40</v>
      </c>
      <c r="M507" t="s">
        <v>73</v>
      </c>
      <c r="N507" t="s">
        <v>74</v>
      </c>
      <c r="O507" t="s">
        <v>28</v>
      </c>
      <c r="P507" t="s">
        <v>75</v>
      </c>
      <c r="Q507" t="s">
        <v>76</v>
      </c>
      <c r="R507" t="s">
        <v>57</v>
      </c>
      <c r="S507" t="s">
        <v>77</v>
      </c>
      <c r="T507" t="s">
        <v>59</v>
      </c>
      <c r="U507" t="s">
        <v>72</v>
      </c>
    </row>
    <row r="508" spans="1:21">
      <c r="A508" t="s">
        <v>51</v>
      </c>
      <c r="B508" t="s">
        <v>39</v>
      </c>
      <c r="C508" t="s">
        <v>78</v>
      </c>
      <c r="D508" s="2">
        <f t="shared" si="15"/>
        <v>44931</v>
      </c>
      <c r="E508" t="s">
        <v>23</v>
      </c>
      <c r="F508" t="s">
        <v>24</v>
      </c>
      <c r="G508">
        <v>9.9600000381469727</v>
      </c>
      <c r="I508">
        <v>10.472999572753906</v>
      </c>
      <c r="K508">
        <v>10.760000228881836</v>
      </c>
      <c r="L508" t="s">
        <v>40</v>
      </c>
      <c r="M508" t="s">
        <v>79</v>
      </c>
      <c r="N508" t="s">
        <v>80</v>
      </c>
      <c r="O508" t="s">
        <v>28</v>
      </c>
      <c r="P508" t="s">
        <v>81</v>
      </c>
      <c r="Q508" t="s">
        <v>82</v>
      </c>
      <c r="R508" t="s">
        <v>57</v>
      </c>
      <c r="S508" t="s">
        <v>83</v>
      </c>
      <c r="T508" t="s">
        <v>59</v>
      </c>
      <c r="U508" t="s">
        <v>84</v>
      </c>
    </row>
    <row r="509" spans="1:21">
      <c r="A509" t="s">
        <v>51</v>
      </c>
      <c r="B509" t="s">
        <v>39</v>
      </c>
      <c r="C509" t="s">
        <v>78</v>
      </c>
      <c r="D509" s="2">
        <f t="shared" si="15"/>
        <v>44931</v>
      </c>
      <c r="E509" t="s">
        <v>23</v>
      </c>
      <c r="F509" t="s">
        <v>24</v>
      </c>
      <c r="G509">
        <v>9.9600000381469727</v>
      </c>
      <c r="I509">
        <v>10.472999572753906</v>
      </c>
      <c r="K509">
        <v>10.760000228881836</v>
      </c>
      <c r="L509" t="s">
        <v>40</v>
      </c>
      <c r="M509" t="s">
        <v>85</v>
      </c>
      <c r="N509" t="s">
        <v>86</v>
      </c>
      <c r="O509" t="s">
        <v>28</v>
      </c>
      <c r="P509" t="s">
        <v>87</v>
      </c>
      <c r="Q509" t="s">
        <v>88</v>
      </c>
      <c r="R509" t="s">
        <v>57</v>
      </c>
      <c r="S509" t="s">
        <v>89</v>
      </c>
      <c r="T509" t="s">
        <v>59</v>
      </c>
      <c r="U509" t="s">
        <v>84</v>
      </c>
    </row>
    <row r="510" spans="1:21">
      <c r="A510" t="s">
        <v>51</v>
      </c>
      <c r="B510" t="s">
        <v>39</v>
      </c>
      <c r="C510" t="s">
        <v>90</v>
      </c>
      <c r="D510" s="2">
        <f t="shared" si="15"/>
        <v>44934</v>
      </c>
      <c r="E510" t="s">
        <v>23</v>
      </c>
      <c r="F510" t="s">
        <v>24</v>
      </c>
      <c r="G510">
        <v>9.9600000381469727</v>
      </c>
      <c r="I510">
        <v>10.440999984741211</v>
      </c>
      <c r="K510">
        <v>10.760000228881836</v>
      </c>
      <c r="L510" t="s">
        <v>40</v>
      </c>
      <c r="M510" t="s">
        <v>91</v>
      </c>
      <c r="N510" t="s">
        <v>92</v>
      </c>
      <c r="O510" t="s">
        <v>28</v>
      </c>
      <c r="P510" t="s">
        <v>93</v>
      </c>
      <c r="Q510" t="s">
        <v>94</v>
      </c>
      <c r="R510" t="s">
        <v>57</v>
      </c>
      <c r="S510" t="s">
        <v>95</v>
      </c>
      <c r="T510" t="s">
        <v>59</v>
      </c>
      <c r="U510" t="s">
        <v>96</v>
      </c>
    </row>
    <row r="511" spans="1:21">
      <c r="A511" t="s">
        <v>51</v>
      </c>
      <c r="B511" t="s">
        <v>39</v>
      </c>
      <c r="C511" t="s">
        <v>90</v>
      </c>
      <c r="D511" s="2">
        <f t="shared" si="15"/>
        <v>44934</v>
      </c>
      <c r="E511" t="s">
        <v>23</v>
      </c>
      <c r="F511" t="s">
        <v>24</v>
      </c>
      <c r="G511">
        <v>9.9600000381469727</v>
      </c>
      <c r="I511">
        <v>10.440999984741211</v>
      </c>
      <c r="K511">
        <v>10.760000228881836</v>
      </c>
      <c r="L511" t="s">
        <v>40</v>
      </c>
      <c r="M511" t="s">
        <v>122</v>
      </c>
      <c r="N511" t="s">
        <v>123</v>
      </c>
      <c r="O511" t="s">
        <v>28</v>
      </c>
      <c r="P511" t="s">
        <v>124</v>
      </c>
      <c r="Q511" t="s">
        <v>125</v>
      </c>
      <c r="R511" t="s">
        <v>57</v>
      </c>
      <c r="S511" t="s">
        <v>126</v>
      </c>
      <c r="T511" t="s">
        <v>59</v>
      </c>
      <c r="U511" t="s">
        <v>96</v>
      </c>
    </row>
    <row r="512" spans="1:21">
      <c r="A512" t="s">
        <v>51</v>
      </c>
      <c r="B512" t="s">
        <v>39</v>
      </c>
      <c r="C512" t="s">
        <v>97</v>
      </c>
      <c r="D512" s="2">
        <f t="shared" si="15"/>
        <v>44936</v>
      </c>
      <c r="E512" t="s">
        <v>23</v>
      </c>
      <c r="F512" t="s">
        <v>24</v>
      </c>
      <c r="G512">
        <v>9.9600000381469727</v>
      </c>
      <c r="I512">
        <v>10.444000244140625</v>
      </c>
      <c r="K512">
        <v>10.760000228881836</v>
      </c>
      <c r="L512" t="s">
        <v>40</v>
      </c>
      <c r="M512" t="s">
        <v>98</v>
      </c>
      <c r="N512" t="s">
        <v>99</v>
      </c>
      <c r="O512" t="s">
        <v>28</v>
      </c>
      <c r="P512" t="s">
        <v>100</v>
      </c>
      <c r="Q512" t="s">
        <v>101</v>
      </c>
      <c r="R512" t="s">
        <v>57</v>
      </c>
      <c r="S512" t="s">
        <v>102</v>
      </c>
      <c r="T512" t="s">
        <v>59</v>
      </c>
      <c r="U512" t="s">
        <v>103</v>
      </c>
    </row>
    <row r="513" spans="1:24">
      <c r="A513" t="s">
        <v>51</v>
      </c>
      <c r="B513" t="s">
        <v>39</v>
      </c>
      <c r="C513" t="s">
        <v>104</v>
      </c>
      <c r="D513" s="2">
        <f t="shared" si="15"/>
        <v>44937</v>
      </c>
      <c r="E513" t="s">
        <v>23</v>
      </c>
      <c r="F513" t="s">
        <v>24</v>
      </c>
      <c r="G513">
        <v>9.9600000381469727</v>
      </c>
      <c r="I513">
        <v>10.444000244140625</v>
      </c>
      <c r="K513">
        <v>10.760000228881836</v>
      </c>
      <c r="L513" t="s">
        <v>40</v>
      </c>
      <c r="M513" t="s">
        <v>105</v>
      </c>
      <c r="N513" t="s">
        <v>106</v>
      </c>
      <c r="O513" t="s">
        <v>28</v>
      </c>
      <c r="P513" t="s">
        <v>107</v>
      </c>
      <c r="Q513" t="s">
        <v>108</v>
      </c>
      <c r="R513" t="s">
        <v>57</v>
      </c>
      <c r="S513" t="s">
        <v>109</v>
      </c>
      <c r="T513" t="s">
        <v>59</v>
      </c>
      <c r="U513" t="s">
        <v>103</v>
      </c>
    </row>
    <row r="514" spans="1:24">
      <c r="A514" t="s">
        <v>51</v>
      </c>
      <c r="B514" t="s">
        <v>39</v>
      </c>
      <c r="C514" t="s">
        <v>110</v>
      </c>
      <c r="D514" s="2">
        <f t="shared" si="15"/>
        <v>44955</v>
      </c>
      <c r="E514" t="s">
        <v>23</v>
      </c>
      <c r="F514" t="s">
        <v>24</v>
      </c>
      <c r="G514">
        <v>9.9600000381469727</v>
      </c>
      <c r="I514">
        <v>10.440999984741211</v>
      </c>
      <c r="K514">
        <v>10.760000228881836</v>
      </c>
      <c r="L514" t="s">
        <v>40</v>
      </c>
      <c r="M514" t="s">
        <v>111</v>
      </c>
      <c r="N514" t="s">
        <v>112</v>
      </c>
      <c r="O514" t="s">
        <v>28</v>
      </c>
      <c r="P514" t="s">
        <v>113</v>
      </c>
      <c r="Q514" t="s">
        <v>114</v>
      </c>
      <c r="R514" t="s">
        <v>57</v>
      </c>
      <c r="S514" t="s">
        <v>115</v>
      </c>
      <c r="T514" t="s">
        <v>59</v>
      </c>
      <c r="U514" t="s">
        <v>116</v>
      </c>
    </row>
    <row r="515" spans="1:24">
      <c r="A515" t="s">
        <v>51</v>
      </c>
      <c r="B515" t="s">
        <v>39</v>
      </c>
      <c r="C515" t="s">
        <v>110</v>
      </c>
      <c r="D515" s="2">
        <f t="shared" si="15"/>
        <v>44955</v>
      </c>
      <c r="E515" t="s">
        <v>23</v>
      </c>
      <c r="F515" t="s">
        <v>24</v>
      </c>
      <c r="G515">
        <v>9.9600000381469727</v>
      </c>
      <c r="I515">
        <v>10.440999984741211</v>
      </c>
      <c r="K515">
        <v>10.760000228881836</v>
      </c>
      <c r="L515" t="s">
        <v>40</v>
      </c>
      <c r="M515" t="s">
        <v>117</v>
      </c>
      <c r="N515" t="s">
        <v>118</v>
      </c>
      <c r="O515" t="s">
        <v>28</v>
      </c>
      <c r="P515" t="s">
        <v>119</v>
      </c>
      <c r="Q515" t="s">
        <v>120</v>
      </c>
      <c r="R515" t="s">
        <v>57</v>
      </c>
      <c r="S515" t="s">
        <v>121</v>
      </c>
      <c r="T515" t="s">
        <v>59</v>
      </c>
      <c r="U515" t="s">
        <v>116</v>
      </c>
    </row>
    <row r="516" spans="1:24">
      <c r="A516" t="s">
        <v>51</v>
      </c>
      <c r="B516" t="s">
        <v>39</v>
      </c>
      <c r="C516" t="s">
        <v>110</v>
      </c>
      <c r="D516" s="2">
        <f t="shared" si="15"/>
        <v>44955</v>
      </c>
      <c r="E516" t="s">
        <v>23</v>
      </c>
      <c r="F516" t="s">
        <v>24</v>
      </c>
      <c r="G516">
        <v>9.9600000381469727</v>
      </c>
      <c r="I516">
        <v>10.437999725341797</v>
      </c>
      <c r="K516">
        <v>10.760000228881836</v>
      </c>
      <c r="L516" t="s">
        <v>40</v>
      </c>
      <c r="M516" t="s">
        <v>127</v>
      </c>
      <c r="N516" t="s">
        <v>128</v>
      </c>
      <c r="O516" t="s">
        <v>28</v>
      </c>
      <c r="P516" t="s">
        <v>129</v>
      </c>
      <c r="Q516" t="s">
        <v>130</v>
      </c>
      <c r="R516" t="s">
        <v>57</v>
      </c>
      <c r="S516" t="s">
        <v>131</v>
      </c>
      <c r="T516" t="s">
        <v>59</v>
      </c>
      <c r="U516" t="s">
        <v>132</v>
      </c>
    </row>
    <row r="517" spans="1:24">
      <c r="A517" t="s">
        <v>51</v>
      </c>
      <c r="B517" t="s">
        <v>39</v>
      </c>
      <c r="C517" t="s">
        <v>110</v>
      </c>
      <c r="D517" s="2">
        <f t="shared" si="15"/>
        <v>44955</v>
      </c>
      <c r="E517" t="s">
        <v>23</v>
      </c>
      <c r="F517" t="s">
        <v>24</v>
      </c>
      <c r="G517">
        <v>9.9600000381469727</v>
      </c>
      <c r="I517">
        <v>10.437999725341797</v>
      </c>
      <c r="K517">
        <v>10.760000228881836</v>
      </c>
      <c r="L517" t="s">
        <v>40</v>
      </c>
      <c r="M517" t="s">
        <v>133</v>
      </c>
      <c r="N517" t="s">
        <v>134</v>
      </c>
      <c r="O517" t="s">
        <v>28</v>
      </c>
      <c r="P517" t="s">
        <v>135</v>
      </c>
      <c r="Q517" t="s">
        <v>136</v>
      </c>
      <c r="R517" t="s">
        <v>57</v>
      </c>
      <c r="S517" t="s">
        <v>137</v>
      </c>
      <c r="T517" t="s">
        <v>59</v>
      </c>
      <c r="U517" t="s">
        <v>132</v>
      </c>
    </row>
    <row r="518" spans="1:24">
      <c r="A518" t="s">
        <v>51</v>
      </c>
      <c r="B518" t="s">
        <v>39</v>
      </c>
      <c r="C518" t="s">
        <v>138</v>
      </c>
      <c r="D518" s="2">
        <f t="shared" si="15"/>
        <v>44985</v>
      </c>
      <c r="E518" t="s">
        <v>23</v>
      </c>
      <c r="F518" t="s">
        <v>24</v>
      </c>
      <c r="G518">
        <v>9.9600000381469727</v>
      </c>
      <c r="I518">
        <v>10.432999610900879</v>
      </c>
      <c r="K518">
        <v>10.760000228881836</v>
      </c>
      <c r="L518" t="s">
        <v>40</v>
      </c>
      <c r="M518" t="s">
        <v>139</v>
      </c>
      <c r="N518" t="s">
        <v>140</v>
      </c>
      <c r="O518" t="s">
        <v>28</v>
      </c>
      <c r="P518" t="s">
        <v>141</v>
      </c>
      <c r="Q518" t="s">
        <v>142</v>
      </c>
      <c r="R518" t="s">
        <v>57</v>
      </c>
      <c r="S518" t="s">
        <v>143</v>
      </c>
      <c r="T518" t="s">
        <v>59</v>
      </c>
      <c r="U518" t="s">
        <v>144</v>
      </c>
    </row>
    <row r="519" spans="1:24">
      <c r="A519" t="s">
        <v>51</v>
      </c>
      <c r="B519" t="s">
        <v>39</v>
      </c>
      <c r="C519" t="s">
        <v>151</v>
      </c>
      <c r="D519" s="2">
        <f t="shared" si="15"/>
        <v>44994</v>
      </c>
      <c r="E519" t="s">
        <v>23</v>
      </c>
      <c r="F519" t="s">
        <v>24</v>
      </c>
      <c r="G519">
        <v>9.9600000381469727</v>
      </c>
      <c r="I519">
        <v>10.413999557495117</v>
      </c>
      <c r="K519">
        <v>10.760000228881836</v>
      </c>
      <c r="L519" t="s">
        <v>40</v>
      </c>
      <c r="M519" t="s">
        <v>152</v>
      </c>
      <c r="N519" t="s">
        <v>153</v>
      </c>
      <c r="O519" t="s">
        <v>28</v>
      </c>
      <c r="P519" t="s">
        <v>154</v>
      </c>
      <c r="Q519" t="s">
        <v>155</v>
      </c>
      <c r="R519" t="s">
        <v>57</v>
      </c>
      <c r="S519" t="s">
        <v>156</v>
      </c>
      <c r="T519" t="s">
        <v>59</v>
      </c>
      <c r="U519" t="s">
        <v>157</v>
      </c>
    </row>
    <row r="520" spans="1:24">
      <c r="A520" t="s">
        <v>51</v>
      </c>
      <c r="B520" t="s">
        <v>39</v>
      </c>
      <c r="C520" t="s">
        <v>151</v>
      </c>
      <c r="D520" s="2">
        <f t="shared" si="15"/>
        <v>44994</v>
      </c>
      <c r="E520" t="s">
        <v>23</v>
      </c>
      <c r="F520" t="s">
        <v>24</v>
      </c>
      <c r="G520">
        <v>9.9600000381469727</v>
      </c>
      <c r="I520">
        <v>10.413999557495117</v>
      </c>
      <c r="K520">
        <v>10.760000228881836</v>
      </c>
      <c r="L520" t="s">
        <v>40</v>
      </c>
      <c r="M520" t="s">
        <v>158</v>
      </c>
      <c r="N520" t="s">
        <v>159</v>
      </c>
      <c r="O520" t="s">
        <v>28</v>
      </c>
      <c r="P520" t="s">
        <v>160</v>
      </c>
      <c r="Q520" t="s">
        <v>161</v>
      </c>
      <c r="R520" t="s">
        <v>57</v>
      </c>
      <c r="S520" t="s">
        <v>162</v>
      </c>
      <c r="T520" t="s">
        <v>59</v>
      </c>
      <c r="U520" t="s">
        <v>157</v>
      </c>
    </row>
    <row r="521" spans="1:24">
      <c r="A521" t="s">
        <v>51</v>
      </c>
      <c r="B521" t="s">
        <v>39</v>
      </c>
      <c r="C521" t="s">
        <v>145</v>
      </c>
      <c r="D521" s="2">
        <f t="shared" si="15"/>
        <v>44998</v>
      </c>
      <c r="E521" t="s">
        <v>23</v>
      </c>
      <c r="F521" t="s">
        <v>24</v>
      </c>
      <c r="G521">
        <v>9.9600000381469727</v>
      </c>
      <c r="I521">
        <v>10.432999610900879</v>
      </c>
      <c r="K521">
        <v>10.760000228881836</v>
      </c>
      <c r="L521" t="s">
        <v>40</v>
      </c>
      <c r="M521" t="s">
        <v>146</v>
      </c>
      <c r="N521" t="s">
        <v>147</v>
      </c>
      <c r="O521" t="s">
        <v>28</v>
      </c>
      <c r="P521" t="s">
        <v>148</v>
      </c>
      <c r="Q521" t="s">
        <v>149</v>
      </c>
      <c r="R521" t="s">
        <v>57</v>
      </c>
      <c r="S521" t="s">
        <v>150</v>
      </c>
      <c r="T521" t="s">
        <v>59</v>
      </c>
      <c r="U521" t="s">
        <v>144</v>
      </c>
    </row>
    <row r="522" spans="1:24" ht="15.75" thickBot="1">
      <c r="A522" t="s">
        <v>51</v>
      </c>
      <c r="B522" t="s">
        <v>39</v>
      </c>
      <c r="C522" t="s">
        <v>163</v>
      </c>
      <c r="D522" s="2">
        <f t="shared" si="15"/>
        <v>45000</v>
      </c>
      <c r="E522" t="s">
        <v>23</v>
      </c>
      <c r="F522" t="s">
        <v>24</v>
      </c>
      <c r="G522">
        <v>9.9600000381469727</v>
      </c>
      <c r="I522">
        <v>10.432999610900879</v>
      </c>
      <c r="K522">
        <v>10.760000228881836</v>
      </c>
      <c r="L522" t="s">
        <v>40</v>
      </c>
      <c r="M522" t="s">
        <v>164</v>
      </c>
      <c r="N522" t="s">
        <v>165</v>
      </c>
      <c r="O522" t="s">
        <v>28</v>
      </c>
      <c r="P522" t="s">
        <v>166</v>
      </c>
      <c r="Q522" t="s">
        <v>167</v>
      </c>
      <c r="R522" t="s">
        <v>57</v>
      </c>
      <c r="S522" t="s">
        <v>168</v>
      </c>
      <c r="T522" t="s">
        <v>59</v>
      </c>
      <c r="U522" t="s">
        <v>169</v>
      </c>
    </row>
    <row r="523" spans="1:24" ht="15.75" thickBot="1">
      <c r="A523" t="s">
        <v>51</v>
      </c>
      <c r="B523" t="s">
        <v>37</v>
      </c>
      <c r="C523" t="s">
        <v>52</v>
      </c>
      <c r="D523" s="2">
        <f t="shared" si="15"/>
        <v>44908</v>
      </c>
      <c r="E523" t="s">
        <v>23</v>
      </c>
      <c r="F523" t="s">
        <v>24</v>
      </c>
      <c r="G523">
        <v>0.20000000298023224</v>
      </c>
      <c r="I523">
        <v>0.3880000114440918</v>
      </c>
      <c r="K523">
        <v>0.60000002384185791</v>
      </c>
      <c r="L523" t="s">
        <v>38</v>
      </c>
      <c r="M523" t="s">
        <v>53</v>
      </c>
      <c r="N523" t="s">
        <v>54</v>
      </c>
      <c r="O523" t="s">
        <v>28</v>
      </c>
      <c r="P523" t="s">
        <v>55</v>
      </c>
      <c r="Q523" t="s">
        <v>56</v>
      </c>
      <c r="R523" t="s">
        <v>57</v>
      </c>
      <c r="S523" t="s">
        <v>58</v>
      </c>
      <c r="T523" t="s">
        <v>59</v>
      </c>
      <c r="U523" t="s">
        <v>60</v>
      </c>
      <c r="W523" t="str">
        <f>B523</f>
        <v>CoA Mass coating</v>
      </c>
      <c r="X523" s="16"/>
    </row>
    <row r="524" spans="1:24">
      <c r="A524" t="s">
        <v>51</v>
      </c>
      <c r="B524" t="s">
        <v>37</v>
      </c>
      <c r="C524" t="s">
        <v>52</v>
      </c>
      <c r="D524" s="2">
        <f t="shared" si="15"/>
        <v>44908</v>
      </c>
      <c r="E524" t="s">
        <v>23</v>
      </c>
      <c r="F524" t="s">
        <v>24</v>
      </c>
      <c r="G524">
        <v>0.20000000298023224</v>
      </c>
      <c r="I524">
        <v>0.3880000114440918</v>
      </c>
      <c r="K524">
        <v>0.60000002384185791</v>
      </c>
      <c r="L524" t="s">
        <v>38</v>
      </c>
      <c r="M524" t="s">
        <v>61</v>
      </c>
      <c r="N524" t="s">
        <v>62</v>
      </c>
      <c r="O524" t="s">
        <v>28</v>
      </c>
      <c r="P524" t="s">
        <v>63</v>
      </c>
      <c r="Q524" t="s">
        <v>64</v>
      </c>
      <c r="R524" t="s">
        <v>57</v>
      </c>
      <c r="S524" t="s">
        <v>65</v>
      </c>
      <c r="T524" t="s">
        <v>59</v>
      </c>
      <c r="U524" t="s">
        <v>60</v>
      </c>
      <c r="W524" s="17" t="s">
        <v>471</v>
      </c>
      <c r="X524" s="18">
        <f>G523</f>
        <v>0.20000000298023224</v>
      </c>
    </row>
    <row r="525" spans="1:24">
      <c r="A525" t="s">
        <v>51</v>
      </c>
      <c r="B525" t="s">
        <v>37</v>
      </c>
      <c r="C525" t="s">
        <v>66</v>
      </c>
      <c r="D525" s="2">
        <f t="shared" si="15"/>
        <v>44917</v>
      </c>
      <c r="E525" t="s">
        <v>23</v>
      </c>
      <c r="F525" t="s">
        <v>24</v>
      </c>
      <c r="G525">
        <v>0.20000000298023224</v>
      </c>
      <c r="I525">
        <v>0.39500001072883606</v>
      </c>
      <c r="K525">
        <v>0.60000002384185791</v>
      </c>
      <c r="L525" t="s">
        <v>38</v>
      </c>
      <c r="M525" t="s">
        <v>67</v>
      </c>
      <c r="N525" t="s">
        <v>68</v>
      </c>
      <c r="O525" t="s">
        <v>28</v>
      </c>
      <c r="P525" t="s">
        <v>69</v>
      </c>
      <c r="Q525" t="s">
        <v>70</v>
      </c>
      <c r="R525" t="s">
        <v>57</v>
      </c>
      <c r="S525" t="s">
        <v>71</v>
      </c>
      <c r="T525" t="s">
        <v>59</v>
      </c>
      <c r="U525" t="s">
        <v>72</v>
      </c>
      <c r="W525" s="19" t="s">
        <v>472</v>
      </c>
      <c r="X525" s="20">
        <f>K523</f>
        <v>0.60000002384185791</v>
      </c>
    </row>
    <row r="526" spans="1:24">
      <c r="A526" t="s">
        <v>51</v>
      </c>
      <c r="B526" t="s">
        <v>37</v>
      </c>
      <c r="C526" t="s">
        <v>66</v>
      </c>
      <c r="D526" s="2">
        <f t="shared" si="15"/>
        <v>44917</v>
      </c>
      <c r="E526" t="s">
        <v>23</v>
      </c>
      <c r="F526" t="s">
        <v>24</v>
      </c>
      <c r="G526">
        <v>0.20000000298023224</v>
      </c>
      <c r="I526">
        <v>0.39500001072883606</v>
      </c>
      <c r="K526">
        <v>0.60000002384185791</v>
      </c>
      <c r="L526" t="s">
        <v>38</v>
      </c>
      <c r="M526" t="s">
        <v>73</v>
      </c>
      <c r="N526" t="s">
        <v>74</v>
      </c>
      <c r="O526" t="s">
        <v>28</v>
      </c>
      <c r="P526" t="s">
        <v>75</v>
      </c>
      <c r="Q526" t="s">
        <v>76</v>
      </c>
      <c r="R526" t="s">
        <v>57</v>
      </c>
      <c r="S526" t="s">
        <v>77</v>
      </c>
      <c r="T526" t="s">
        <v>59</v>
      </c>
      <c r="U526" t="s">
        <v>72</v>
      </c>
      <c r="W526" s="19" t="s">
        <v>474</v>
      </c>
      <c r="X526" s="21">
        <f>STDEV(I523:I541)</f>
        <v>7.1250316405542845E-3</v>
      </c>
    </row>
    <row r="527" spans="1:24">
      <c r="A527" t="s">
        <v>51</v>
      </c>
      <c r="B527" t="s">
        <v>37</v>
      </c>
      <c r="C527" t="s">
        <v>78</v>
      </c>
      <c r="D527" s="2">
        <f t="shared" si="15"/>
        <v>44931</v>
      </c>
      <c r="E527" t="s">
        <v>23</v>
      </c>
      <c r="F527" t="s">
        <v>24</v>
      </c>
      <c r="G527">
        <v>0.20000000298023224</v>
      </c>
      <c r="I527">
        <v>0.40200001001358032</v>
      </c>
      <c r="K527">
        <v>0.60000002384185791</v>
      </c>
      <c r="L527" t="s">
        <v>38</v>
      </c>
      <c r="M527" t="s">
        <v>79</v>
      </c>
      <c r="N527" t="s">
        <v>80</v>
      </c>
      <c r="O527" t="s">
        <v>28</v>
      </c>
      <c r="P527" t="s">
        <v>81</v>
      </c>
      <c r="Q527" t="s">
        <v>82</v>
      </c>
      <c r="R527" t="s">
        <v>57</v>
      </c>
      <c r="S527" t="s">
        <v>83</v>
      </c>
      <c r="T527" t="s">
        <v>59</v>
      </c>
      <c r="U527" t="s">
        <v>84</v>
      </c>
      <c r="W527" s="22" t="s">
        <v>475</v>
      </c>
      <c r="X527" s="23" t="e">
        <f>(#REF!/(COUNT(#REF!)-1))/1.128</f>
        <v>#REF!</v>
      </c>
    </row>
    <row r="528" spans="1:24" ht="15.75" thickBot="1">
      <c r="A528" t="s">
        <v>51</v>
      </c>
      <c r="B528" t="s">
        <v>37</v>
      </c>
      <c r="C528" t="s">
        <v>78</v>
      </c>
      <c r="D528" s="2">
        <f t="shared" si="15"/>
        <v>44931</v>
      </c>
      <c r="E528" t="s">
        <v>23</v>
      </c>
      <c r="F528" t="s">
        <v>24</v>
      </c>
      <c r="G528">
        <v>0.20000000298023224</v>
      </c>
      <c r="I528">
        <v>0.40200001001358032</v>
      </c>
      <c r="K528">
        <v>0.60000002384185791</v>
      </c>
      <c r="L528" t="s">
        <v>38</v>
      </c>
      <c r="M528" t="s">
        <v>85</v>
      </c>
      <c r="N528" t="s">
        <v>86</v>
      </c>
      <c r="O528" t="s">
        <v>28</v>
      </c>
      <c r="P528" t="s">
        <v>87</v>
      </c>
      <c r="Q528" t="s">
        <v>88</v>
      </c>
      <c r="R528" t="s">
        <v>57</v>
      </c>
      <c r="S528" t="s">
        <v>89</v>
      </c>
      <c r="T528" t="s">
        <v>59</v>
      </c>
      <c r="U528" t="s">
        <v>84</v>
      </c>
      <c r="W528" s="24" t="s">
        <v>476</v>
      </c>
      <c r="X528" s="25">
        <f>AVERAGE(I523:I541)</f>
        <v>0.3971052624677357</v>
      </c>
    </row>
    <row r="529" spans="1:24">
      <c r="A529" t="s">
        <v>51</v>
      </c>
      <c r="B529" t="s">
        <v>37</v>
      </c>
      <c r="C529" t="s">
        <v>90</v>
      </c>
      <c r="D529" s="2">
        <f t="shared" si="15"/>
        <v>44934</v>
      </c>
      <c r="E529" t="s">
        <v>23</v>
      </c>
      <c r="F529" t="s">
        <v>24</v>
      </c>
      <c r="G529">
        <v>0.20000000298023224</v>
      </c>
      <c r="I529">
        <v>0.40799999237060547</v>
      </c>
      <c r="K529">
        <v>0.60000002384185791</v>
      </c>
      <c r="L529" t="s">
        <v>38</v>
      </c>
      <c r="M529" t="s">
        <v>91</v>
      </c>
      <c r="N529" t="s">
        <v>92</v>
      </c>
      <c r="O529" t="s">
        <v>28</v>
      </c>
      <c r="P529" t="s">
        <v>93</v>
      </c>
      <c r="Q529" t="s">
        <v>94</v>
      </c>
      <c r="R529" t="s">
        <v>57</v>
      </c>
      <c r="S529" t="s">
        <v>95</v>
      </c>
      <c r="T529" t="s">
        <v>59</v>
      </c>
      <c r="U529" t="s">
        <v>96</v>
      </c>
      <c r="W529" s="26" t="s">
        <v>477</v>
      </c>
      <c r="X529">
        <f>(X528-X524)/(3*X526)</f>
        <v>9.2212577399010609</v>
      </c>
    </row>
    <row r="530" spans="1:24">
      <c r="A530" t="s">
        <v>51</v>
      </c>
      <c r="B530" t="s">
        <v>37</v>
      </c>
      <c r="C530" t="s">
        <v>90</v>
      </c>
      <c r="D530" s="2">
        <f t="shared" si="15"/>
        <v>44934</v>
      </c>
      <c r="E530" t="s">
        <v>23</v>
      </c>
      <c r="F530" t="s">
        <v>24</v>
      </c>
      <c r="G530">
        <v>0.20000000298023224</v>
      </c>
      <c r="I530">
        <v>0.40799999237060547</v>
      </c>
      <c r="K530">
        <v>0.60000002384185791</v>
      </c>
      <c r="L530" t="s">
        <v>38</v>
      </c>
      <c r="M530" t="s">
        <v>122</v>
      </c>
      <c r="N530" t="s">
        <v>123</v>
      </c>
      <c r="O530" t="s">
        <v>28</v>
      </c>
      <c r="P530" t="s">
        <v>124</v>
      </c>
      <c r="Q530" t="s">
        <v>125</v>
      </c>
      <c r="R530" t="s">
        <v>57</v>
      </c>
      <c r="S530" t="s">
        <v>126</v>
      </c>
      <c r="T530" t="s">
        <v>59</v>
      </c>
      <c r="U530" t="s">
        <v>96</v>
      </c>
      <c r="W530" s="26" t="s">
        <v>478</v>
      </c>
      <c r="X530">
        <f>(X525-X528)/(3*X526)</f>
        <v>9.4921104265364455</v>
      </c>
    </row>
    <row r="531" spans="1:24">
      <c r="A531" t="s">
        <v>51</v>
      </c>
      <c r="B531" t="s">
        <v>37</v>
      </c>
      <c r="C531" t="s">
        <v>97</v>
      </c>
      <c r="D531" s="2">
        <f t="shared" si="15"/>
        <v>44936</v>
      </c>
      <c r="E531" t="s">
        <v>23</v>
      </c>
      <c r="F531" t="s">
        <v>24</v>
      </c>
      <c r="G531">
        <v>0.20000000298023224</v>
      </c>
      <c r="I531">
        <v>0.3919999897480011</v>
      </c>
      <c r="K531">
        <v>0.60000002384185791</v>
      </c>
      <c r="L531" t="s">
        <v>38</v>
      </c>
      <c r="M531" t="s">
        <v>98</v>
      </c>
      <c r="N531" t="s">
        <v>99</v>
      </c>
      <c r="O531" t="s">
        <v>28</v>
      </c>
      <c r="P531" t="s">
        <v>100</v>
      </c>
      <c r="Q531" t="s">
        <v>101</v>
      </c>
      <c r="R531" t="s">
        <v>57</v>
      </c>
      <c r="S531" t="s">
        <v>102</v>
      </c>
      <c r="T531" t="s">
        <v>59</v>
      </c>
      <c r="U531" t="s">
        <v>103</v>
      </c>
      <c r="W531" s="27" t="s">
        <v>479</v>
      </c>
      <c r="X531" s="28">
        <f>MIN(X530,X529)</f>
        <v>9.2212577399010609</v>
      </c>
    </row>
    <row r="532" spans="1:24">
      <c r="A532" t="s">
        <v>51</v>
      </c>
      <c r="B532" t="s">
        <v>37</v>
      </c>
      <c r="C532" t="s">
        <v>104</v>
      </c>
      <c r="D532" s="2">
        <f t="shared" si="15"/>
        <v>44937</v>
      </c>
      <c r="E532" t="s">
        <v>23</v>
      </c>
      <c r="F532" t="s">
        <v>24</v>
      </c>
      <c r="G532">
        <v>0.20000000298023224</v>
      </c>
      <c r="I532">
        <v>0.3919999897480011</v>
      </c>
      <c r="K532">
        <v>0.60000002384185791</v>
      </c>
      <c r="L532" t="s">
        <v>38</v>
      </c>
      <c r="M532" t="s">
        <v>105</v>
      </c>
      <c r="N532" t="s">
        <v>106</v>
      </c>
      <c r="O532" t="s">
        <v>28</v>
      </c>
      <c r="P532" t="s">
        <v>107</v>
      </c>
      <c r="Q532" t="s">
        <v>108</v>
      </c>
      <c r="R532" t="s">
        <v>57</v>
      </c>
      <c r="S532" t="s">
        <v>109</v>
      </c>
      <c r="T532" t="s">
        <v>59</v>
      </c>
      <c r="U532" t="s">
        <v>103</v>
      </c>
    </row>
    <row r="533" spans="1:24">
      <c r="A533" t="s">
        <v>51</v>
      </c>
      <c r="B533" t="s">
        <v>37</v>
      </c>
      <c r="C533" t="s">
        <v>110</v>
      </c>
      <c r="D533" s="2">
        <f t="shared" si="15"/>
        <v>44955</v>
      </c>
      <c r="E533" t="s">
        <v>23</v>
      </c>
      <c r="F533" t="s">
        <v>24</v>
      </c>
      <c r="G533">
        <v>0.20000000298023224</v>
      </c>
      <c r="I533">
        <v>0.38899999856948853</v>
      </c>
      <c r="K533">
        <v>0.60000002384185791</v>
      </c>
      <c r="L533" t="s">
        <v>38</v>
      </c>
      <c r="M533" t="s">
        <v>111</v>
      </c>
      <c r="N533" t="s">
        <v>112</v>
      </c>
      <c r="O533" t="s">
        <v>28</v>
      </c>
      <c r="P533" t="s">
        <v>113</v>
      </c>
      <c r="Q533" t="s">
        <v>114</v>
      </c>
      <c r="R533" t="s">
        <v>57</v>
      </c>
      <c r="S533" t="s">
        <v>115</v>
      </c>
      <c r="T533" t="s">
        <v>59</v>
      </c>
      <c r="U533" t="s">
        <v>116</v>
      </c>
    </row>
    <row r="534" spans="1:24">
      <c r="A534" t="s">
        <v>51</v>
      </c>
      <c r="B534" t="s">
        <v>37</v>
      </c>
      <c r="C534" t="s">
        <v>110</v>
      </c>
      <c r="D534" s="2">
        <f t="shared" si="15"/>
        <v>44955</v>
      </c>
      <c r="E534" t="s">
        <v>23</v>
      </c>
      <c r="F534" t="s">
        <v>24</v>
      </c>
      <c r="G534">
        <v>0.20000000298023224</v>
      </c>
      <c r="I534">
        <v>0.38899999856948853</v>
      </c>
      <c r="K534">
        <v>0.60000002384185791</v>
      </c>
      <c r="L534" t="s">
        <v>38</v>
      </c>
      <c r="M534" t="s">
        <v>117</v>
      </c>
      <c r="N534" t="s">
        <v>118</v>
      </c>
      <c r="O534" t="s">
        <v>28</v>
      </c>
      <c r="P534" t="s">
        <v>119</v>
      </c>
      <c r="Q534" t="s">
        <v>120</v>
      </c>
      <c r="R534" t="s">
        <v>57</v>
      </c>
      <c r="S534" t="s">
        <v>121</v>
      </c>
      <c r="T534" t="s">
        <v>59</v>
      </c>
      <c r="U534" t="s">
        <v>116</v>
      </c>
    </row>
    <row r="535" spans="1:24">
      <c r="A535" t="s">
        <v>51</v>
      </c>
      <c r="B535" t="s">
        <v>37</v>
      </c>
      <c r="C535" t="s">
        <v>110</v>
      </c>
      <c r="D535" s="2">
        <f t="shared" si="15"/>
        <v>44955</v>
      </c>
      <c r="E535" t="s">
        <v>23</v>
      </c>
      <c r="F535" t="s">
        <v>24</v>
      </c>
      <c r="G535">
        <v>0.20000000298023224</v>
      </c>
      <c r="I535">
        <v>0.39899998903274536</v>
      </c>
      <c r="K535">
        <v>0.60000002384185791</v>
      </c>
      <c r="L535" t="s">
        <v>38</v>
      </c>
      <c r="M535" t="s">
        <v>127</v>
      </c>
      <c r="N535" t="s">
        <v>128</v>
      </c>
      <c r="O535" t="s">
        <v>28</v>
      </c>
      <c r="P535" t="s">
        <v>129</v>
      </c>
      <c r="Q535" t="s">
        <v>130</v>
      </c>
      <c r="R535" t="s">
        <v>57</v>
      </c>
      <c r="S535" t="s">
        <v>131</v>
      </c>
      <c r="T535" t="s">
        <v>59</v>
      </c>
      <c r="U535" t="s">
        <v>132</v>
      </c>
    </row>
    <row r="536" spans="1:24">
      <c r="A536" t="s">
        <v>51</v>
      </c>
      <c r="B536" t="s">
        <v>37</v>
      </c>
      <c r="C536" t="s">
        <v>110</v>
      </c>
      <c r="D536" s="2">
        <f t="shared" si="15"/>
        <v>44955</v>
      </c>
      <c r="E536" t="s">
        <v>23</v>
      </c>
      <c r="F536" t="s">
        <v>24</v>
      </c>
      <c r="G536">
        <v>0.20000000298023224</v>
      </c>
      <c r="I536">
        <v>0.39899998903274536</v>
      </c>
      <c r="K536">
        <v>0.60000002384185791</v>
      </c>
      <c r="L536" t="s">
        <v>38</v>
      </c>
      <c r="M536" t="s">
        <v>133</v>
      </c>
      <c r="N536" t="s">
        <v>134</v>
      </c>
      <c r="O536" t="s">
        <v>28</v>
      </c>
      <c r="P536" t="s">
        <v>135</v>
      </c>
      <c r="Q536" t="s">
        <v>136</v>
      </c>
      <c r="R536" t="s">
        <v>57</v>
      </c>
      <c r="S536" t="s">
        <v>137</v>
      </c>
      <c r="T536" t="s">
        <v>59</v>
      </c>
      <c r="U536" t="s">
        <v>132</v>
      </c>
    </row>
    <row r="537" spans="1:24">
      <c r="A537" t="s">
        <v>51</v>
      </c>
      <c r="B537" t="s">
        <v>37</v>
      </c>
      <c r="C537" t="s">
        <v>138</v>
      </c>
      <c r="D537" s="2">
        <f t="shared" si="15"/>
        <v>44985</v>
      </c>
      <c r="E537" t="s">
        <v>23</v>
      </c>
      <c r="F537" t="s">
        <v>24</v>
      </c>
      <c r="G537">
        <v>0.20000000298023224</v>
      </c>
      <c r="I537">
        <v>0.40299999713897705</v>
      </c>
      <c r="K537">
        <v>0.60000002384185791</v>
      </c>
      <c r="L537" t="s">
        <v>38</v>
      </c>
      <c r="M537" t="s">
        <v>139</v>
      </c>
      <c r="N537" t="s">
        <v>140</v>
      </c>
      <c r="O537" t="s">
        <v>28</v>
      </c>
      <c r="P537" t="s">
        <v>141</v>
      </c>
      <c r="Q537" t="s">
        <v>142</v>
      </c>
      <c r="R537" t="s">
        <v>57</v>
      </c>
      <c r="S537" t="s">
        <v>143</v>
      </c>
      <c r="T537" t="s">
        <v>59</v>
      </c>
      <c r="U537" t="s">
        <v>144</v>
      </c>
    </row>
    <row r="538" spans="1:24">
      <c r="A538" t="s">
        <v>51</v>
      </c>
      <c r="B538" t="s">
        <v>37</v>
      </c>
      <c r="C538" t="s">
        <v>151</v>
      </c>
      <c r="D538" s="2">
        <f t="shared" si="15"/>
        <v>44994</v>
      </c>
      <c r="E538" t="s">
        <v>23</v>
      </c>
      <c r="F538" t="s">
        <v>24</v>
      </c>
      <c r="G538">
        <v>0.20000000298023224</v>
      </c>
      <c r="I538">
        <v>0.3919999897480011</v>
      </c>
      <c r="K538">
        <v>0.60000002384185791</v>
      </c>
      <c r="L538" t="s">
        <v>38</v>
      </c>
      <c r="M538" t="s">
        <v>152</v>
      </c>
      <c r="N538" t="s">
        <v>153</v>
      </c>
      <c r="O538" t="s">
        <v>28</v>
      </c>
      <c r="P538" t="s">
        <v>154</v>
      </c>
      <c r="Q538" t="s">
        <v>155</v>
      </c>
      <c r="R538" t="s">
        <v>57</v>
      </c>
      <c r="S538" t="s">
        <v>156</v>
      </c>
      <c r="T538" t="s">
        <v>59</v>
      </c>
      <c r="U538" t="s">
        <v>157</v>
      </c>
    </row>
    <row r="539" spans="1:24">
      <c r="A539" t="s">
        <v>51</v>
      </c>
      <c r="B539" t="s">
        <v>37</v>
      </c>
      <c r="C539" t="s">
        <v>151</v>
      </c>
      <c r="D539" s="2">
        <f t="shared" si="15"/>
        <v>44994</v>
      </c>
      <c r="E539" t="s">
        <v>23</v>
      </c>
      <c r="F539" t="s">
        <v>24</v>
      </c>
      <c r="G539">
        <v>0.20000000298023224</v>
      </c>
      <c r="I539">
        <v>0.3919999897480011</v>
      </c>
      <c r="K539">
        <v>0.60000002384185791</v>
      </c>
      <c r="L539" t="s">
        <v>38</v>
      </c>
      <c r="M539" t="s">
        <v>158</v>
      </c>
      <c r="N539" t="s">
        <v>159</v>
      </c>
      <c r="O539" t="s">
        <v>28</v>
      </c>
      <c r="P539" t="s">
        <v>160</v>
      </c>
      <c r="Q539" t="s">
        <v>161</v>
      </c>
      <c r="R539" t="s">
        <v>57</v>
      </c>
      <c r="S539" t="s">
        <v>162</v>
      </c>
      <c r="T539" t="s">
        <v>59</v>
      </c>
      <c r="U539" t="s">
        <v>157</v>
      </c>
    </row>
    <row r="540" spans="1:24">
      <c r="A540" t="s">
        <v>51</v>
      </c>
      <c r="B540" t="s">
        <v>37</v>
      </c>
      <c r="C540" t="s">
        <v>145</v>
      </c>
      <c r="D540" s="2">
        <f t="shared" si="15"/>
        <v>44998</v>
      </c>
      <c r="E540" t="s">
        <v>23</v>
      </c>
      <c r="F540" t="s">
        <v>24</v>
      </c>
      <c r="G540">
        <v>0.20000000298023224</v>
      </c>
      <c r="I540">
        <v>0.40299999713897705</v>
      </c>
      <c r="K540">
        <v>0.60000002384185791</v>
      </c>
      <c r="L540" t="s">
        <v>38</v>
      </c>
      <c r="M540" t="s">
        <v>146</v>
      </c>
      <c r="N540" t="s">
        <v>147</v>
      </c>
      <c r="O540" t="s">
        <v>28</v>
      </c>
      <c r="P540" t="s">
        <v>148</v>
      </c>
      <c r="Q540" t="s">
        <v>149</v>
      </c>
      <c r="R540" t="s">
        <v>57</v>
      </c>
      <c r="S540" t="s">
        <v>150</v>
      </c>
      <c r="T540" t="s">
        <v>59</v>
      </c>
      <c r="U540" t="s">
        <v>144</v>
      </c>
    </row>
    <row r="541" spans="1:24">
      <c r="A541" t="s">
        <v>51</v>
      </c>
      <c r="B541" t="s">
        <v>37</v>
      </c>
      <c r="C541" t="s">
        <v>163</v>
      </c>
      <c r="D541" s="2">
        <f t="shared" si="15"/>
        <v>45000</v>
      </c>
      <c r="E541" t="s">
        <v>23</v>
      </c>
      <c r="F541" t="s">
        <v>24</v>
      </c>
      <c r="G541">
        <v>0.20000000298023224</v>
      </c>
      <c r="I541">
        <v>0.40900000929832458</v>
      </c>
      <c r="K541">
        <v>0.60000002384185791</v>
      </c>
      <c r="L541" t="s">
        <v>38</v>
      </c>
      <c r="M541" t="s">
        <v>164</v>
      </c>
      <c r="N541" t="s">
        <v>165</v>
      </c>
      <c r="O541" t="s">
        <v>28</v>
      </c>
      <c r="P541" t="s">
        <v>166</v>
      </c>
      <c r="Q541" t="s">
        <v>167</v>
      </c>
      <c r="R541" t="s">
        <v>57</v>
      </c>
      <c r="S541" t="s">
        <v>168</v>
      </c>
      <c r="T541" t="s">
        <v>59</v>
      </c>
      <c r="U541" t="s">
        <v>169</v>
      </c>
    </row>
    <row r="542" spans="1:24">
      <c r="A542" t="s">
        <v>51</v>
      </c>
      <c r="B542" t="s">
        <v>43</v>
      </c>
      <c r="C542" t="s">
        <v>52</v>
      </c>
      <c r="D542" s="2">
        <f t="shared" si="15"/>
        <v>44908</v>
      </c>
      <c r="E542" t="s">
        <v>23</v>
      </c>
      <c r="F542" t="s">
        <v>24</v>
      </c>
      <c r="I542">
        <v>18.25</v>
      </c>
      <c r="K542">
        <v>600</v>
      </c>
      <c r="L542" t="s">
        <v>44</v>
      </c>
      <c r="M542" t="s">
        <v>53</v>
      </c>
      <c r="N542" t="s">
        <v>54</v>
      </c>
      <c r="O542" t="s">
        <v>28</v>
      </c>
      <c r="P542" t="s">
        <v>55</v>
      </c>
      <c r="Q542" t="s">
        <v>56</v>
      </c>
      <c r="R542" t="s">
        <v>57</v>
      </c>
      <c r="S542" t="s">
        <v>58</v>
      </c>
      <c r="T542" t="s">
        <v>59</v>
      </c>
      <c r="U542" t="s">
        <v>60</v>
      </c>
    </row>
    <row r="543" spans="1:24">
      <c r="A543" t="s">
        <v>51</v>
      </c>
      <c r="B543" t="s">
        <v>43</v>
      </c>
      <c r="C543" t="s">
        <v>52</v>
      </c>
      <c r="D543" s="2">
        <f t="shared" si="15"/>
        <v>44908</v>
      </c>
      <c r="E543" t="s">
        <v>23</v>
      </c>
      <c r="F543" t="s">
        <v>24</v>
      </c>
      <c r="I543">
        <v>17.879999160766602</v>
      </c>
      <c r="K543">
        <v>600</v>
      </c>
      <c r="L543" t="s">
        <v>44</v>
      </c>
      <c r="M543" t="s">
        <v>61</v>
      </c>
      <c r="N543" t="s">
        <v>62</v>
      </c>
      <c r="O543" t="s">
        <v>28</v>
      </c>
      <c r="P543" t="s">
        <v>63</v>
      </c>
      <c r="Q543" t="s">
        <v>64</v>
      </c>
      <c r="R543" t="s">
        <v>57</v>
      </c>
      <c r="S543" t="s">
        <v>65</v>
      </c>
      <c r="T543" t="s">
        <v>59</v>
      </c>
      <c r="U543" t="s">
        <v>60</v>
      </c>
    </row>
    <row r="544" spans="1:24">
      <c r="A544" t="s">
        <v>51</v>
      </c>
      <c r="B544" t="s">
        <v>43</v>
      </c>
      <c r="C544" t="s">
        <v>66</v>
      </c>
      <c r="D544" s="2">
        <f t="shared" si="15"/>
        <v>44917</v>
      </c>
      <c r="E544" t="s">
        <v>23</v>
      </c>
      <c r="F544" t="s">
        <v>24</v>
      </c>
      <c r="I544">
        <v>23.899999618530273</v>
      </c>
      <c r="K544">
        <v>600</v>
      </c>
      <c r="L544" t="s">
        <v>44</v>
      </c>
      <c r="M544" t="s">
        <v>67</v>
      </c>
      <c r="N544" t="s">
        <v>68</v>
      </c>
      <c r="O544" t="s">
        <v>28</v>
      </c>
      <c r="P544" t="s">
        <v>69</v>
      </c>
      <c r="Q544" t="s">
        <v>70</v>
      </c>
      <c r="R544" t="s">
        <v>57</v>
      </c>
      <c r="S544" t="s">
        <v>71</v>
      </c>
      <c r="T544" t="s">
        <v>59</v>
      </c>
      <c r="U544" t="s">
        <v>72</v>
      </c>
    </row>
    <row r="545" spans="1:21">
      <c r="A545" t="s">
        <v>51</v>
      </c>
      <c r="B545" t="s">
        <v>43</v>
      </c>
      <c r="C545" t="s">
        <v>66</v>
      </c>
      <c r="D545" s="2">
        <f t="shared" si="15"/>
        <v>44917</v>
      </c>
      <c r="E545" t="s">
        <v>23</v>
      </c>
      <c r="F545" t="s">
        <v>24</v>
      </c>
      <c r="I545">
        <v>23.899999618530273</v>
      </c>
      <c r="K545">
        <v>600</v>
      </c>
      <c r="L545" t="s">
        <v>44</v>
      </c>
      <c r="M545" t="s">
        <v>73</v>
      </c>
      <c r="N545" t="s">
        <v>74</v>
      </c>
      <c r="O545" t="s">
        <v>28</v>
      </c>
      <c r="P545" t="s">
        <v>75</v>
      </c>
      <c r="Q545" t="s">
        <v>76</v>
      </c>
      <c r="R545" t="s">
        <v>57</v>
      </c>
      <c r="S545" t="s">
        <v>77</v>
      </c>
      <c r="T545" t="s">
        <v>59</v>
      </c>
      <c r="U545" t="s">
        <v>72</v>
      </c>
    </row>
    <row r="546" spans="1:21">
      <c r="A546" t="s">
        <v>51</v>
      </c>
      <c r="B546" t="s">
        <v>43</v>
      </c>
      <c r="C546" t="s">
        <v>78</v>
      </c>
      <c r="D546" s="2">
        <f t="shared" si="15"/>
        <v>44931</v>
      </c>
      <c r="E546" t="s">
        <v>23</v>
      </c>
      <c r="F546" t="s">
        <v>24</v>
      </c>
      <c r="I546">
        <v>32.099998474121094</v>
      </c>
      <c r="K546">
        <v>600</v>
      </c>
      <c r="L546" t="s">
        <v>44</v>
      </c>
      <c r="M546" t="s">
        <v>79</v>
      </c>
      <c r="N546" t="s">
        <v>80</v>
      </c>
      <c r="O546" t="s">
        <v>28</v>
      </c>
      <c r="P546" t="s">
        <v>81</v>
      </c>
      <c r="Q546" t="s">
        <v>82</v>
      </c>
      <c r="R546" t="s">
        <v>57</v>
      </c>
      <c r="S546" t="s">
        <v>83</v>
      </c>
      <c r="T546" t="s">
        <v>59</v>
      </c>
      <c r="U546" t="s">
        <v>84</v>
      </c>
    </row>
    <row r="547" spans="1:21">
      <c r="A547" t="s">
        <v>51</v>
      </c>
      <c r="B547" t="s">
        <v>43</v>
      </c>
      <c r="C547" t="s">
        <v>78</v>
      </c>
      <c r="D547" s="2">
        <f t="shared" si="15"/>
        <v>44931</v>
      </c>
      <c r="E547" t="s">
        <v>23</v>
      </c>
      <c r="F547" t="s">
        <v>24</v>
      </c>
      <c r="I547">
        <v>32.099998474121094</v>
      </c>
      <c r="K547">
        <v>600</v>
      </c>
      <c r="L547" t="s">
        <v>44</v>
      </c>
      <c r="M547" t="s">
        <v>85</v>
      </c>
      <c r="N547" t="s">
        <v>86</v>
      </c>
      <c r="O547" t="s">
        <v>28</v>
      </c>
      <c r="P547" t="s">
        <v>87</v>
      </c>
      <c r="Q547" t="s">
        <v>88</v>
      </c>
      <c r="R547" t="s">
        <v>57</v>
      </c>
      <c r="S547" t="s">
        <v>89</v>
      </c>
      <c r="T547" t="s">
        <v>59</v>
      </c>
      <c r="U547" t="s">
        <v>84</v>
      </c>
    </row>
    <row r="548" spans="1:21">
      <c r="A548" t="s">
        <v>51</v>
      </c>
      <c r="B548" t="s">
        <v>43</v>
      </c>
      <c r="C548" t="s">
        <v>90</v>
      </c>
      <c r="D548" s="2">
        <f t="shared" ref="D548:D611" si="16">DATE(RIGHT(C548,4),LEFT(C548,2),MID(C548,4,2))</f>
        <v>44934</v>
      </c>
      <c r="E548" t="s">
        <v>23</v>
      </c>
      <c r="F548" t="s">
        <v>24</v>
      </c>
      <c r="I548">
        <v>27.540000915527344</v>
      </c>
      <c r="K548">
        <v>600</v>
      </c>
      <c r="L548" t="s">
        <v>44</v>
      </c>
      <c r="M548" t="s">
        <v>91</v>
      </c>
      <c r="N548" t="s">
        <v>92</v>
      </c>
      <c r="O548" t="s">
        <v>28</v>
      </c>
      <c r="P548" t="s">
        <v>93</v>
      </c>
      <c r="Q548" t="s">
        <v>94</v>
      </c>
      <c r="R548" t="s">
        <v>57</v>
      </c>
      <c r="S548" t="s">
        <v>95</v>
      </c>
      <c r="T548" t="s">
        <v>59</v>
      </c>
      <c r="U548" t="s">
        <v>96</v>
      </c>
    </row>
    <row r="549" spans="1:21">
      <c r="A549" t="s">
        <v>51</v>
      </c>
      <c r="B549" t="s">
        <v>43</v>
      </c>
      <c r="C549" t="s">
        <v>90</v>
      </c>
      <c r="D549" s="2">
        <f t="shared" si="16"/>
        <v>44934</v>
      </c>
      <c r="E549" t="s">
        <v>23</v>
      </c>
      <c r="F549" t="s">
        <v>24</v>
      </c>
      <c r="I549">
        <v>27.540000915527344</v>
      </c>
      <c r="K549">
        <v>600</v>
      </c>
      <c r="L549" t="s">
        <v>44</v>
      </c>
      <c r="M549" t="s">
        <v>122</v>
      </c>
      <c r="N549" t="s">
        <v>123</v>
      </c>
      <c r="O549" t="s">
        <v>28</v>
      </c>
      <c r="P549" t="s">
        <v>124</v>
      </c>
      <c r="Q549" t="s">
        <v>125</v>
      </c>
      <c r="R549" t="s">
        <v>57</v>
      </c>
      <c r="S549" t="s">
        <v>126</v>
      </c>
      <c r="T549" t="s">
        <v>59</v>
      </c>
      <c r="U549" t="s">
        <v>96</v>
      </c>
    </row>
    <row r="550" spans="1:21">
      <c r="A550" t="s">
        <v>51</v>
      </c>
      <c r="B550" t="s">
        <v>43</v>
      </c>
      <c r="C550" t="s">
        <v>97</v>
      </c>
      <c r="D550" s="2">
        <f t="shared" si="16"/>
        <v>44936</v>
      </c>
      <c r="E550" t="s">
        <v>23</v>
      </c>
      <c r="F550" t="s">
        <v>24</v>
      </c>
      <c r="I550">
        <v>18.159999847412109</v>
      </c>
      <c r="K550">
        <v>600</v>
      </c>
      <c r="L550" t="s">
        <v>44</v>
      </c>
      <c r="M550" t="s">
        <v>98</v>
      </c>
      <c r="N550" t="s">
        <v>99</v>
      </c>
      <c r="O550" t="s">
        <v>28</v>
      </c>
      <c r="P550" t="s">
        <v>100</v>
      </c>
      <c r="Q550" t="s">
        <v>101</v>
      </c>
      <c r="R550" t="s">
        <v>57</v>
      </c>
      <c r="S550" t="s">
        <v>102</v>
      </c>
      <c r="T550" t="s">
        <v>59</v>
      </c>
      <c r="U550" t="s">
        <v>103</v>
      </c>
    </row>
    <row r="551" spans="1:21">
      <c r="A551" t="s">
        <v>51</v>
      </c>
      <c r="B551" t="s">
        <v>43</v>
      </c>
      <c r="C551" t="s">
        <v>104</v>
      </c>
      <c r="D551" s="2">
        <f t="shared" si="16"/>
        <v>44937</v>
      </c>
      <c r="E551" t="s">
        <v>23</v>
      </c>
      <c r="F551" t="s">
        <v>24</v>
      </c>
      <c r="I551">
        <v>18.159999847412109</v>
      </c>
      <c r="K551">
        <v>600</v>
      </c>
      <c r="L551" t="s">
        <v>44</v>
      </c>
      <c r="M551" t="s">
        <v>105</v>
      </c>
      <c r="N551" t="s">
        <v>106</v>
      </c>
      <c r="O551" t="s">
        <v>28</v>
      </c>
      <c r="P551" t="s">
        <v>107</v>
      </c>
      <c r="Q551" t="s">
        <v>108</v>
      </c>
      <c r="R551" t="s">
        <v>57</v>
      </c>
      <c r="S551" t="s">
        <v>109</v>
      </c>
      <c r="T551" t="s">
        <v>59</v>
      </c>
      <c r="U551" t="s">
        <v>103</v>
      </c>
    </row>
    <row r="552" spans="1:21">
      <c r="A552" t="s">
        <v>51</v>
      </c>
      <c r="B552" t="s">
        <v>43</v>
      </c>
      <c r="C552" t="s">
        <v>110</v>
      </c>
      <c r="D552" s="2">
        <f t="shared" si="16"/>
        <v>44955</v>
      </c>
      <c r="E552" t="s">
        <v>23</v>
      </c>
      <c r="F552" t="s">
        <v>24</v>
      </c>
      <c r="I552">
        <v>18.170000076293945</v>
      </c>
      <c r="K552">
        <v>600</v>
      </c>
      <c r="L552" t="s">
        <v>44</v>
      </c>
      <c r="M552" t="s">
        <v>111</v>
      </c>
      <c r="N552" t="s">
        <v>112</v>
      </c>
      <c r="O552" t="s">
        <v>28</v>
      </c>
      <c r="P552" t="s">
        <v>113</v>
      </c>
      <c r="Q552" t="s">
        <v>114</v>
      </c>
      <c r="R552" t="s">
        <v>57</v>
      </c>
      <c r="S552" t="s">
        <v>115</v>
      </c>
      <c r="T552" t="s">
        <v>59</v>
      </c>
      <c r="U552" t="s">
        <v>116</v>
      </c>
    </row>
    <row r="553" spans="1:21">
      <c r="A553" t="s">
        <v>51</v>
      </c>
      <c r="B553" t="s">
        <v>43</v>
      </c>
      <c r="C553" t="s">
        <v>110</v>
      </c>
      <c r="D553" s="2">
        <f t="shared" si="16"/>
        <v>44955</v>
      </c>
      <c r="E553" t="s">
        <v>23</v>
      </c>
      <c r="F553" t="s">
        <v>24</v>
      </c>
      <c r="I553">
        <v>18.170000076293945</v>
      </c>
      <c r="K553">
        <v>600</v>
      </c>
      <c r="L553" t="s">
        <v>44</v>
      </c>
      <c r="M553" t="s">
        <v>117</v>
      </c>
      <c r="N553" t="s">
        <v>118</v>
      </c>
      <c r="O553" t="s">
        <v>28</v>
      </c>
      <c r="P553" t="s">
        <v>119</v>
      </c>
      <c r="Q553" t="s">
        <v>120</v>
      </c>
      <c r="R553" t="s">
        <v>57</v>
      </c>
      <c r="S553" t="s">
        <v>121</v>
      </c>
      <c r="T553" t="s">
        <v>59</v>
      </c>
      <c r="U553" t="s">
        <v>116</v>
      </c>
    </row>
    <row r="554" spans="1:21">
      <c r="A554" t="s">
        <v>51</v>
      </c>
      <c r="B554" t="s">
        <v>43</v>
      </c>
      <c r="C554" t="s">
        <v>110</v>
      </c>
      <c r="D554" s="2">
        <f t="shared" si="16"/>
        <v>44955</v>
      </c>
      <c r="E554" t="s">
        <v>23</v>
      </c>
      <c r="F554" t="s">
        <v>24</v>
      </c>
      <c r="I554">
        <v>24.729999542236328</v>
      </c>
      <c r="K554">
        <v>600</v>
      </c>
      <c r="L554" t="s">
        <v>44</v>
      </c>
      <c r="M554" t="s">
        <v>127</v>
      </c>
      <c r="N554" t="s">
        <v>128</v>
      </c>
      <c r="O554" t="s">
        <v>28</v>
      </c>
      <c r="P554" t="s">
        <v>129</v>
      </c>
      <c r="Q554" t="s">
        <v>130</v>
      </c>
      <c r="R554" t="s">
        <v>57</v>
      </c>
      <c r="S554" t="s">
        <v>131</v>
      </c>
      <c r="T554" t="s">
        <v>59</v>
      </c>
      <c r="U554" t="s">
        <v>132</v>
      </c>
    </row>
    <row r="555" spans="1:21">
      <c r="A555" t="s">
        <v>51</v>
      </c>
      <c r="B555" t="s">
        <v>43</v>
      </c>
      <c r="C555" t="s">
        <v>110</v>
      </c>
      <c r="D555" s="2">
        <f t="shared" si="16"/>
        <v>44955</v>
      </c>
      <c r="E555" t="s">
        <v>23</v>
      </c>
      <c r="F555" t="s">
        <v>24</v>
      </c>
      <c r="I555">
        <v>22.819999694824219</v>
      </c>
      <c r="K555">
        <v>600</v>
      </c>
      <c r="L555" t="s">
        <v>44</v>
      </c>
      <c r="M555" t="s">
        <v>133</v>
      </c>
      <c r="N555" t="s">
        <v>134</v>
      </c>
      <c r="O555" t="s">
        <v>28</v>
      </c>
      <c r="P555" t="s">
        <v>135</v>
      </c>
      <c r="Q555" t="s">
        <v>136</v>
      </c>
      <c r="R555" t="s">
        <v>57</v>
      </c>
      <c r="S555" t="s">
        <v>137</v>
      </c>
      <c r="T555" t="s">
        <v>59</v>
      </c>
      <c r="U555" t="s">
        <v>132</v>
      </c>
    </row>
    <row r="556" spans="1:21">
      <c r="A556" t="s">
        <v>51</v>
      </c>
      <c r="B556" t="s">
        <v>43</v>
      </c>
      <c r="C556" t="s">
        <v>138</v>
      </c>
      <c r="D556" s="2">
        <f t="shared" si="16"/>
        <v>44985</v>
      </c>
      <c r="E556" t="s">
        <v>23</v>
      </c>
      <c r="F556" t="s">
        <v>24</v>
      </c>
      <c r="I556">
        <v>20.469999313354492</v>
      </c>
      <c r="K556">
        <v>600</v>
      </c>
      <c r="L556" t="s">
        <v>44</v>
      </c>
      <c r="M556" t="s">
        <v>139</v>
      </c>
      <c r="N556" t="s">
        <v>140</v>
      </c>
      <c r="O556" t="s">
        <v>28</v>
      </c>
      <c r="P556" t="s">
        <v>141</v>
      </c>
      <c r="Q556" t="s">
        <v>142</v>
      </c>
      <c r="R556" t="s">
        <v>57</v>
      </c>
      <c r="S556" t="s">
        <v>143</v>
      </c>
      <c r="T556" t="s">
        <v>59</v>
      </c>
      <c r="U556" t="s">
        <v>144</v>
      </c>
    </row>
    <row r="557" spans="1:21">
      <c r="A557" t="s">
        <v>51</v>
      </c>
      <c r="B557" t="s">
        <v>43</v>
      </c>
      <c r="C557" t="s">
        <v>151</v>
      </c>
      <c r="D557" s="2">
        <f t="shared" si="16"/>
        <v>44994</v>
      </c>
      <c r="E557" t="s">
        <v>23</v>
      </c>
      <c r="F557" t="s">
        <v>24</v>
      </c>
      <c r="I557">
        <v>27.850000381469727</v>
      </c>
      <c r="K557">
        <v>600</v>
      </c>
      <c r="L557" t="s">
        <v>44</v>
      </c>
      <c r="M557" t="s">
        <v>152</v>
      </c>
      <c r="N557" t="s">
        <v>153</v>
      </c>
      <c r="O557" t="s">
        <v>28</v>
      </c>
      <c r="P557" t="s">
        <v>154</v>
      </c>
      <c r="Q557" t="s">
        <v>155</v>
      </c>
      <c r="R557" t="s">
        <v>57</v>
      </c>
      <c r="S557" t="s">
        <v>156</v>
      </c>
      <c r="T557" t="s">
        <v>59</v>
      </c>
      <c r="U557" t="s">
        <v>157</v>
      </c>
    </row>
    <row r="558" spans="1:21">
      <c r="A558" t="s">
        <v>51</v>
      </c>
      <c r="B558" t="s">
        <v>43</v>
      </c>
      <c r="C558" t="s">
        <v>151</v>
      </c>
      <c r="D558" s="2">
        <f t="shared" si="16"/>
        <v>44994</v>
      </c>
      <c r="E558" t="s">
        <v>23</v>
      </c>
      <c r="F558" t="s">
        <v>24</v>
      </c>
      <c r="I558">
        <v>27.850000381469727</v>
      </c>
      <c r="K558">
        <v>600</v>
      </c>
      <c r="L558" t="s">
        <v>44</v>
      </c>
      <c r="M558" t="s">
        <v>158</v>
      </c>
      <c r="N558" t="s">
        <v>159</v>
      </c>
      <c r="O558" t="s">
        <v>28</v>
      </c>
      <c r="P558" t="s">
        <v>160</v>
      </c>
      <c r="Q558" t="s">
        <v>161</v>
      </c>
      <c r="R558" t="s">
        <v>57</v>
      </c>
      <c r="S558" t="s">
        <v>162</v>
      </c>
      <c r="T558" t="s">
        <v>59</v>
      </c>
      <c r="U558" t="s">
        <v>157</v>
      </c>
    </row>
    <row r="559" spans="1:21">
      <c r="A559" t="s">
        <v>51</v>
      </c>
      <c r="B559" t="s">
        <v>43</v>
      </c>
      <c r="C559" t="s">
        <v>145</v>
      </c>
      <c r="D559" s="2">
        <f t="shared" si="16"/>
        <v>44998</v>
      </c>
      <c r="E559" t="s">
        <v>23</v>
      </c>
      <c r="F559" t="s">
        <v>24</v>
      </c>
      <c r="I559">
        <v>20.469999313354492</v>
      </c>
      <c r="K559">
        <v>600</v>
      </c>
      <c r="L559" t="s">
        <v>44</v>
      </c>
      <c r="M559" t="s">
        <v>146</v>
      </c>
      <c r="N559" t="s">
        <v>147</v>
      </c>
      <c r="O559" t="s">
        <v>28</v>
      </c>
      <c r="P559" t="s">
        <v>148</v>
      </c>
      <c r="Q559" t="s">
        <v>149</v>
      </c>
      <c r="R559" t="s">
        <v>57</v>
      </c>
      <c r="S559" t="s">
        <v>150</v>
      </c>
      <c r="T559" t="s">
        <v>59</v>
      </c>
      <c r="U559" t="s">
        <v>144</v>
      </c>
    </row>
    <row r="560" spans="1:21">
      <c r="A560" t="s">
        <v>51</v>
      </c>
      <c r="B560" t="s">
        <v>43</v>
      </c>
      <c r="C560" t="s">
        <v>163</v>
      </c>
      <c r="D560" s="2">
        <f t="shared" si="16"/>
        <v>45000</v>
      </c>
      <c r="E560" t="s">
        <v>23</v>
      </c>
      <c r="F560" t="s">
        <v>24</v>
      </c>
      <c r="I560">
        <v>20.600000381469727</v>
      </c>
      <c r="K560">
        <v>600</v>
      </c>
      <c r="L560" t="s">
        <v>44</v>
      </c>
      <c r="M560" t="s">
        <v>164</v>
      </c>
      <c r="N560" t="s">
        <v>165</v>
      </c>
      <c r="O560" t="s">
        <v>28</v>
      </c>
      <c r="P560" t="s">
        <v>166</v>
      </c>
      <c r="Q560" t="s">
        <v>167</v>
      </c>
      <c r="R560" t="s">
        <v>57</v>
      </c>
      <c r="S560" t="s">
        <v>168</v>
      </c>
      <c r="T560" t="s">
        <v>59</v>
      </c>
      <c r="U560" t="s">
        <v>169</v>
      </c>
    </row>
    <row r="561" spans="1:21">
      <c r="A561" t="s">
        <v>51</v>
      </c>
      <c r="B561" t="s">
        <v>49</v>
      </c>
      <c r="C561" t="s">
        <v>52</v>
      </c>
      <c r="D561" s="2">
        <f t="shared" si="16"/>
        <v>44908</v>
      </c>
      <c r="E561" t="s">
        <v>23</v>
      </c>
      <c r="F561" t="s">
        <v>24</v>
      </c>
      <c r="G561">
        <v>30</v>
      </c>
      <c r="I561">
        <v>55.169998168945313</v>
      </c>
      <c r="L561" t="s">
        <v>50</v>
      </c>
      <c r="M561" t="s">
        <v>53</v>
      </c>
      <c r="N561" t="s">
        <v>54</v>
      </c>
      <c r="O561" t="s">
        <v>28</v>
      </c>
      <c r="P561" t="s">
        <v>55</v>
      </c>
      <c r="Q561" t="s">
        <v>56</v>
      </c>
      <c r="R561" t="s">
        <v>57</v>
      </c>
      <c r="S561" t="s">
        <v>58</v>
      </c>
      <c r="T561" t="s">
        <v>59</v>
      </c>
      <c r="U561" t="s">
        <v>60</v>
      </c>
    </row>
    <row r="562" spans="1:21">
      <c r="A562" t="s">
        <v>51</v>
      </c>
      <c r="B562" t="s">
        <v>49</v>
      </c>
      <c r="C562" t="s">
        <v>52</v>
      </c>
      <c r="D562" s="2">
        <f t="shared" si="16"/>
        <v>44908</v>
      </c>
      <c r="E562" t="s">
        <v>23</v>
      </c>
      <c r="F562" t="s">
        <v>24</v>
      </c>
      <c r="G562">
        <v>30</v>
      </c>
      <c r="I562">
        <v>55.169998168945313</v>
      </c>
      <c r="L562" t="s">
        <v>50</v>
      </c>
      <c r="M562" t="s">
        <v>61</v>
      </c>
      <c r="N562" t="s">
        <v>62</v>
      </c>
      <c r="O562" t="s">
        <v>28</v>
      </c>
      <c r="P562" t="s">
        <v>63</v>
      </c>
      <c r="Q562" t="s">
        <v>64</v>
      </c>
      <c r="R562" t="s">
        <v>57</v>
      </c>
      <c r="S562" t="s">
        <v>65</v>
      </c>
      <c r="T562" t="s">
        <v>59</v>
      </c>
      <c r="U562" t="s">
        <v>60</v>
      </c>
    </row>
    <row r="563" spans="1:21">
      <c r="A563" t="s">
        <v>51</v>
      </c>
      <c r="B563" t="s">
        <v>49</v>
      </c>
      <c r="C563" t="s">
        <v>66</v>
      </c>
      <c r="D563" s="2">
        <f t="shared" si="16"/>
        <v>44917</v>
      </c>
      <c r="E563" t="s">
        <v>23</v>
      </c>
      <c r="F563" t="s">
        <v>24</v>
      </c>
      <c r="G563">
        <v>30</v>
      </c>
      <c r="I563">
        <v>53</v>
      </c>
      <c r="L563" t="s">
        <v>50</v>
      </c>
      <c r="M563" t="s">
        <v>67</v>
      </c>
      <c r="N563" t="s">
        <v>68</v>
      </c>
      <c r="O563" t="s">
        <v>28</v>
      </c>
      <c r="P563" t="s">
        <v>69</v>
      </c>
      <c r="Q563" t="s">
        <v>70</v>
      </c>
      <c r="R563" t="s">
        <v>57</v>
      </c>
      <c r="S563" t="s">
        <v>71</v>
      </c>
      <c r="T563" t="s">
        <v>59</v>
      </c>
      <c r="U563" t="s">
        <v>72</v>
      </c>
    </row>
    <row r="564" spans="1:21">
      <c r="A564" t="s">
        <v>51</v>
      </c>
      <c r="B564" t="s">
        <v>49</v>
      </c>
      <c r="C564" t="s">
        <v>66</v>
      </c>
      <c r="D564" s="2">
        <f t="shared" si="16"/>
        <v>44917</v>
      </c>
      <c r="E564" t="s">
        <v>23</v>
      </c>
      <c r="F564" t="s">
        <v>24</v>
      </c>
      <c r="G564">
        <v>30</v>
      </c>
      <c r="I564">
        <v>53</v>
      </c>
      <c r="L564" t="s">
        <v>50</v>
      </c>
      <c r="M564" t="s">
        <v>73</v>
      </c>
      <c r="N564" t="s">
        <v>74</v>
      </c>
      <c r="O564" t="s">
        <v>28</v>
      </c>
      <c r="P564" t="s">
        <v>75</v>
      </c>
      <c r="Q564" t="s">
        <v>76</v>
      </c>
      <c r="R564" t="s">
        <v>57</v>
      </c>
      <c r="S564" t="s">
        <v>77</v>
      </c>
      <c r="T564" t="s">
        <v>59</v>
      </c>
      <c r="U564" t="s">
        <v>72</v>
      </c>
    </row>
    <row r="565" spans="1:21">
      <c r="A565" t="s">
        <v>51</v>
      </c>
      <c r="B565" t="s">
        <v>49</v>
      </c>
      <c r="C565" t="s">
        <v>78</v>
      </c>
      <c r="D565" s="2">
        <f t="shared" si="16"/>
        <v>44931</v>
      </c>
      <c r="E565" t="s">
        <v>23</v>
      </c>
      <c r="F565" t="s">
        <v>24</v>
      </c>
      <c r="G565">
        <v>30</v>
      </c>
      <c r="I565">
        <v>52.830001831054688</v>
      </c>
      <c r="L565" t="s">
        <v>50</v>
      </c>
      <c r="M565" t="s">
        <v>79</v>
      </c>
      <c r="N565" t="s">
        <v>80</v>
      </c>
      <c r="O565" t="s">
        <v>28</v>
      </c>
      <c r="P565" t="s">
        <v>81</v>
      </c>
      <c r="Q565" t="s">
        <v>82</v>
      </c>
      <c r="R565" t="s">
        <v>57</v>
      </c>
      <c r="S565" t="s">
        <v>83</v>
      </c>
      <c r="T565" t="s">
        <v>59</v>
      </c>
      <c r="U565" t="s">
        <v>84</v>
      </c>
    </row>
    <row r="566" spans="1:21">
      <c r="A566" t="s">
        <v>51</v>
      </c>
      <c r="B566" t="s">
        <v>49</v>
      </c>
      <c r="C566" t="s">
        <v>78</v>
      </c>
      <c r="D566" s="2">
        <f t="shared" si="16"/>
        <v>44931</v>
      </c>
      <c r="E566" t="s">
        <v>23</v>
      </c>
      <c r="F566" t="s">
        <v>24</v>
      </c>
      <c r="G566">
        <v>30</v>
      </c>
      <c r="I566">
        <v>52.830001831054688</v>
      </c>
      <c r="L566" t="s">
        <v>50</v>
      </c>
      <c r="M566" t="s">
        <v>85</v>
      </c>
      <c r="N566" t="s">
        <v>86</v>
      </c>
      <c r="O566" t="s">
        <v>28</v>
      </c>
      <c r="P566" t="s">
        <v>87</v>
      </c>
      <c r="Q566" t="s">
        <v>88</v>
      </c>
      <c r="R566" t="s">
        <v>57</v>
      </c>
      <c r="S566" t="s">
        <v>89</v>
      </c>
      <c r="T566" t="s">
        <v>59</v>
      </c>
      <c r="U566" t="s">
        <v>84</v>
      </c>
    </row>
    <row r="567" spans="1:21">
      <c r="A567" t="s">
        <v>51</v>
      </c>
      <c r="B567" t="s">
        <v>49</v>
      </c>
      <c r="C567" t="s">
        <v>90</v>
      </c>
      <c r="D567" s="2">
        <f t="shared" si="16"/>
        <v>44934</v>
      </c>
      <c r="E567" t="s">
        <v>23</v>
      </c>
      <c r="F567" t="s">
        <v>24</v>
      </c>
      <c r="G567">
        <v>30</v>
      </c>
      <c r="I567">
        <v>51.830001831054688</v>
      </c>
      <c r="L567" t="s">
        <v>50</v>
      </c>
      <c r="M567" t="s">
        <v>91</v>
      </c>
      <c r="N567" t="s">
        <v>92</v>
      </c>
      <c r="O567" t="s">
        <v>28</v>
      </c>
      <c r="P567" t="s">
        <v>93</v>
      </c>
      <c r="Q567" t="s">
        <v>94</v>
      </c>
      <c r="R567" t="s">
        <v>57</v>
      </c>
      <c r="S567" t="s">
        <v>95</v>
      </c>
      <c r="T567" t="s">
        <v>59</v>
      </c>
      <c r="U567" t="s">
        <v>96</v>
      </c>
    </row>
    <row r="568" spans="1:21">
      <c r="A568" t="s">
        <v>51</v>
      </c>
      <c r="B568" t="s">
        <v>49</v>
      </c>
      <c r="C568" t="s">
        <v>90</v>
      </c>
      <c r="D568" s="2">
        <f t="shared" si="16"/>
        <v>44934</v>
      </c>
      <c r="E568" t="s">
        <v>23</v>
      </c>
      <c r="F568" t="s">
        <v>24</v>
      </c>
      <c r="G568">
        <v>30</v>
      </c>
      <c r="I568">
        <v>51.830001831054688</v>
      </c>
      <c r="L568" t="s">
        <v>50</v>
      </c>
      <c r="M568" t="s">
        <v>122</v>
      </c>
      <c r="N568" t="s">
        <v>123</v>
      </c>
      <c r="O568" t="s">
        <v>28</v>
      </c>
      <c r="P568" t="s">
        <v>124</v>
      </c>
      <c r="Q568" t="s">
        <v>125</v>
      </c>
      <c r="R568" t="s">
        <v>57</v>
      </c>
      <c r="S568" t="s">
        <v>126</v>
      </c>
      <c r="T568" t="s">
        <v>59</v>
      </c>
      <c r="U568" t="s">
        <v>96</v>
      </c>
    </row>
    <row r="569" spans="1:21">
      <c r="A569" t="s">
        <v>51</v>
      </c>
      <c r="B569" t="s">
        <v>49</v>
      </c>
      <c r="C569" t="s">
        <v>97</v>
      </c>
      <c r="D569" s="2">
        <f t="shared" si="16"/>
        <v>44936</v>
      </c>
      <c r="E569" t="s">
        <v>23</v>
      </c>
      <c r="F569" t="s">
        <v>24</v>
      </c>
      <c r="G569">
        <v>30</v>
      </c>
      <c r="I569">
        <v>52</v>
      </c>
      <c r="L569" t="s">
        <v>50</v>
      </c>
      <c r="M569" t="s">
        <v>98</v>
      </c>
      <c r="N569" t="s">
        <v>99</v>
      </c>
      <c r="O569" t="s">
        <v>28</v>
      </c>
      <c r="P569" t="s">
        <v>100</v>
      </c>
      <c r="Q569" t="s">
        <v>101</v>
      </c>
      <c r="R569" t="s">
        <v>57</v>
      </c>
      <c r="S569" t="s">
        <v>102</v>
      </c>
      <c r="T569" t="s">
        <v>59</v>
      </c>
      <c r="U569" t="s">
        <v>103</v>
      </c>
    </row>
    <row r="570" spans="1:21">
      <c r="A570" t="s">
        <v>51</v>
      </c>
      <c r="B570" t="s">
        <v>49</v>
      </c>
      <c r="C570" t="s">
        <v>104</v>
      </c>
      <c r="D570" s="2">
        <f t="shared" si="16"/>
        <v>44937</v>
      </c>
      <c r="E570" t="s">
        <v>23</v>
      </c>
      <c r="F570" t="s">
        <v>24</v>
      </c>
      <c r="G570">
        <v>30</v>
      </c>
      <c r="I570">
        <v>52</v>
      </c>
      <c r="L570" t="s">
        <v>50</v>
      </c>
      <c r="M570" t="s">
        <v>105</v>
      </c>
      <c r="N570" t="s">
        <v>106</v>
      </c>
      <c r="O570" t="s">
        <v>28</v>
      </c>
      <c r="P570" t="s">
        <v>107</v>
      </c>
      <c r="Q570" t="s">
        <v>108</v>
      </c>
      <c r="R570" t="s">
        <v>57</v>
      </c>
      <c r="S570" t="s">
        <v>109</v>
      </c>
      <c r="T570" t="s">
        <v>59</v>
      </c>
      <c r="U570" t="s">
        <v>103</v>
      </c>
    </row>
    <row r="571" spans="1:21">
      <c r="A571" t="s">
        <v>51</v>
      </c>
      <c r="B571" t="s">
        <v>49</v>
      </c>
      <c r="C571" t="s">
        <v>110</v>
      </c>
      <c r="D571" s="2">
        <f t="shared" si="16"/>
        <v>44955</v>
      </c>
      <c r="E571" t="s">
        <v>23</v>
      </c>
      <c r="F571" t="s">
        <v>24</v>
      </c>
      <c r="G571">
        <v>30</v>
      </c>
      <c r="I571">
        <v>50.830001831054688</v>
      </c>
      <c r="L571" t="s">
        <v>50</v>
      </c>
      <c r="M571" t="s">
        <v>111</v>
      </c>
      <c r="N571" t="s">
        <v>112</v>
      </c>
      <c r="O571" t="s">
        <v>28</v>
      </c>
      <c r="P571" t="s">
        <v>113</v>
      </c>
      <c r="Q571" t="s">
        <v>114</v>
      </c>
      <c r="R571" t="s">
        <v>57</v>
      </c>
      <c r="S571" t="s">
        <v>115</v>
      </c>
      <c r="T571" t="s">
        <v>59</v>
      </c>
      <c r="U571" t="s">
        <v>116</v>
      </c>
    </row>
    <row r="572" spans="1:21">
      <c r="A572" t="s">
        <v>51</v>
      </c>
      <c r="B572" t="s">
        <v>49</v>
      </c>
      <c r="C572" t="s">
        <v>110</v>
      </c>
      <c r="D572" s="2">
        <f t="shared" si="16"/>
        <v>44955</v>
      </c>
      <c r="E572" t="s">
        <v>23</v>
      </c>
      <c r="F572" t="s">
        <v>24</v>
      </c>
      <c r="G572">
        <v>30</v>
      </c>
      <c r="I572">
        <v>50.830001831054688</v>
      </c>
      <c r="L572" t="s">
        <v>50</v>
      </c>
      <c r="M572" t="s">
        <v>117</v>
      </c>
      <c r="N572" t="s">
        <v>118</v>
      </c>
      <c r="O572" t="s">
        <v>28</v>
      </c>
      <c r="P572" t="s">
        <v>119</v>
      </c>
      <c r="Q572" t="s">
        <v>120</v>
      </c>
      <c r="R572" t="s">
        <v>57</v>
      </c>
      <c r="S572" t="s">
        <v>121</v>
      </c>
      <c r="T572" t="s">
        <v>59</v>
      </c>
      <c r="U572" t="s">
        <v>116</v>
      </c>
    </row>
    <row r="573" spans="1:21">
      <c r="A573" t="s">
        <v>51</v>
      </c>
      <c r="B573" t="s">
        <v>49</v>
      </c>
      <c r="C573" t="s">
        <v>110</v>
      </c>
      <c r="D573" s="2">
        <f t="shared" si="16"/>
        <v>44955</v>
      </c>
      <c r="E573" t="s">
        <v>23</v>
      </c>
      <c r="F573" t="s">
        <v>24</v>
      </c>
      <c r="G573">
        <v>30</v>
      </c>
      <c r="I573">
        <v>52</v>
      </c>
      <c r="L573" t="s">
        <v>50</v>
      </c>
      <c r="M573" t="s">
        <v>127</v>
      </c>
      <c r="N573" t="s">
        <v>128</v>
      </c>
      <c r="O573" t="s">
        <v>28</v>
      </c>
      <c r="P573" t="s">
        <v>129</v>
      </c>
      <c r="Q573" t="s">
        <v>130</v>
      </c>
      <c r="R573" t="s">
        <v>57</v>
      </c>
      <c r="S573" t="s">
        <v>131</v>
      </c>
      <c r="T573" t="s">
        <v>59</v>
      </c>
      <c r="U573" t="s">
        <v>132</v>
      </c>
    </row>
    <row r="574" spans="1:21">
      <c r="A574" t="s">
        <v>51</v>
      </c>
      <c r="B574" t="s">
        <v>49</v>
      </c>
      <c r="C574" t="s">
        <v>110</v>
      </c>
      <c r="D574" s="2">
        <f t="shared" si="16"/>
        <v>44955</v>
      </c>
      <c r="E574" t="s">
        <v>23</v>
      </c>
      <c r="F574" t="s">
        <v>24</v>
      </c>
      <c r="G574">
        <v>30</v>
      </c>
      <c r="I574">
        <v>52</v>
      </c>
      <c r="L574" t="s">
        <v>50</v>
      </c>
      <c r="M574" t="s">
        <v>133</v>
      </c>
      <c r="N574" t="s">
        <v>134</v>
      </c>
      <c r="O574" t="s">
        <v>28</v>
      </c>
      <c r="P574" t="s">
        <v>135</v>
      </c>
      <c r="Q574" t="s">
        <v>136</v>
      </c>
      <c r="R574" t="s">
        <v>57</v>
      </c>
      <c r="S574" t="s">
        <v>137</v>
      </c>
      <c r="T574" t="s">
        <v>59</v>
      </c>
      <c r="U574" t="s">
        <v>132</v>
      </c>
    </row>
    <row r="575" spans="1:21">
      <c r="A575" t="s">
        <v>51</v>
      </c>
      <c r="B575" t="s">
        <v>49</v>
      </c>
      <c r="C575" t="s">
        <v>138</v>
      </c>
      <c r="D575" s="2">
        <f t="shared" si="16"/>
        <v>44985</v>
      </c>
      <c r="E575" t="s">
        <v>23</v>
      </c>
      <c r="F575" t="s">
        <v>24</v>
      </c>
      <c r="G575">
        <v>30</v>
      </c>
      <c r="I575">
        <v>56.5</v>
      </c>
      <c r="L575" t="s">
        <v>50</v>
      </c>
      <c r="M575" t="s">
        <v>139</v>
      </c>
      <c r="N575" t="s">
        <v>140</v>
      </c>
      <c r="O575" t="s">
        <v>28</v>
      </c>
      <c r="P575" t="s">
        <v>141</v>
      </c>
      <c r="Q575" t="s">
        <v>142</v>
      </c>
      <c r="R575" t="s">
        <v>57</v>
      </c>
      <c r="S575" t="s">
        <v>143</v>
      </c>
      <c r="T575" t="s">
        <v>59</v>
      </c>
      <c r="U575" t="s">
        <v>144</v>
      </c>
    </row>
    <row r="576" spans="1:21">
      <c r="A576" t="s">
        <v>51</v>
      </c>
      <c r="B576" t="s">
        <v>49</v>
      </c>
      <c r="C576" t="s">
        <v>151</v>
      </c>
      <c r="D576" s="2">
        <f t="shared" si="16"/>
        <v>44994</v>
      </c>
      <c r="E576" t="s">
        <v>23</v>
      </c>
      <c r="F576" t="s">
        <v>24</v>
      </c>
      <c r="G576">
        <v>30</v>
      </c>
      <c r="I576">
        <v>56.830001831054688</v>
      </c>
      <c r="L576" t="s">
        <v>50</v>
      </c>
      <c r="M576" t="s">
        <v>152</v>
      </c>
      <c r="N576" t="s">
        <v>153</v>
      </c>
      <c r="O576" t="s">
        <v>28</v>
      </c>
      <c r="P576" t="s">
        <v>154</v>
      </c>
      <c r="Q576" t="s">
        <v>155</v>
      </c>
      <c r="R576" t="s">
        <v>57</v>
      </c>
      <c r="S576" t="s">
        <v>156</v>
      </c>
      <c r="T576" t="s">
        <v>59</v>
      </c>
      <c r="U576" t="s">
        <v>157</v>
      </c>
    </row>
    <row r="577" spans="1:21">
      <c r="A577" t="s">
        <v>51</v>
      </c>
      <c r="B577" t="s">
        <v>49</v>
      </c>
      <c r="C577" t="s">
        <v>151</v>
      </c>
      <c r="D577" s="2">
        <f t="shared" si="16"/>
        <v>44994</v>
      </c>
      <c r="E577" t="s">
        <v>23</v>
      </c>
      <c r="F577" t="s">
        <v>24</v>
      </c>
      <c r="G577">
        <v>30</v>
      </c>
      <c r="I577">
        <v>56.830001831054688</v>
      </c>
      <c r="L577" t="s">
        <v>50</v>
      </c>
      <c r="M577" t="s">
        <v>158</v>
      </c>
      <c r="N577" t="s">
        <v>159</v>
      </c>
      <c r="O577" t="s">
        <v>28</v>
      </c>
      <c r="P577" t="s">
        <v>160</v>
      </c>
      <c r="Q577" t="s">
        <v>161</v>
      </c>
      <c r="R577" t="s">
        <v>57</v>
      </c>
      <c r="S577" t="s">
        <v>162</v>
      </c>
      <c r="T577" t="s">
        <v>59</v>
      </c>
      <c r="U577" t="s">
        <v>157</v>
      </c>
    </row>
    <row r="578" spans="1:21">
      <c r="A578" t="s">
        <v>51</v>
      </c>
      <c r="B578" t="s">
        <v>49</v>
      </c>
      <c r="C578" t="s">
        <v>145</v>
      </c>
      <c r="D578" s="2">
        <f t="shared" si="16"/>
        <v>44998</v>
      </c>
      <c r="E578" t="s">
        <v>23</v>
      </c>
      <c r="F578" t="s">
        <v>24</v>
      </c>
      <c r="G578">
        <v>30</v>
      </c>
      <c r="I578">
        <v>56.5</v>
      </c>
      <c r="L578" t="s">
        <v>50</v>
      </c>
      <c r="M578" t="s">
        <v>146</v>
      </c>
      <c r="N578" t="s">
        <v>147</v>
      </c>
      <c r="O578" t="s">
        <v>28</v>
      </c>
      <c r="P578" t="s">
        <v>148</v>
      </c>
      <c r="Q578" t="s">
        <v>149</v>
      </c>
      <c r="R578" t="s">
        <v>57</v>
      </c>
      <c r="S578" t="s">
        <v>150</v>
      </c>
      <c r="T578" t="s">
        <v>59</v>
      </c>
      <c r="U578" t="s">
        <v>144</v>
      </c>
    </row>
    <row r="579" spans="1:21">
      <c r="A579" t="s">
        <v>51</v>
      </c>
      <c r="B579" t="s">
        <v>49</v>
      </c>
      <c r="C579" t="s">
        <v>163</v>
      </c>
      <c r="D579" s="2">
        <f t="shared" si="16"/>
        <v>45000</v>
      </c>
      <c r="E579" t="s">
        <v>23</v>
      </c>
      <c r="F579" t="s">
        <v>24</v>
      </c>
      <c r="G579">
        <v>30</v>
      </c>
      <c r="I579">
        <v>53.669998168945313</v>
      </c>
      <c r="L579" t="s">
        <v>50</v>
      </c>
      <c r="M579" t="s">
        <v>164</v>
      </c>
      <c r="N579" t="s">
        <v>165</v>
      </c>
      <c r="O579" t="s">
        <v>28</v>
      </c>
      <c r="P579" t="s">
        <v>166</v>
      </c>
      <c r="Q579" t="s">
        <v>167</v>
      </c>
      <c r="R579" t="s">
        <v>57</v>
      </c>
      <c r="S579" t="s">
        <v>168</v>
      </c>
      <c r="T579" t="s">
        <v>59</v>
      </c>
      <c r="U579" t="s">
        <v>169</v>
      </c>
    </row>
    <row r="580" spans="1:21">
      <c r="A580" t="s">
        <v>51</v>
      </c>
      <c r="B580" t="s">
        <v>35</v>
      </c>
      <c r="C580" t="s">
        <v>52</v>
      </c>
      <c r="D580" s="2">
        <f t="shared" si="16"/>
        <v>44908</v>
      </c>
      <c r="E580" t="s">
        <v>23</v>
      </c>
      <c r="F580" t="s">
        <v>24</v>
      </c>
      <c r="G580">
        <v>85</v>
      </c>
      <c r="I580">
        <v>95.610000610351563</v>
      </c>
      <c r="L580" t="s">
        <v>36</v>
      </c>
      <c r="M580" t="s">
        <v>53</v>
      </c>
      <c r="N580" t="s">
        <v>54</v>
      </c>
      <c r="O580" t="s">
        <v>28</v>
      </c>
      <c r="P580" t="s">
        <v>55</v>
      </c>
      <c r="Q580" t="s">
        <v>56</v>
      </c>
      <c r="R580" t="s">
        <v>57</v>
      </c>
      <c r="S580" t="s">
        <v>58</v>
      </c>
      <c r="T580" t="s">
        <v>59</v>
      </c>
      <c r="U580" t="s">
        <v>60</v>
      </c>
    </row>
    <row r="581" spans="1:21">
      <c r="A581" t="s">
        <v>51</v>
      </c>
      <c r="B581" t="s">
        <v>35</v>
      </c>
      <c r="C581" t="s">
        <v>52</v>
      </c>
      <c r="D581" s="2">
        <f t="shared" si="16"/>
        <v>44908</v>
      </c>
      <c r="E581" t="s">
        <v>23</v>
      </c>
      <c r="F581" t="s">
        <v>24</v>
      </c>
      <c r="G581">
        <v>85</v>
      </c>
      <c r="I581">
        <v>95.610000610351563</v>
      </c>
      <c r="L581" t="s">
        <v>36</v>
      </c>
      <c r="M581" t="s">
        <v>61</v>
      </c>
      <c r="N581" t="s">
        <v>62</v>
      </c>
      <c r="O581" t="s">
        <v>28</v>
      </c>
      <c r="P581" t="s">
        <v>63</v>
      </c>
      <c r="Q581" t="s">
        <v>64</v>
      </c>
      <c r="R581" t="s">
        <v>57</v>
      </c>
      <c r="S581" t="s">
        <v>65</v>
      </c>
      <c r="T581" t="s">
        <v>59</v>
      </c>
      <c r="U581" t="s">
        <v>60</v>
      </c>
    </row>
    <row r="582" spans="1:21">
      <c r="A582" t="s">
        <v>51</v>
      </c>
      <c r="B582" t="s">
        <v>35</v>
      </c>
      <c r="C582" t="s">
        <v>66</v>
      </c>
      <c r="D582" s="2">
        <f t="shared" si="16"/>
        <v>44917</v>
      </c>
      <c r="E582" t="s">
        <v>23</v>
      </c>
      <c r="F582" t="s">
        <v>24</v>
      </c>
      <c r="G582">
        <v>85</v>
      </c>
      <c r="I582">
        <v>95.629997253417969</v>
      </c>
      <c r="L582" t="s">
        <v>36</v>
      </c>
      <c r="M582" t="s">
        <v>67</v>
      </c>
      <c r="N582" t="s">
        <v>68</v>
      </c>
      <c r="O582" t="s">
        <v>28</v>
      </c>
      <c r="P582" t="s">
        <v>69</v>
      </c>
      <c r="Q582" t="s">
        <v>70</v>
      </c>
      <c r="R582" t="s">
        <v>57</v>
      </c>
      <c r="S582" t="s">
        <v>71</v>
      </c>
      <c r="T582" t="s">
        <v>59</v>
      </c>
      <c r="U582" t="s">
        <v>72</v>
      </c>
    </row>
    <row r="583" spans="1:21">
      <c r="A583" t="s">
        <v>51</v>
      </c>
      <c r="B583" t="s">
        <v>35</v>
      </c>
      <c r="C583" t="s">
        <v>66</v>
      </c>
      <c r="D583" s="2">
        <f t="shared" si="16"/>
        <v>44917</v>
      </c>
      <c r="E583" t="s">
        <v>23</v>
      </c>
      <c r="F583" t="s">
        <v>24</v>
      </c>
      <c r="G583">
        <v>85</v>
      </c>
      <c r="I583">
        <v>95.629997253417969</v>
      </c>
      <c r="L583" t="s">
        <v>36</v>
      </c>
      <c r="M583" t="s">
        <v>73</v>
      </c>
      <c r="N583" t="s">
        <v>74</v>
      </c>
      <c r="O583" t="s">
        <v>28</v>
      </c>
      <c r="P583" t="s">
        <v>75</v>
      </c>
      <c r="Q583" t="s">
        <v>76</v>
      </c>
      <c r="R583" t="s">
        <v>57</v>
      </c>
      <c r="S583" t="s">
        <v>77</v>
      </c>
      <c r="T583" t="s">
        <v>59</v>
      </c>
      <c r="U583" t="s">
        <v>72</v>
      </c>
    </row>
    <row r="584" spans="1:21">
      <c r="A584" t="s">
        <v>51</v>
      </c>
      <c r="B584" t="s">
        <v>35</v>
      </c>
      <c r="C584" t="s">
        <v>78</v>
      </c>
      <c r="D584" s="2">
        <f t="shared" si="16"/>
        <v>44931</v>
      </c>
      <c r="E584" t="s">
        <v>23</v>
      </c>
      <c r="F584" t="s">
        <v>24</v>
      </c>
      <c r="G584">
        <v>85</v>
      </c>
      <c r="I584">
        <v>96.139999389648438</v>
      </c>
      <c r="L584" t="s">
        <v>36</v>
      </c>
      <c r="M584" t="s">
        <v>79</v>
      </c>
      <c r="N584" t="s">
        <v>80</v>
      </c>
      <c r="O584" t="s">
        <v>28</v>
      </c>
      <c r="P584" t="s">
        <v>81</v>
      </c>
      <c r="Q584" t="s">
        <v>82</v>
      </c>
      <c r="R584" t="s">
        <v>57</v>
      </c>
      <c r="S584" t="s">
        <v>83</v>
      </c>
      <c r="T584" t="s">
        <v>59</v>
      </c>
      <c r="U584" t="s">
        <v>84</v>
      </c>
    </row>
    <row r="585" spans="1:21">
      <c r="A585" t="s">
        <v>51</v>
      </c>
      <c r="B585" t="s">
        <v>35</v>
      </c>
      <c r="C585" t="s">
        <v>78</v>
      </c>
      <c r="D585" s="2">
        <f t="shared" si="16"/>
        <v>44931</v>
      </c>
      <c r="E585" t="s">
        <v>23</v>
      </c>
      <c r="F585" t="s">
        <v>24</v>
      </c>
      <c r="G585">
        <v>85</v>
      </c>
      <c r="I585">
        <v>96.139999389648438</v>
      </c>
      <c r="L585" t="s">
        <v>36</v>
      </c>
      <c r="M585" t="s">
        <v>85</v>
      </c>
      <c r="N585" t="s">
        <v>86</v>
      </c>
      <c r="O585" t="s">
        <v>28</v>
      </c>
      <c r="P585" t="s">
        <v>87</v>
      </c>
      <c r="Q585" t="s">
        <v>88</v>
      </c>
      <c r="R585" t="s">
        <v>57</v>
      </c>
      <c r="S585" t="s">
        <v>89</v>
      </c>
      <c r="T585" t="s">
        <v>59</v>
      </c>
      <c r="U585" t="s">
        <v>84</v>
      </c>
    </row>
    <row r="586" spans="1:21">
      <c r="A586" t="s">
        <v>51</v>
      </c>
      <c r="B586" t="s">
        <v>35</v>
      </c>
      <c r="C586" t="s">
        <v>90</v>
      </c>
      <c r="D586" s="2">
        <f t="shared" si="16"/>
        <v>44934</v>
      </c>
      <c r="E586" t="s">
        <v>23</v>
      </c>
      <c r="F586" t="s">
        <v>24</v>
      </c>
      <c r="G586">
        <v>85</v>
      </c>
      <c r="I586">
        <v>94.44000244140625</v>
      </c>
      <c r="L586" t="s">
        <v>36</v>
      </c>
      <c r="M586" t="s">
        <v>91</v>
      </c>
      <c r="N586" t="s">
        <v>92</v>
      </c>
      <c r="O586" t="s">
        <v>28</v>
      </c>
      <c r="P586" t="s">
        <v>93</v>
      </c>
      <c r="Q586" t="s">
        <v>94</v>
      </c>
      <c r="R586" t="s">
        <v>57</v>
      </c>
      <c r="S586" t="s">
        <v>95</v>
      </c>
      <c r="T586" t="s">
        <v>59</v>
      </c>
      <c r="U586" t="s">
        <v>96</v>
      </c>
    </row>
    <row r="587" spans="1:21">
      <c r="A587" t="s">
        <v>51</v>
      </c>
      <c r="B587" t="s">
        <v>35</v>
      </c>
      <c r="C587" t="s">
        <v>90</v>
      </c>
      <c r="D587" s="2">
        <f t="shared" si="16"/>
        <v>44934</v>
      </c>
      <c r="E587" t="s">
        <v>23</v>
      </c>
      <c r="F587" t="s">
        <v>24</v>
      </c>
      <c r="G587">
        <v>85</v>
      </c>
      <c r="I587">
        <v>96.040000915527344</v>
      </c>
      <c r="L587" t="s">
        <v>36</v>
      </c>
      <c r="M587" t="s">
        <v>122</v>
      </c>
      <c r="N587" t="s">
        <v>123</v>
      </c>
      <c r="O587" t="s">
        <v>28</v>
      </c>
      <c r="P587" t="s">
        <v>124</v>
      </c>
      <c r="Q587" t="s">
        <v>125</v>
      </c>
      <c r="R587" t="s">
        <v>57</v>
      </c>
      <c r="S587" t="s">
        <v>126</v>
      </c>
      <c r="T587" t="s">
        <v>59</v>
      </c>
      <c r="U587" t="s">
        <v>96</v>
      </c>
    </row>
    <row r="588" spans="1:21">
      <c r="A588" t="s">
        <v>51</v>
      </c>
      <c r="B588" t="s">
        <v>35</v>
      </c>
      <c r="C588" t="s">
        <v>97</v>
      </c>
      <c r="D588" s="2">
        <f t="shared" si="16"/>
        <v>44936</v>
      </c>
      <c r="E588" t="s">
        <v>23</v>
      </c>
      <c r="F588" t="s">
        <v>24</v>
      </c>
      <c r="G588">
        <v>85</v>
      </c>
      <c r="I588">
        <v>94.919998168945313</v>
      </c>
      <c r="L588" t="s">
        <v>36</v>
      </c>
      <c r="M588" t="s">
        <v>98</v>
      </c>
      <c r="N588" t="s">
        <v>99</v>
      </c>
      <c r="O588" t="s">
        <v>28</v>
      </c>
      <c r="P588" t="s">
        <v>100</v>
      </c>
      <c r="Q588" t="s">
        <v>101</v>
      </c>
      <c r="R588" t="s">
        <v>57</v>
      </c>
      <c r="S588" t="s">
        <v>102</v>
      </c>
      <c r="T588" t="s">
        <v>59</v>
      </c>
      <c r="U588" t="s">
        <v>103</v>
      </c>
    </row>
    <row r="589" spans="1:21">
      <c r="A589" t="s">
        <v>51</v>
      </c>
      <c r="B589" t="s">
        <v>35</v>
      </c>
      <c r="C589" t="s">
        <v>104</v>
      </c>
      <c r="D589" s="2">
        <f t="shared" si="16"/>
        <v>44937</v>
      </c>
      <c r="E589" t="s">
        <v>23</v>
      </c>
      <c r="F589" t="s">
        <v>24</v>
      </c>
      <c r="G589">
        <v>85</v>
      </c>
      <c r="I589">
        <v>94.919998168945313</v>
      </c>
      <c r="L589" t="s">
        <v>36</v>
      </c>
      <c r="M589" t="s">
        <v>105</v>
      </c>
      <c r="N589" t="s">
        <v>106</v>
      </c>
      <c r="O589" t="s">
        <v>28</v>
      </c>
      <c r="P589" t="s">
        <v>107</v>
      </c>
      <c r="Q589" t="s">
        <v>108</v>
      </c>
      <c r="R589" t="s">
        <v>57</v>
      </c>
      <c r="S589" t="s">
        <v>109</v>
      </c>
      <c r="T589" t="s">
        <v>59</v>
      </c>
      <c r="U589" t="s">
        <v>103</v>
      </c>
    </row>
    <row r="590" spans="1:21">
      <c r="A590" t="s">
        <v>51</v>
      </c>
      <c r="B590" t="s">
        <v>35</v>
      </c>
      <c r="C590" t="s">
        <v>110</v>
      </c>
      <c r="D590" s="2">
        <f t="shared" si="16"/>
        <v>44955</v>
      </c>
      <c r="E590" t="s">
        <v>23</v>
      </c>
      <c r="F590" t="s">
        <v>24</v>
      </c>
      <c r="G590">
        <v>85</v>
      </c>
      <c r="I590">
        <v>94.650001525878906</v>
      </c>
      <c r="L590" t="s">
        <v>36</v>
      </c>
      <c r="M590" t="s">
        <v>111</v>
      </c>
      <c r="N590" t="s">
        <v>112</v>
      </c>
      <c r="O590" t="s">
        <v>28</v>
      </c>
      <c r="P590" t="s">
        <v>113</v>
      </c>
      <c r="Q590" t="s">
        <v>114</v>
      </c>
      <c r="R590" t="s">
        <v>57</v>
      </c>
      <c r="S590" t="s">
        <v>115</v>
      </c>
      <c r="T590" t="s">
        <v>59</v>
      </c>
      <c r="U590" t="s">
        <v>116</v>
      </c>
    </row>
    <row r="591" spans="1:21">
      <c r="A591" t="s">
        <v>51</v>
      </c>
      <c r="B591" t="s">
        <v>35</v>
      </c>
      <c r="C591" t="s">
        <v>110</v>
      </c>
      <c r="D591" s="2">
        <f t="shared" si="16"/>
        <v>44955</v>
      </c>
      <c r="E591" t="s">
        <v>23</v>
      </c>
      <c r="F591" t="s">
        <v>24</v>
      </c>
      <c r="G591">
        <v>85</v>
      </c>
      <c r="I591">
        <v>94.650001525878906</v>
      </c>
      <c r="L591" t="s">
        <v>36</v>
      </c>
      <c r="M591" t="s">
        <v>117</v>
      </c>
      <c r="N591" t="s">
        <v>118</v>
      </c>
      <c r="O591" t="s">
        <v>28</v>
      </c>
      <c r="P591" t="s">
        <v>119</v>
      </c>
      <c r="Q591" t="s">
        <v>120</v>
      </c>
      <c r="R591" t="s">
        <v>57</v>
      </c>
      <c r="S591" t="s">
        <v>121</v>
      </c>
      <c r="T591" t="s">
        <v>59</v>
      </c>
      <c r="U591" t="s">
        <v>116</v>
      </c>
    </row>
    <row r="592" spans="1:21">
      <c r="A592" t="s">
        <v>51</v>
      </c>
      <c r="B592" t="s">
        <v>35</v>
      </c>
      <c r="C592" t="s">
        <v>110</v>
      </c>
      <c r="D592" s="2">
        <f t="shared" si="16"/>
        <v>44955</v>
      </c>
      <c r="E592" t="s">
        <v>23</v>
      </c>
      <c r="F592" t="s">
        <v>24</v>
      </c>
      <c r="G592">
        <v>85</v>
      </c>
      <c r="I592">
        <v>95.010002136230469</v>
      </c>
      <c r="L592" t="s">
        <v>36</v>
      </c>
      <c r="M592" t="s">
        <v>127</v>
      </c>
      <c r="N592" t="s">
        <v>128</v>
      </c>
      <c r="O592" t="s">
        <v>28</v>
      </c>
      <c r="P592" t="s">
        <v>129</v>
      </c>
      <c r="Q592" t="s">
        <v>130</v>
      </c>
      <c r="R592" t="s">
        <v>57</v>
      </c>
      <c r="S592" t="s">
        <v>131</v>
      </c>
      <c r="T592" t="s">
        <v>59</v>
      </c>
      <c r="U592" t="s">
        <v>132</v>
      </c>
    </row>
    <row r="593" spans="1:24">
      <c r="A593" t="s">
        <v>51</v>
      </c>
      <c r="B593" t="s">
        <v>35</v>
      </c>
      <c r="C593" t="s">
        <v>110</v>
      </c>
      <c r="D593" s="2">
        <f t="shared" si="16"/>
        <v>44955</v>
      </c>
      <c r="E593" t="s">
        <v>23</v>
      </c>
      <c r="F593" t="s">
        <v>24</v>
      </c>
      <c r="G593">
        <v>85</v>
      </c>
      <c r="I593">
        <v>95.010002136230469</v>
      </c>
      <c r="L593" t="s">
        <v>36</v>
      </c>
      <c r="M593" t="s">
        <v>133</v>
      </c>
      <c r="N593" t="s">
        <v>134</v>
      </c>
      <c r="O593" t="s">
        <v>28</v>
      </c>
      <c r="P593" t="s">
        <v>135</v>
      </c>
      <c r="Q593" t="s">
        <v>136</v>
      </c>
      <c r="R593" t="s">
        <v>57</v>
      </c>
      <c r="S593" t="s">
        <v>137</v>
      </c>
      <c r="T593" t="s">
        <v>59</v>
      </c>
      <c r="U593" t="s">
        <v>132</v>
      </c>
    </row>
    <row r="594" spans="1:24">
      <c r="A594" t="s">
        <v>51</v>
      </c>
      <c r="B594" t="s">
        <v>35</v>
      </c>
      <c r="C594" t="s">
        <v>138</v>
      </c>
      <c r="D594" s="2">
        <f t="shared" si="16"/>
        <v>44985</v>
      </c>
      <c r="E594" t="s">
        <v>23</v>
      </c>
      <c r="F594" t="s">
        <v>24</v>
      </c>
      <c r="G594">
        <v>85</v>
      </c>
      <c r="I594">
        <v>93.660003662109375</v>
      </c>
      <c r="L594" t="s">
        <v>36</v>
      </c>
      <c r="M594" t="s">
        <v>139</v>
      </c>
      <c r="N594" t="s">
        <v>140</v>
      </c>
      <c r="O594" t="s">
        <v>28</v>
      </c>
      <c r="P594" t="s">
        <v>141</v>
      </c>
      <c r="Q594" t="s">
        <v>142</v>
      </c>
      <c r="R594" t="s">
        <v>57</v>
      </c>
      <c r="S594" t="s">
        <v>143</v>
      </c>
      <c r="T594" t="s">
        <v>59</v>
      </c>
      <c r="U594" t="s">
        <v>144</v>
      </c>
    </row>
    <row r="595" spans="1:24">
      <c r="A595" t="s">
        <v>51</v>
      </c>
      <c r="B595" t="s">
        <v>35</v>
      </c>
      <c r="C595" t="s">
        <v>151</v>
      </c>
      <c r="D595" s="2">
        <f t="shared" si="16"/>
        <v>44994</v>
      </c>
      <c r="E595" t="s">
        <v>23</v>
      </c>
      <c r="F595" t="s">
        <v>24</v>
      </c>
      <c r="G595">
        <v>85</v>
      </c>
      <c r="I595">
        <v>94.449996948242188</v>
      </c>
      <c r="L595" t="s">
        <v>36</v>
      </c>
      <c r="M595" t="s">
        <v>152</v>
      </c>
      <c r="N595" t="s">
        <v>153</v>
      </c>
      <c r="O595" t="s">
        <v>28</v>
      </c>
      <c r="P595" t="s">
        <v>154</v>
      </c>
      <c r="Q595" t="s">
        <v>155</v>
      </c>
      <c r="R595" t="s">
        <v>57</v>
      </c>
      <c r="S595" t="s">
        <v>156</v>
      </c>
      <c r="T595" t="s">
        <v>59</v>
      </c>
      <c r="U595" t="s">
        <v>157</v>
      </c>
    </row>
    <row r="596" spans="1:24">
      <c r="A596" t="s">
        <v>51</v>
      </c>
      <c r="B596" t="s">
        <v>35</v>
      </c>
      <c r="C596" t="s">
        <v>151</v>
      </c>
      <c r="D596" s="2">
        <f t="shared" si="16"/>
        <v>44994</v>
      </c>
      <c r="E596" t="s">
        <v>23</v>
      </c>
      <c r="F596" t="s">
        <v>24</v>
      </c>
      <c r="G596">
        <v>85</v>
      </c>
      <c r="I596">
        <v>94.449996948242188</v>
      </c>
      <c r="L596" t="s">
        <v>36</v>
      </c>
      <c r="M596" t="s">
        <v>158</v>
      </c>
      <c r="N596" t="s">
        <v>159</v>
      </c>
      <c r="O596" t="s">
        <v>28</v>
      </c>
      <c r="P596" t="s">
        <v>160</v>
      </c>
      <c r="Q596" t="s">
        <v>161</v>
      </c>
      <c r="R596" t="s">
        <v>57</v>
      </c>
      <c r="S596" t="s">
        <v>162</v>
      </c>
      <c r="T596" t="s">
        <v>59</v>
      </c>
      <c r="U596" t="s">
        <v>157</v>
      </c>
    </row>
    <row r="597" spans="1:24">
      <c r="A597" t="s">
        <v>51</v>
      </c>
      <c r="B597" t="s">
        <v>35</v>
      </c>
      <c r="C597" t="s">
        <v>145</v>
      </c>
      <c r="D597" s="2">
        <f t="shared" si="16"/>
        <v>44998</v>
      </c>
      <c r="E597" t="s">
        <v>23</v>
      </c>
      <c r="F597" t="s">
        <v>24</v>
      </c>
      <c r="G597">
        <v>85</v>
      </c>
      <c r="I597">
        <v>93.660003662109375</v>
      </c>
      <c r="L597" t="s">
        <v>36</v>
      </c>
      <c r="M597" t="s">
        <v>146</v>
      </c>
      <c r="N597" t="s">
        <v>147</v>
      </c>
      <c r="O597" t="s">
        <v>28</v>
      </c>
      <c r="P597" t="s">
        <v>148</v>
      </c>
      <c r="Q597" t="s">
        <v>149</v>
      </c>
      <c r="R597" t="s">
        <v>57</v>
      </c>
      <c r="S597" t="s">
        <v>150</v>
      </c>
      <c r="T597" t="s">
        <v>59</v>
      </c>
      <c r="U597" t="s">
        <v>144</v>
      </c>
    </row>
    <row r="598" spans="1:24" ht="15.75" thickBot="1">
      <c r="A598" t="s">
        <v>51</v>
      </c>
      <c r="B598" t="s">
        <v>35</v>
      </c>
      <c r="C598" t="s">
        <v>163</v>
      </c>
      <c r="D598" s="2">
        <f t="shared" si="16"/>
        <v>45000</v>
      </c>
      <c r="E598" t="s">
        <v>23</v>
      </c>
      <c r="F598" t="s">
        <v>24</v>
      </c>
      <c r="G598">
        <v>85</v>
      </c>
      <c r="I598">
        <v>95.459999084472656</v>
      </c>
      <c r="L598" t="s">
        <v>36</v>
      </c>
      <c r="M598" t="s">
        <v>164</v>
      </c>
      <c r="N598" t="s">
        <v>165</v>
      </c>
      <c r="O598" t="s">
        <v>28</v>
      </c>
      <c r="P598" t="s">
        <v>166</v>
      </c>
      <c r="Q598" t="s">
        <v>167</v>
      </c>
      <c r="R598" t="s">
        <v>57</v>
      </c>
      <c r="S598" t="s">
        <v>168</v>
      </c>
      <c r="T598" t="s">
        <v>59</v>
      </c>
      <c r="U598" t="s">
        <v>169</v>
      </c>
    </row>
    <row r="599" spans="1:24" ht="15.75" thickBot="1">
      <c r="A599" s="13" t="s">
        <v>20</v>
      </c>
      <c r="B599" t="s">
        <v>45</v>
      </c>
      <c r="C599" s="3" t="s">
        <v>46</v>
      </c>
      <c r="D599" s="4">
        <v>44937.355682870402</v>
      </c>
      <c r="F599" s="5">
        <v>600</v>
      </c>
      <c r="G599" s="5">
        <v>500</v>
      </c>
      <c r="I599" s="5">
        <v>854.2</v>
      </c>
      <c r="K599" s="6">
        <v>0</v>
      </c>
      <c r="W599" t="str">
        <f>B599</f>
        <v>CoA Adhesion Pull out force 20' at 160°C, RM700 compound</v>
      </c>
      <c r="X599" s="16"/>
    </row>
    <row r="600" spans="1:24">
      <c r="A600" s="13" t="s">
        <v>20</v>
      </c>
      <c r="B600" t="s">
        <v>45</v>
      </c>
      <c r="C600" s="3" t="s">
        <v>46</v>
      </c>
      <c r="D600" s="4">
        <v>44979.357835648101</v>
      </c>
      <c r="F600" s="5">
        <v>600</v>
      </c>
      <c r="G600" s="5">
        <v>500</v>
      </c>
      <c r="I600" s="5">
        <v>827.7</v>
      </c>
      <c r="K600" s="6">
        <v>0</v>
      </c>
      <c r="W600" s="17" t="s">
        <v>471</v>
      </c>
      <c r="X600" s="18">
        <f>G599</f>
        <v>500</v>
      </c>
    </row>
    <row r="601" spans="1:24">
      <c r="A601" t="s">
        <v>20</v>
      </c>
      <c r="B601" t="s">
        <v>45</v>
      </c>
      <c r="C601" t="s">
        <v>22</v>
      </c>
      <c r="D601" s="2">
        <f>DATE(RIGHT(C601,4),LEFT(C601,2),MID(C601,4,2))</f>
        <v>44983</v>
      </c>
      <c r="E601" t="s">
        <v>23</v>
      </c>
      <c r="F601" t="s">
        <v>24</v>
      </c>
      <c r="G601">
        <v>500</v>
      </c>
      <c r="I601">
        <v>1147.699951171875</v>
      </c>
      <c r="L601" t="s">
        <v>46</v>
      </c>
      <c r="M601" t="s">
        <v>26</v>
      </c>
      <c r="N601" t="s">
        <v>27</v>
      </c>
      <c r="O601" t="s">
        <v>28</v>
      </c>
      <c r="P601" t="s">
        <v>29</v>
      </c>
      <c r="Q601" t="s">
        <v>30</v>
      </c>
      <c r="R601" t="s">
        <v>31</v>
      </c>
      <c r="S601" t="s">
        <v>32</v>
      </c>
      <c r="T601" t="s">
        <v>33</v>
      </c>
      <c r="U601" t="s">
        <v>34</v>
      </c>
      <c r="W601" s="19" t="s">
        <v>472</v>
      </c>
      <c r="X601" s="20">
        <f>K599</f>
        <v>0</v>
      </c>
    </row>
    <row r="602" spans="1:24">
      <c r="A602" s="13" t="s">
        <v>20</v>
      </c>
      <c r="B602" t="s">
        <v>45</v>
      </c>
      <c r="C602" s="3" t="s">
        <v>46</v>
      </c>
      <c r="D602" s="4">
        <v>44985.469282407401</v>
      </c>
      <c r="F602" s="5">
        <v>600</v>
      </c>
      <c r="G602" s="5">
        <v>500</v>
      </c>
      <c r="I602" s="5">
        <v>1163.4000000000001</v>
      </c>
      <c r="K602" s="6">
        <v>0</v>
      </c>
      <c r="W602" s="19" t="s">
        <v>474</v>
      </c>
      <c r="X602" s="21">
        <f>STDEV(I599:I617)</f>
        <v>646.72257426300246</v>
      </c>
    </row>
    <row r="603" spans="1:24">
      <c r="A603" s="13" t="s">
        <v>20</v>
      </c>
      <c r="B603" t="s">
        <v>45</v>
      </c>
      <c r="C603" s="3" t="s">
        <v>46</v>
      </c>
      <c r="D603" s="4">
        <v>45005.661412037</v>
      </c>
      <c r="F603" s="5">
        <v>600</v>
      </c>
      <c r="G603" s="5">
        <v>500</v>
      </c>
      <c r="I603" s="5">
        <v>1099</v>
      </c>
      <c r="K603" s="6">
        <v>0</v>
      </c>
      <c r="W603" s="22" t="s">
        <v>475</v>
      </c>
      <c r="X603" s="23" t="e">
        <f>(#REF!/(COUNT(#REF!)-1))/1.128</f>
        <v>#REF!</v>
      </c>
    </row>
    <row r="604" spans="1:24" ht="15.75" thickBot="1">
      <c r="A604" t="s">
        <v>20</v>
      </c>
      <c r="B604" t="s">
        <v>47</v>
      </c>
      <c r="C604" t="s">
        <v>22</v>
      </c>
      <c r="D604" s="2">
        <f>DATE(RIGHT(C604,4),LEFT(C604,2),MID(C604,4,2))</f>
        <v>44983</v>
      </c>
      <c r="E604" t="s">
        <v>23</v>
      </c>
      <c r="F604" t="s">
        <v>24</v>
      </c>
      <c r="G604">
        <v>600</v>
      </c>
      <c r="I604">
        <v>1147.699951171875</v>
      </c>
      <c r="L604" t="s">
        <v>46</v>
      </c>
      <c r="M604" t="s">
        <v>26</v>
      </c>
      <c r="N604" t="s">
        <v>27</v>
      </c>
      <c r="O604" t="s">
        <v>28</v>
      </c>
      <c r="P604" t="s">
        <v>29</v>
      </c>
      <c r="Q604" t="s">
        <v>30</v>
      </c>
      <c r="R604" t="s">
        <v>31</v>
      </c>
      <c r="S604" t="s">
        <v>32</v>
      </c>
      <c r="T604" t="s">
        <v>33</v>
      </c>
      <c r="U604" t="s">
        <v>34</v>
      </c>
      <c r="W604" s="24" t="s">
        <v>476</v>
      </c>
      <c r="X604" s="25">
        <f>AVERAGE(I599:I617)</f>
        <v>710.94057636163109</v>
      </c>
    </row>
    <row r="605" spans="1:24">
      <c r="A605" s="13" t="s">
        <v>20</v>
      </c>
      <c r="B605" t="s">
        <v>48</v>
      </c>
      <c r="C605" s="3" t="s">
        <v>46</v>
      </c>
      <c r="D605" s="4">
        <v>44937.355682870402</v>
      </c>
      <c r="F605" s="14">
        <v>1420</v>
      </c>
      <c r="G605" s="14">
        <v>1375</v>
      </c>
      <c r="I605" s="14">
        <v>1432.1</v>
      </c>
      <c r="K605" s="15">
        <v>0</v>
      </c>
      <c r="W605" s="26" t="s">
        <v>477</v>
      </c>
      <c r="X605">
        <f>(X604-X600)/(3*X602)</f>
        <v>0.10872285621698842</v>
      </c>
    </row>
    <row r="606" spans="1:24">
      <c r="A606" s="13" t="s">
        <v>20</v>
      </c>
      <c r="B606" t="s">
        <v>48</v>
      </c>
      <c r="C606" s="3" t="s">
        <v>46</v>
      </c>
      <c r="D606" s="4">
        <v>44979.357835648101</v>
      </c>
      <c r="F606" s="14">
        <v>1420</v>
      </c>
      <c r="G606" s="14">
        <v>1375</v>
      </c>
      <c r="I606" s="14">
        <v>1462.9</v>
      </c>
      <c r="K606" s="15">
        <v>0</v>
      </c>
      <c r="W606" s="26" t="s">
        <v>478</v>
      </c>
      <c r="X606">
        <f>(X601-X604)/(3*X602)</f>
        <v>-0.36643253467779996</v>
      </c>
    </row>
    <row r="607" spans="1:24">
      <c r="A607" t="s">
        <v>20</v>
      </c>
      <c r="B607" t="s">
        <v>48</v>
      </c>
      <c r="C607" t="s">
        <v>22</v>
      </c>
      <c r="D607" s="2">
        <f>DATE(RIGHT(C607,4),LEFT(C607,2),MID(C607,4,2))</f>
        <v>44983</v>
      </c>
      <c r="E607" t="s">
        <v>23</v>
      </c>
      <c r="F607" t="s">
        <v>24</v>
      </c>
      <c r="G607">
        <v>1375</v>
      </c>
      <c r="I607">
        <v>1455.800048828125</v>
      </c>
      <c r="L607" t="s">
        <v>46</v>
      </c>
      <c r="M607" t="s">
        <v>26</v>
      </c>
      <c r="N607" t="s">
        <v>27</v>
      </c>
      <c r="O607" t="s">
        <v>28</v>
      </c>
      <c r="P607" t="s">
        <v>29</v>
      </c>
      <c r="Q607" t="s">
        <v>30</v>
      </c>
      <c r="R607" t="s">
        <v>31</v>
      </c>
      <c r="S607" t="s">
        <v>32</v>
      </c>
      <c r="T607" t="s">
        <v>33</v>
      </c>
      <c r="U607" t="s">
        <v>34</v>
      </c>
      <c r="W607" s="27" t="s">
        <v>479</v>
      </c>
      <c r="X607" s="28">
        <f>MIN(X606,X605)</f>
        <v>-0.36643253467779996</v>
      </c>
    </row>
    <row r="608" spans="1:24">
      <c r="A608" s="13" t="s">
        <v>20</v>
      </c>
      <c r="B608" t="s">
        <v>48</v>
      </c>
      <c r="C608" s="3" t="s">
        <v>46</v>
      </c>
      <c r="D608" s="4">
        <v>44985.469282407401</v>
      </c>
      <c r="F608" s="14">
        <v>1420</v>
      </c>
      <c r="G608" s="14">
        <v>1375</v>
      </c>
      <c r="I608" s="14">
        <v>1444</v>
      </c>
      <c r="K608" s="15">
        <v>0</v>
      </c>
    </row>
    <row r="609" spans="1:21">
      <c r="A609" s="13" t="s">
        <v>20</v>
      </c>
      <c r="B609" t="s">
        <v>48</v>
      </c>
      <c r="C609" s="3" t="s">
        <v>46</v>
      </c>
      <c r="D609" s="4">
        <v>45005.661412037</v>
      </c>
      <c r="F609" s="14">
        <v>1420</v>
      </c>
      <c r="G609" s="14">
        <v>1375</v>
      </c>
      <c r="I609" s="14">
        <v>1458</v>
      </c>
      <c r="K609" s="15">
        <v>0</v>
      </c>
    </row>
    <row r="610" spans="1:21">
      <c r="A610" t="s">
        <v>20</v>
      </c>
      <c r="B610" t="s">
        <v>41</v>
      </c>
      <c r="C610" t="s">
        <v>22</v>
      </c>
      <c r="D610" s="2">
        <f>DATE(RIGHT(C610,4),LEFT(C610,2),MID(C610,4,2))</f>
        <v>44983</v>
      </c>
      <c r="E610" t="s">
        <v>23</v>
      </c>
      <c r="F610" t="s">
        <v>24</v>
      </c>
      <c r="G610">
        <v>0.87000000476837158</v>
      </c>
      <c r="I610">
        <v>0.88999998569488525</v>
      </c>
      <c r="K610">
        <v>0.9100000262260437</v>
      </c>
      <c r="L610" t="s">
        <v>42</v>
      </c>
      <c r="M610" t="s">
        <v>26</v>
      </c>
      <c r="N610" t="s">
        <v>27</v>
      </c>
      <c r="O610" t="s">
        <v>28</v>
      </c>
      <c r="P610" t="s">
        <v>29</v>
      </c>
      <c r="Q610" t="s">
        <v>30</v>
      </c>
      <c r="R610" t="s">
        <v>31</v>
      </c>
      <c r="S610" t="s">
        <v>32</v>
      </c>
      <c r="T610" t="s">
        <v>33</v>
      </c>
      <c r="U610" t="s">
        <v>34</v>
      </c>
    </row>
    <row r="611" spans="1:21">
      <c r="A611" t="s">
        <v>20</v>
      </c>
      <c r="B611" t="s">
        <v>21</v>
      </c>
      <c r="C611" t="s">
        <v>22</v>
      </c>
      <c r="D611" s="2">
        <f>DATE(RIGHT(C611,4),LEFT(C611,2),MID(C611,4,2))</f>
        <v>44983</v>
      </c>
      <c r="E611" t="s">
        <v>23</v>
      </c>
      <c r="F611" t="s">
        <v>24</v>
      </c>
      <c r="G611">
        <v>5</v>
      </c>
      <c r="I611">
        <v>7.2779998779296875</v>
      </c>
      <c r="L611" t="s">
        <v>25</v>
      </c>
      <c r="M611" t="s">
        <v>26</v>
      </c>
      <c r="N611" t="s">
        <v>27</v>
      </c>
      <c r="O611" t="s">
        <v>28</v>
      </c>
      <c r="P611" t="s">
        <v>29</v>
      </c>
      <c r="Q611" t="s">
        <v>30</v>
      </c>
      <c r="R611" t="s">
        <v>31</v>
      </c>
      <c r="S611" t="s">
        <v>32</v>
      </c>
      <c r="T611" t="s">
        <v>33</v>
      </c>
      <c r="U611" t="s">
        <v>34</v>
      </c>
    </row>
    <row r="612" spans="1:21">
      <c r="A612" t="s">
        <v>20</v>
      </c>
      <c r="B612" t="s">
        <v>39</v>
      </c>
      <c r="C612" t="s">
        <v>22</v>
      </c>
      <c r="D612" s="2">
        <f>DATE(RIGHT(C612,4),LEFT(C612,2),MID(C612,4,2))</f>
        <v>44983</v>
      </c>
      <c r="E612" t="s">
        <v>23</v>
      </c>
      <c r="F612" t="s">
        <v>24</v>
      </c>
      <c r="G612">
        <v>4.6399998664855957</v>
      </c>
      <c r="I612">
        <v>4.8839998245239258</v>
      </c>
      <c r="K612">
        <v>5.070000171661377</v>
      </c>
      <c r="L612" t="s">
        <v>40</v>
      </c>
      <c r="M612" t="s">
        <v>26</v>
      </c>
      <c r="N612" t="s">
        <v>27</v>
      </c>
      <c r="O612" t="s">
        <v>28</v>
      </c>
      <c r="P612" t="s">
        <v>29</v>
      </c>
      <c r="Q612" t="s">
        <v>30</v>
      </c>
      <c r="R612" t="s">
        <v>31</v>
      </c>
      <c r="S612" t="s">
        <v>32</v>
      </c>
      <c r="T612" t="s">
        <v>33</v>
      </c>
      <c r="U612" t="s">
        <v>34</v>
      </c>
    </row>
    <row r="613" spans="1:21">
      <c r="A613" t="s">
        <v>20</v>
      </c>
      <c r="B613" t="s">
        <v>37</v>
      </c>
      <c r="C613" t="s">
        <v>22</v>
      </c>
      <c r="D613" s="2">
        <f>DATE(RIGHT(C613,4),LEFT(C613,2),MID(C613,4,2))</f>
        <v>44983</v>
      </c>
      <c r="E613" t="s">
        <v>23</v>
      </c>
      <c r="F613" t="s">
        <v>24</v>
      </c>
      <c r="G613">
        <v>0.30000001192092896</v>
      </c>
      <c r="I613">
        <v>0.47600001096725464</v>
      </c>
      <c r="K613">
        <v>0.63999998569488525</v>
      </c>
      <c r="L613" t="s">
        <v>38</v>
      </c>
      <c r="M613" t="s">
        <v>26</v>
      </c>
      <c r="N613" t="s">
        <v>27</v>
      </c>
      <c r="O613" t="s">
        <v>28</v>
      </c>
      <c r="P613" t="s">
        <v>29</v>
      </c>
      <c r="Q613" t="s">
        <v>30</v>
      </c>
      <c r="R613" t="s">
        <v>31</v>
      </c>
      <c r="S613" t="s">
        <v>32</v>
      </c>
      <c r="T613" t="s">
        <v>33</v>
      </c>
      <c r="U613" t="s">
        <v>34</v>
      </c>
    </row>
    <row r="614" spans="1:21">
      <c r="A614" s="13" t="s">
        <v>20</v>
      </c>
      <c r="B614" t="s">
        <v>200</v>
      </c>
      <c r="C614" s="3" t="s">
        <v>38</v>
      </c>
      <c r="D614" s="4">
        <v>44937.355682870402</v>
      </c>
      <c r="F614" s="9">
        <v>0.47</v>
      </c>
      <c r="G614" s="9">
        <v>0.3</v>
      </c>
      <c r="I614" s="9">
        <v>0.41099999999999998</v>
      </c>
      <c r="K614" s="9">
        <v>0.64</v>
      </c>
    </row>
    <row r="615" spans="1:21">
      <c r="A615" s="13" t="s">
        <v>20</v>
      </c>
      <c r="B615" t="s">
        <v>200</v>
      </c>
      <c r="C615" s="3" t="s">
        <v>38</v>
      </c>
      <c r="D615" s="4">
        <v>44979.357835648101</v>
      </c>
      <c r="F615" s="9">
        <v>0.47</v>
      </c>
      <c r="G615" s="9">
        <v>0.3</v>
      </c>
      <c r="I615" s="9">
        <v>0.51300000000000001</v>
      </c>
      <c r="K615" s="9">
        <v>0.64</v>
      </c>
    </row>
    <row r="616" spans="1:21">
      <c r="A616" s="13" t="s">
        <v>20</v>
      </c>
      <c r="B616" t="s">
        <v>200</v>
      </c>
      <c r="C616" s="3" t="s">
        <v>38</v>
      </c>
      <c r="D616" s="4">
        <v>44985.469282407401</v>
      </c>
      <c r="F616" s="9">
        <v>0.47</v>
      </c>
      <c r="G616" s="9">
        <v>0.3</v>
      </c>
      <c r="I616" s="9">
        <v>0.443</v>
      </c>
      <c r="K616" s="9">
        <v>0.64</v>
      </c>
    </row>
    <row r="617" spans="1:21">
      <c r="A617" s="13" t="s">
        <v>20</v>
      </c>
      <c r="B617" t="s">
        <v>200</v>
      </c>
      <c r="C617" s="3" t="s">
        <v>38</v>
      </c>
      <c r="D617" s="4">
        <v>45005.661412037</v>
      </c>
      <c r="F617" s="9">
        <v>0.47</v>
      </c>
      <c r="G617" s="9">
        <v>0.3</v>
      </c>
      <c r="I617" s="9">
        <v>0.47599999999999998</v>
      </c>
      <c r="K617" s="9">
        <v>0.64</v>
      </c>
    </row>
    <row r="618" spans="1:21">
      <c r="A618" t="s">
        <v>20</v>
      </c>
      <c r="B618" t="s">
        <v>43</v>
      </c>
      <c r="C618" t="s">
        <v>22</v>
      </c>
      <c r="D618" s="2">
        <f>DATE(RIGHT(C618,4),LEFT(C618,2),MID(C618,4,2))</f>
        <v>44983</v>
      </c>
      <c r="E618" t="s">
        <v>23</v>
      </c>
      <c r="F618" t="s">
        <v>24</v>
      </c>
      <c r="I618">
        <v>118.66999816894531</v>
      </c>
      <c r="K618">
        <v>600</v>
      </c>
      <c r="L618" t="s">
        <v>44</v>
      </c>
      <c r="M618" t="s">
        <v>26</v>
      </c>
      <c r="N618" t="s">
        <v>27</v>
      </c>
      <c r="O618" t="s">
        <v>28</v>
      </c>
      <c r="P618" t="s">
        <v>29</v>
      </c>
      <c r="Q618" t="s">
        <v>30</v>
      </c>
      <c r="R618" t="s">
        <v>31</v>
      </c>
      <c r="S618" t="s">
        <v>32</v>
      </c>
      <c r="T618" t="s">
        <v>33</v>
      </c>
      <c r="U618" t="s">
        <v>34</v>
      </c>
    </row>
    <row r="619" spans="1:21">
      <c r="A619" t="s">
        <v>20</v>
      </c>
      <c r="B619" t="s">
        <v>49</v>
      </c>
      <c r="C619" t="s">
        <v>22</v>
      </c>
      <c r="D619" s="2">
        <f>DATE(RIGHT(C619,4),LEFT(C619,2),MID(C619,4,2))</f>
        <v>44983</v>
      </c>
      <c r="E619" t="s">
        <v>23</v>
      </c>
      <c r="F619" t="s">
        <v>24</v>
      </c>
      <c r="G619">
        <v>30</v>
      </c>
      <c r="I619">
        <v>77.669998168945313</v>
      </c>
      <c r="L619" t="s">
        <v>50</v>
      </c>
      <c r="M619" t="s">
        <v>26</v>
      </c>
      <c r="N619" t="s">
        <v>27</v>
      </c>
      <c r="O619" t="s">
        <v>28</v>
      </c>
      <c r="P619" t="s">
        <v>29</v>
      </c>
      <c r="Q619" t="s">
        <v>30</v>
      </c>
      <c r="R619" t="s">
        <v>31</v>
      </c>
      <c r="S619" t="s">
        <v>32</v>
      </c>
      <c r="T619" t="s">
        <v>33</v>
      </c>
      <c r="U619" t="s">
        <v>34</v>
      </c>
    </row>
    <row r="620" spans="1:21">
      <c r="A620" t="s">
        <v>20</v>
      </c>
      <c r="B620" t="s">
        <v>35</v>
      </c>
      <c r="C620" t="s">
        <v>22</v>
      </c>
      <c r="D620" s="2">
        <f>DATE(RIGHT(C620,4),LEFT(C620,2),MID(C620,4,2))</f>
        <v>44983</v>
      </c>
      <c r="E620" t="s">
        <v>23</v>
      </c>
      <c r="F620" t="s">
        <v>24</v>
      </c>
      <c r="G620">
        <v>85</v>
      </c>
      <c r="I620">
        <v>92.319999694824219</v>
      </c>
      <c r="L620" t="s">
        <v>36</v>
      </c>
      <c r="M620" t="s">
        <v>26</v>
      </c>
      <c r="N620" t="s">
        <v>27</v>
      </c>
      <c r="O620" t="s">
        <v>28</v>
      </c>
      <c r="P620" t="s">
        <v>29</v>
      </c>
      <c r="Q620" t="s">
        <v>30</v>
      </c>
      <c r="R620" t="s">
        <v>31</v>
      </c>
      <c r="S620" t="s">
        <v>32</v>
      </c>
      <c r="T620" t="s">
        <v>33</v>
      </c>
      <c r="U620" t="s">
        <v>34</v>
      </c>
    </row>
    <row r="621" spans="1:21">
      <c r="A621" s="13" t="s">
        <v>20</v>
      </c>
      <c r="B621" s="3" t="s">
        <v>465</v>
      </c>
      <c r="C621" s="3" t="s">
        <v>42</v>
      </c>
      <c r="D621" s="4">
        <v>44937.355682870402</v>
      </c>
      <c r="F621" s="9">
        <v>0.89</v>
      </c>
      <c r="G621" s="9">
        <v>0.87</v>
      </c>
      <c r="I621" s="9">
        <v>0.89</v>
      </c>
      <c r="K621" s="9">
        <v>0.91</v>
      </c>
    </row>
    <row r="622" spans="1:21">
      <c r="A622" s="13" t="s">
        <v>20</v>
      </c>
      <c r="B622" s="3" t="s">
        <v>465</v>
      </c>
      <c r="C622" s="3" t="s">
        <v>42</v>
      </c>
      <c r="D622" s="4">
        <v>44979.357835648101</v>
      </c>
      <c r="F622" s="9">
        <v>0.89</v>
      </c>
      <c r="G622" s="9">
        <v>0.87</v>
      </c>
      <c r="I622" s="9">
        <v>0.88900000000000001</v>
      </c>
      <c r="K622" s="9">
        <v>0.91</v>
      </c>
    </row>
    <row r="623" spans="1:21">
      <c r="A623" s="13" t="s">
        <v>20</v>
      </c>
      <c r="B623" s="3" t="s">
        <v>465</v>
      </c>
      <c r="C623" s="3" t="s">
        <v>42</v>
      </c>
      <c r="D623" s="4">
        <v>44985.469282407401</v>
      </c>
      <c r="F623" s="9">
        <v>0.89</v>
      </c>
      <c r="G623" s="9">
        <v>0.87</v>
      </c>
      <c r="I623" s="9">
        <v>0.88900000000000001</v>
      </c>
      <c r="K623" s="9">
        <v>0.91</v>
      </c>
    </row>
    <row r="624" spans="1:21">
      <c r="A624" s="13" t="s">
        <v>20</v>
      </c>
      <c r="B624" s="3" t="s">
        <v>465</v>
      </c>
      <c r="C624" s="3" t="s">
        <v>42</v>
      </c>
      <c r="D624" s="4">
        <v>45005.661412037</v>
      </c>
      <c r="F624" s="9">
        <v>0.89</v>
      </c>
      <c r="G624" s="9">
        <v>0.87</v>
      </c>
      <c r="I624" s="9">
        <v>0.89200000000000002</v>
      </c>
      <c r="K624" s="9">
        <v>0.91</v>
      </c>
    </row>
    <row r="625" spans="1:11">
      <c r="A625" s="13" t="s">
        <v>20</v>
      </c>
      <c r="B625" s="3" t="s">
        <v>466</v>
      </c>
      <c r="C625" s="3" t="s">
        <v>25</v>
      </c>
      <c r="D625" s="4">
        <v>44937.355682870402</v>
      </c>
      <c r="F625" s="11">
        <v>6.5</v>
      </c>
      <c r="G625" s="11">
        <v>5</v>
      </c>
      <c r="I625" s="11">
        <v>6.976</v>
      </c>
      <c r="K625" s="12">
        <v>0</v>
      </c>
    </row>
    <row r="626" spans="1:11">
      <c r="A626" s="13" t="s">
        <v>20</v>
      </c>
      <c r="B626" s="3" t="s">
        <v>466</v>
      </c>
      <c r="C626" s="3" t="s">
        <v>25</v>
      </c>
      <c r="D626" s="4">
        <v>44979.357835648101</v>
      </c>
      <c r="F626" s="11">
        <v>6.5</v>
      </c>
      <c r="G626" s="11">
        <v>5</v>
      </c>
      <c r="I626" s="11">
        <v>7.29</v>
      </c>
      <c r="K626" s="12">
        <v>0</v>
      </c>
    </row>
    <row r="627" spans="1:11">
      <c r="A627" s="13" t="s">
        <v>20</v>
      </c>
      <c r="B627" s="3" t="s">
        <v>466</v>
      </c>
      <c r="C627" s="3" t="s">
        <v>25</v>
      </c>
      <c r="D627" s="4">
        <v>44985.469282407401</v>
      </c>
      <c r="F627" s="11">
        <v>6.5</v>
      </c>
      <c r="G627" s="11">
        <v>5</v>
      </c>
      <c r="I627" s="11">
        <v>7.53</v>
      </c>
      <c r="K627" s="12">
        <v>0</v>
      </c>
    </row>
    <row r="628" spans="1:11">
      <c r="A628" s="13" t="s">
        <v>20</v>
      </c>
      <c r="B628" s="3" t="s">
        <v>466</v>
      </c>
      <c r="C628" s="3" t="s">
        <v>25</v>
      </c>
      <c r="D628" s="4">
        <v>45005.661412037</v>
      </c>
      <c r="F628" s="11">
        <v>6.5</v>
      </c>
      <c r="G628" s="11">
        <v>5</v>
      </c>
      <c r="I628" s="11">
        <v>7.5519999999999996</v>
      </c>
      <c r="K628" s="12">
        <v>0</v>
      </c>
    </row>
    <row r="629" spans="1:11">
      <c r="A629" s="13" t="s">
        <v>20</v>
      </c>
      <c r="B629" s="3" t="s">
        <v>467</v>
      </c>
      <c r="C629" s="3" t="s">
        <v>468</v>
      </c>
      <c r="D629" s="4">
        <v>44937.355682870402</v>
      </c>
      <c r="F629" s="8">
        <v>0</v>
      </c>
      <c r="G629" s="8">
        <v>0</v>
      </c>
      <c r="I629" s="7">
        <v>44.6</v>
      </c>
      <c r="K629" s="7">
        <v>60</v>
      </c>
    </row>
    <row r="630" spans="1:11">
      <c r="A630" s="13" t="s">
        <v>20</v>
      </c>
      <c r="B630" s="3" t="s">
        <v>467</v>
      </c>
      <c r="C630" s="3" t="s">
        <v>468</v>
      </c>
      <c r="D630" s="4">
        <v>44979.357835648101</v>
      </c>
      <c r="F630" s="8">
        <v>0</v>
      </c>
      <c r="G630" s="8">
        <v>0</v>
      </c>
      <c r="I630" s="7">
        <v>11.343</v>
      </c>
      <c r="K630" s="7">
        <v>60</v>
      </c>
    </row>
    <row r="631" spans="1:11">
      <c r="A631" s="13" t="s">
        <v>20</v>
      </c>
      <c r="B631" s="3" t="s">
        <v>467</v>
      </c>
      <c r="C631" s="3" t="s">
        <v>468</v>
      </c>
      <c r="D631" s="4">
        <v>44985.469282407401</v>
      </c>
      <c r="F631" s="8">
        <v>0</v>
      </c>
      <c r="G631" s="8">
        <v>0</v>
      </c>
      <c r="I631" s="7">
        <v>12.792999999999999</v>
      </c>
      <c r="K631" s="7">
        <v>60</v>
      </c>
    </row>
    <row r="632" spans="1:11">
      <c r="A632" s="13" t="s">
        <v>20</v>
      </c>
      <c r="B632" s="3" t="s">
        <v>467</v>
      </c>
      <c r="C632" s="3" t="s">
        <v>468</v>
      </c>
      <c r="D632" s="4">
        <v>45005.661412037</v>
      </c>
      <c r="F632" s="8">
        <v>0</v>
      </c>
      <c r="G632" s="8">
        <v>0</v>
      </c>
      <c r="I632" s="7">
        <v>17.646999999999998</v>
      </c>
      <c r="K632" s="7">
        <v>60</v>
      </c>
    </row>
    <row r="633" spans="1:11">
      <c r="A633" s="13" t="s">
        <v>20</v>
      </c>
      <c r="B633" s="3" t="s">
        <v>462</v>
      </c>
      <c r="C633" s="3" t="s">
        <v>463</v>
      </c>
      <c r="D633" s="4">
        <v>44937.355682870402</v>
      </c>
      <c r="F633" s="11">
        <v>4.8499999999999996</v>
      </c>
      <c r="G633" s="11">
        <v>4.6399999999999997</v>
      </c>
      <c r="I633" s="11">
        <v>4.8840000000000003</v>
      </c>
      <c r="K633" s="11">
        <v>5.07</v>
      </c>
    </row>
    <row r="634" spans="1:11">
      <c r="A634" s="13" t="s">
        <v>20</v>
      </c>
      <c r="B634" s="3" t="s">
        <v>462</v>
      </c>
      <c r="C634" s="3" t="s">
        <v>463</v>
      </c>
      <c r="D634" s="4">
        <v>44979.357835648101</v>
      </c>
      <c r="F634" s="11">
        <v>4.8499999999999996</v>
      </c>
      <c r="G634" s="11">
        <v>4.6399999999999997</v>
      </c>
      <c r="I634" s="11">
        <v>4.8760000000000003</v>
      </c>
      <c r="K634" s="11">
        <v>5.07</v>
      </c>
    </row>
    <row r="635" spans="1:11">
      <c r="A635" s="13" t="s">
        <v>20</v>
      </c>
      <c r="B635" s="3" t="s">
        <v>462</v>
      </c>
      <c r="C635" s="3" t="s">
        <v>463</v>
      </c>
      <c r="D635" s="4">
        <v>44985.469282407401</v>
      </c>
      <c r="F635" s="11">
        <v>4.8499999999999996</v>
      </c>
      <c r="G635" s="11">
        <v>4.6399999999999997</v>
      </c>
      <c r="I635" s="11">
        <v>4.8739999999999997</v>
      </c>
      <c r="K635" s="11">
        <v>5.07</v>
      </c>
    </row>
    <row r="636" spans="1:11">
      <c r="A636" s="13" t="s">
        <v>20</v>
      </c>
      <c r="B636" s="3" t="s">
        <v>462</v>
      </c>
      <c r="C636" s="3" t="s">
        <v>463</v>
      </c>
      <c r="D636" s="4">
        <v>45005.661412037</v>
      </c>
      <c r="F636" s="11">
        <v>4.8499999999999996</v>
      </c>
      <c r="G636" s="11">
        <v>4.6399999999999997</v>
      </c>
      <c r="I636" s="11">
        <v>4.907</v>
      </c>
      <c r="K636" s="11">
        <v>5.07</v>
      </c>
    </row>
    <row r="637" spans="1:11">
      <c r="A637" s="13" t="s">
        <v>20</v>
      </c>
      <c r="B637" s="3" t="s">
        <v>469</v>
      </c>
      <c r="C637" s="3" t="s">
        <v>50</v>
      </c>
      <c r="D637" s="4">
        <v>44937.355682870402</v>
      </c>
      <c r="F637" s="8">
        <v>0</v>
      </c>
      <c r="G637" s="7">
        <v>30</v>
      </c>
      <c r="I637" s="7">
        <v>80.5</v>
      </c>
      <c r="K637" s="8">
        <v>0</v>
      </c>
    </row>
    <row r="638" spans="1:11">
      <c r="A638" s="13" t="s">
        <v>20</v>
      </c>
      <c r="B638" s="3" t="s">
        <v>469</v>
      </c>
      <c r="C638" s="3" t="s">
        <v>50</v>
      </c>
      <c r="D638" s="4">
        <v>44979.357835648101</v>
      </c>
      <c r="F638" s="8">
        <v>0</v>
      </c>
      <c r="G638" s="7">
        <v>30</v>
      </c>
      <c r="I638" s="7">
        <v>77.17</v>
      </c>
      <c r="K638" s="8">
        <v>0</v>
      </c>
    </row>
    <row r="639" spans="1:11">
      <c r="A639" s="13" t="s">
        <v>20</v>
      </c>
      <c r="B639" s="3" t="s">
        <v>469</v>
      </c>
      <c r="C639" s="3" t="s">
        <v>50</v>
      </c>
      <c r="D639" s="4">
        <v>44985.469282407401</v>
      </c>
      <c r="F639" s="8">
        <v>0</v>
      </c>
      <c r="G639" s="7">
        <v>30</v>
      </c>
      <c r="I639" s="7">
        <v>75.67</v>
      </c>
      <c r="K639" s="8">
        <v>0</v>
      </c>
    </row>
    <row r="640" spans="1:11">
      <c r="A640" s="13" t="s">
        <v>20</v>
      </c>
      <c r="B640" s="3" t="s">
        <v>469</v>
      </c>
      <c r="C640" s="3" t="s">
        <v>50</v>
      </c>
      <c r="D640" s="4">
        <v>45005.661412037</v>
      </c>
      <c r="F640" s="8">
        <v>0</v>
      </c>
      <c r="G640" s="7">
        <v>30</v>
      </c>
      <c r="I640" s="7">
        <v>79.83</v>
      </c>
      <c r="K640" s="8">
        <v>0</v>
      </c>
    </row>
    <row r="641" spans="1:11">
      <c r="A641" s="13" t="s">
        <v>20</v>
      </c>
      <c r="B641" s="3" t="s">
        <v>470</v>
      </c>
      <c r="C641" s="3" t="s">
        <v>36</v>
      </c>
      <c r="D641" s="4">
        <v>44937.355682870402</v>
      </c>
      <c r="F641" s="8">
        <v>0</v>
      </c>
      <c r="G641" s="7">
        <v>85</v>
      </c>
      <c r="I641" s="7">
        <v>91.28</v>
      </c>
      <c r="K641" s="8">
        <v>0</v>
      </c>
    </row>
    <row r="642" spans="1:11">
      <c r="A642" s="13" t="s">
        <v>20</v>
      </c>
      <c r="B642" s="3" t="s">
        <v>470</v>
      </c>
      <c r="C642" s="3" t="s">
        <v>36</v>
      </c>
      <c r="D642" s="4">
        <v>44979.357835648101</v>
      </c>
      <c r="F642" s="8">
        <v>0</v>
      </c>
      <c r="G642" s="7">
        <v>85</v>
      </c>
      <c r="I642" s="7">
        <v>91.68</v>
      </c>
      <c r="K642" s="8">
        <v>0</v>
      </c>
    </row>
    <row r="643" spans="1:11">
      <c r="A643" s="13" t="s">
        <v>20</v>
      </c>
      <c r="B643" s="3" t="s">
        <v>470</v>
      </c>
      <c r="C643" s="3" t="s">
        <v>36</v>
      </c>
      <c r="D643" s="4">
        <v>44985.469282407401</v>
      </c>
      <c r="F643" s="8">
        <v>0</v>
      </c>
      <c r="G643" s="7">
        <v>85</v>
      </c>
      <c r="I643" s="7">
        <v>91.41</v>
      </c>
      <c r="K643" s="8">
        <v>0</v>
      </c>
    </row>
    <row r="644" spans="1:11">
      <c r="A644" s="13" t="s">
        <v>20</v>
      </c>
      <c r="B644" s="3" t="s">
        <v>470</v>
      </c>
      <c r="C644" s="3" t="s">
        <v>36</v>
      </c>
      <c r="D644" s="4">
        <v>45005.661412037</v>
      </c>
      <c r="F644" s="8">
        <v>0</v>
      </c>
      <c r="G644" s="7">
        <v>85</v>
      </c>
      <c r="I644" s="7">
        <v>89.16</v>
      </c>
      <c r="K644" s="8">
        <v>0</v>
      </c>
    </row>
    <row r="645" spans="1:11">
      <c r="A645" s="13" t="s">
        <v>20</v>
      </c>
    </row>
    <row r="646" spans="1:11">
      <c r="A646" s="13" t="s">
        <v>20</v>
      </c>
    </row>
    <row r="647" spans="1:11">
      <c r="A647" s="13" t="s">
        <v>20</v>
      </c>
    </row>
  </sheetData>
  <autoFilter ref="A1:U647" xr:uid="{00000000-0001-0000-0000-000000000000}">
    <sortState xmlns:xlrd2="http://schemas.microsoft.com/office/spreadsheetml/2017/richdata2" ref="A2:U647">
      <sortCondition ref="A1:A647"/>
    </sortState>
  </autoFilter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213ff6-b783-44ff-ad43-3396ea7660d0" xsi:nil="true"/>
    <lcf76f155ced4ddcb4097134ff3c332f xmlns="130626d0-ba65-4637-9720-005fd67ce68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69FAC39A892F4CA77D1C0563C4B28F" ma:contentTypeVersion="13" ma:contentTypeDescription="Create a new document." ma:contentTypeScope="" ma:versionID="53a331559f4bd84c8667147675d10250">
  <xsd:schema xmlns:xsd="http://www.w3.org/2001/XMLSchema" xmlns:xs="http://www.w3.org/2001/XMLSchema" xmlns:p="http://schemas.microsoft.com/office/2006/metadata/properties" xmlns:ns2="130626d0-ba65-4637-9720-005fd67ce68a" xmlns:ns3="fc213ff6-b783-44ff-ad43-3396ea7660d0" targetNamespace="http://schemas.microsoft.com/office/2006/metadata/properties" ma:root="true" ma:fieldsID="500a4804b0a458e5ef8cf3843b821cde" ns2:_="" ns3:_="">
    <xsd:import namespace="130626d0-ba65-4637-9720-005fd67ce68a"/>
    <xsd:import namespace="fc213ff6-b783-44ff-ad43-3396ea7660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0626d0-ba65-4637-9720-005fd67ce6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703d47-3645-4c9e-a171-15a9e3e11ab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13ff6-b783-44ff-ad43-3396ea7660d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4b8fcfa-8187-4ea1-8451-4ce02044f24e}" ma:internalName="TaxCatchAll" ma:showField="CatchAllData" ma:web="fc213ff6-b783-44ff-ad43-3396ea7660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9E18BA-842C-420E-BFED-082B577CC922}">
  <ds:schemaRefs>
    <ds:schemaRef ds:uri="http://schemas.microsoft.com/office/2006/metadata/properties"/>
    <ds:schemaRef ds:uri="http://schemas.microsoft.com/office/infopath/2007/PartnerControls"/>
    <ds:schemaRef ds:uri="fc213ff6-b783-44ff-ad43-3396ea7660d0"/>
    <ds:schemaRef ds:uri="130626d0-ba65-4637-9720-005fd67ce68a"/>
  </ds:schemaRefs>
</ds:datastoreItem>
</file>

<file path=customXml/itemProps2.xml><?xml version="1.0" encoding="utf-8"?>
<ds:datastoreItem xmlns:ds="http://schemas.openxmlformats.org/officeDocument/2006/customXml" ds:itemID="{F32FA2AC-8FA4-492D-B7E1-CAF084D820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0626d0-ba65-4637-9720-005fd67ce68a"/>
    <ds:schemaRef ds:uri="fc213ff6-b783-44ff-ad43-3396ea7660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2C9FFE-9D78-4E53-BCC4-F4244632BB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 Molhoek</cp:lastModifiedBy>
  <dcterms:created xsi:type="dcterms:W3CDTF">2023-04-20T07:58:25Z</dcterms:created>
  <dcterms:modified xsi:type="dcterms:W3CDTF">2023-05-10T08:59:30Z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0x010100DD69FAC39A892F4CA77D1C0563C4B28F</vt:lpwstr>
  </property>
  <property fmtid="{D5CDD505-2E9C-101B-9397-08002B2CF9AE}" pid="3" name="MediaServiceImageTags">
    <vt:lpwstr/>
  </property>
</Properties>
</file>