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FO/UNILAB_authorisatie/"/>
    </mc:Choice>
  </mc:AlternateContent>
  <xr:revisionPtr revIDLastSave="50" documentId="8_{AF221CD6-E4A6-44F4-93BD-8264FA8F2AAE}" xr6:coauthVersionLast="47" xr6:coauthVersionMax="47" xr10:uidLastSave="{D9AB8DB0-D9AF-4A03-9117-BEFA4F2CF7AB}"/>
  <bookViews>
    <workbookView xWindow="37785" yWindow="420" windowWidth="30450" windowHeight="19260" tabRatio="472" activeTab="5" xr2:uid="{00000000-000D-0000-FFFF-FFFF00000000}"/>
  </bookViews>
  <sheets>
    <sheet name="AD-UP" sheetId="1" r:id="rId1"/>
    <sheet name="UP-AD" sheetId="2" r:id="rId2"/>
    <sheet name="DD-UP" sheetId="4" r:id="rId3"/>
    <sheet name="UP-DD" sheetId="5" r:id="rId4"/>
    <sheet name="APPLIC-UP" sheetId="3" r:id="rId5"/>
    <sheet name="APPLIC-TOPIC-UP" sheetId="9" r:id="rId6"/>
    <sheet name="TK-UP" sheetId="6" r:id="rId7"/>
    <sheet name="PREF-UP" sheetId="7" r:id="rId8"/>
    <sheet name="PREF-VALUE-UP" sheetId="8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L49" i="2" l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B585" i="1"/>
  <c r="AV5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Schepens</author>
  </authors>
  <commentList>
    <comment ref="A1" authorId="0" shapeId="0" xr:uid="{A5DCE447-5938-4B1A-AB3D-965AFEB29244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TASK=MENU-ITEM in UNILAB-ANALYZER.
TASK_TP = SUBMENU
COL_ID = ATTRIBUUT-VOLGORDE VAN DE FILTER-VELDEN BOVENIN SCHERM 
</t>
        </r>
      </text>
    </comment>
  </commentList>
</comments>
</file>

<file path=xl/sharedStrings.xml><?xml version="1.0" encoding="utf-8"?>
<sst xmlns="http://schemas.openxmlformats.org/spreadsheetml/2006/main" count="6730" uniqueCount="2197">
  <si>
    <t>1-Application management</t>
  </si>
  <si>
    <t>2-Viewers</t>
  </si>
  <si>
    <t>3-Preparation lab</t>
  </si>
  <si>
    <t>4-Preparation lab mgt</t>
  </si>
  <si>
    <t>5-Physical lab</t>
  </si>
  <si>
    <t>6-Physical lab mgt</t>
  </si>
  <si>
    <t>7-Chemical lab</t>
  </si>
  <si>
    <t>8-Chemical lab mgt</t>
  </si>
  <si>
    <t>9-Certificate control</t>
  </si>
  <si>
    <t>10-Tyre testing std</t>
  </si>
  <si>
    <t>11-Tyre testing std mgt</t>
  </si>
  <si>
    <t>12-Tyre testing adv.</t>
  </si>
  <si>
    <t>13-Tyre testing adv mgt</t>
  </si>
  <si>
    <t>14-Process tech. VF</t>
  </si>
  <si>
    <t>15-Process tech. VF mgt</t>
  </si>
  <si>
    <t>16-Process tech. BV</t>
  </si>
  <si>
    <t>17-Process tech. BV mgt</t>
  </si>
  <si>
    <t>18-User Mgt</t>
  </si>
  <si>
    <t>19-User Group</t>
  </si>
  <si>
    <t>20-Purchasing</t>
  </si>
  <si>
    <t>21-Obsolete users</t>
  </si>
  <si>
    <t>22-Material lab mgt</t>
  </si>
  <si>
    <t>23-QEA</t>
  </si>
  <si>
    <t>24-Compounding</t>
  </si>
  <si>
    <t>25-Reinforcement</t>
  </si>
  <si>
    <t>26-Construction PCT</t>
  </si>
  <si>
    <t>27-Research</t>
  </si>
  <si>
    <t>28-Proto PCT</t>
  </si>
  <si>
    <t>29-Proto Extrusion</t>
  </si>
  <si>
    <t>30-Proto Mixing</t>
  </si>
  <si>
    <t>31-Proto Tread</t>
  </si>
  <si>
    <t>32-Proto Calander</t>
  </si>
  <si>
    <t>33-Construction AT</t>
  </si>
  <si>
    <t>34-Proto AT</t>
  </si>
  <si>
    <t>35-Construction SM</t>
  </si>
  <si>
    <t>36-FEA</t>
  </si>
  <si>
    <t>37-FEA mgt</t>
  </si>
  <si>
    <t>38-Tyre Order</t>
  </si>
  <si>
    <t>39-BAM mgt</t>
  </si>
  <si>
    <t>40-BAM</t>
  </si>
  <si>
    <t>41-Raw material mgt</t>
  </si>
  <si>
    <t>42-Construction TBR</t>
  </si>
  <si>
    <t>43-Raw Matreials</t>
  </si>
  <si>
    <t>44-Construction TWT</t>
  </si>
  <si>
    <t>45-Raw Materials Chennai</t>
  </si>
  <si>
    <t>46-Purchasing mgt</t>
  </si>
  <si>
    <t>47-Tyre mounting std</t>
  </si>
  <si>
    <t>Preparation lab- Preparation lab</t>
  </si>
  <si>
    <t>%-%</t>
  </si>
  <si>
    <t>AAF-Armin Afkhamifar</t>
  </si>
  <si>
    <t>ABU-Axel Bult</t>
  </si>
  <si>
    <t>ACH-Arup Chandra</t>
  </si>
  <si>
    <t>ADI-Alexander van Dijk</t>
  </si>
  <si>
    <t>ADO-Andre Douma</t>
  </si>
  <si>
    <t>ADP-Adem Polat</t>
  </si>
  <si>
    <t>ADR-Andre de Ruiter</t>
  </si>
  <si>
    <t>AER-Alessandro Ercoli</t>
  </si>
  <si>
    <t>AFK-Arie Frans Kok</t>
  </si>
  <si>
    <t>AGR-Andy Grond</t>
  </si>
  <si>
    <t>AHA-Andrea Harto</t>
  </si>
  <si>
    <t>AHE-Alban Hertroys</t>
  </si>
  <si>
    <t>AHM-Bertus Michorius</t>
  </si>
  <si>
    <t>AHU-Aslam Hussain A</t>
  </si>
  <si>
    <t>AKC-Arupkumar Chandra</t>
  </si>
  <si>
    <t>AKH-Ayush Kharel</t>
  </si>
  <si>
    <t>AKR-Ashok kumar R</t>
  </si>
  <si>
    <t>ALA-Alessandro Abate</t>
  </si>
  <si>
    <t>ALC-Alex Cociorva</t>
  </si>
  <si>
    <t>ALH-Alex Harcsa</t>
  </si>
  <si>
    <t>ALM-Alessandro Monzani</t>
  </si>
  <si>
    <t>ALO-Andre Louis</t>
  </si>
  <si>
    <t>ALS-André Luis da Silva Santos</t>
  </si>
  <si>
    <t>AMA-Anita Matolcsi</t>
  </si>
  <si>
    <t>ANA-Arjun Narayanan</t>
  </si>
  <si>
    <t>ANK-Ankit Sareen</t>
  </si>
  <si>
    <t>ANM-Anup Mondal</t>
  </si>
  <si>
    <t>ANP-Anand Poomuthu</t>
  </si>
  <si>
    <t>ANS-Anisha S</t>
  </si>
  <si>
    <t>ANT-Antonio Maiorano</t>
  </si>
  <si>
    <t>ANV-Andrea Vereijken</t>
  </si>
  <si>
    <t>AOL-Arnout Oldenburger</t>
  </si>
  <si>
    <t>AOT-Arjan Ottink</t>
  </si>
  <si>
    <t>ARA-Antony Ranju</t>
  </si>
  <si>
    <t>ARB-Arjun Balasubramanian</t>
  </si>
  <si>
    <t>ARN-Aravindh N</t>
  </si>
  <si>
    <t>ARS-Areejeet Saha</t>
  </si>
  <si>
    <t>ASA-Asok Sahu</t>
  </si>
  <si>
    <t>ASK-Ashok Sai</t>
  </si>
  <si>
    <t>ASN-Anne Snijders</t>
  </si>
  <si>
    <t>ASR-Rathi Ashis</t>
  </si>
  <si>
    <t>ATOS-ATOS</t>
  </si>
  <si>
    <t>ATS1-ATS account 1</t>
  </si>
  <si>
    <t>ATS2-ATS account 2</t>
  </si>
  <si>
    <t>AVA-Abson Varghese</t>
  </si>
  <si>
    <t>AVD-Andre Van Dalen</t>
  </si>
  <si>
    <t>AVL-Arjan van Leijen</t>
  </si>
  <si>
    <t>AVS-Andries van Swaaij</t>
  </si>
  <si>
    <t>AWE-Andre Weustink</t>
  </si>
  <si>
    <t>AWI-Andre Wiggers</t>
  </si>
  <si>
    <t>AWO-Annerieke Wouda</t>
  </si>
  <si>
    <t>AYE-Ayla Yelegen</t>
  </si>
  <si>
    <t>AYU-Altan Yuksel</t>
  </si>
  <si>
    <t>AZA-Adrienn Zabolai</t>
  </si>
  <si>
    <t>Apollo Hungary1-Apollo Tyres Plant Hungary</t>
  </si>
  <si>
    <t>Apollo Hungary2-Apollo Tyres Plant Hungary</t>
  </si>
  <si>
    <t>Apollo Hungary3-Apollo Tyres Plant Hungary</t>
  </si>
  <si>
    <t>Apollo Tyres Asia-Apollo Tyres Global R&amp;D Asia</t>
  </si>
  <si>
    <t>Apollo Tyres Asia2-Apollo Tyres Global R&amp;D Asia</t>
  </si>
  <si>
    <t>Audi Formel-K-Audi PCR test tire delivery</t>
  </si>
  <si>
    <t>AutoBild-AutoBild Neu Wulmstorf</t>
  </si>
  <si>
    <t>Autobild2-Autobild Axel Springer Verlag</t>
  </si>
  <si>
    <t>BAG-Balakumar GD</t>
  </si>
  <si>
    <t>BAL-R Balasubramanian</t>
  </si>
  <si>
    <t>BAM-BAM</t>
  </si>
  <si>
    <t>BAM mgt-BAM mgt</t>
  </si>
  <si>
    <t>BAP-Bharat Patel</t>
  </si>
  <si>
    <t>BDB-Bart de Bruijn</t>
  </si>
  <si>
    <t>BDI-Bouke Dijkstra</t>
  </si>
  <si>
    <t>BEC-Barbara Eckert</t>
  </si>
  <si>
    <t>BEV-Bianca Evering</t>
  </si>
  <si>
    <t>BFO-Balazs Foldes</t>
  </si>
  <si>
    <t>BGD-Balakumar GD</t>
  </si>
  <si>
    <t>BGR-Bert Greven</t>
  </si>
  <si>
    <t>BHE-Benke Henrik</t>
  </si>
  <si>
    <t>BJA-Barbara Jansink</t>
  </si>
  <si>
    <t>BKM-Bharat Kumar Makwana</t>
  </si>
  <si>
    <t>BKR-Bert Kregmeier</t>
  </si>
  <si>
    <t>BLA-Barat Laszlo</t>
  </si>
  <si>
    <t>BMW Aschheim-BMW Aschheim</t>
  </si>
  <si>
    <t>BOL-Bart oude Luttikhuis</t>
  </si>
  <si>
    <t>BOT-Bertus Otte</t>
  </si>
  <si>
    <t>BOV-Bence Ovari</t>
  </si>
  <si>
    <t>BPE-Balint Pethes</t>
  </si>
  <si>
    <t>BRP-BRajgopal Patra</t>
  </si>
  <si>
    <t>BSN-Bart Snijders</t>
  </si>
  <si>
    <t>BTE-Bas Terlouw</t>
  </si>
  <si>
    <t>BTO-Bence Toth</t>
  </si>
  <si>
    <t>BUD-Benson UD</t>
  </si>
  <si>
    <t>BVV-Bert van veen</t>
  </si>
  <si>
    <t>BZI-Balázs Zilahi</t>
  </si>
  <si>
    <t>CBO-Charles Borst</t>
  </si>
  <si>
    <t>CCE-Cristina Cerbaso</t>
  </si>
  <si>
    <t>CGR-Cristian Greve</t>
  </si>
  <si>
    <t>CHEMLAB-Suzanna Kellerhuis</t>
  </si>
  <si>
    <t>CKL-Carl Kloost</t>
  </si>
  <si>
    <t>CKV-CK Vinod</t>
  </si>
  <si>
    <t>CLA-Chris Laarhuis</t>
  </si>
  <si>
    <t>CMA-Carmela Mangone</t>
  </si>
  <si>
    <t>CPO-Christianne Arends-Pongers</t>
  </si>
  <si>
    <t>CRI-Csaba Riczkó</t>
  </si>
  <si>
    <t>CTD-Coen ten Dam</t>
  </si>
  <si>
    <t>CVE-Coen Vermeulen</t>
  </si>
  <si>
    <t>CVU-Clenn Vuurboom</t>
  </si>
  <si>
    <t>Certificate control-Certificate control</t>
  </si>
  <si>
    <t>Chemical lab-Chemical lab</t>
  </si>
  <si>
    <t>Compounding-Compounding</t>
  </si>
  <si>
    <t>Construction AT-Construction AT</t>
  </si>
  <si>
    <t>Construction PCT-Construction PCT</t>
  </si>
  <si>
    <t>Construction SM-Construction SM</t>
  </si>
  <si>
    <t>DAB-Daniel Abraham</t>
  </si>
  <si>
    <t>DBE-Dirk Bekke</t>
  </si>
  <si>
    <t>DCA-Daniel Rozo</t>
  </si>
  <si>
    <t>DDH-Daniel den Hartog</t>
  </si>
  <si>
    <t>DDV-Dennis de Vries</t>
  </si>
  <si>
    <t>DEB-Debopriyo Baisya</t>
  </si>
  <si>
    <t>DFG-Diego Fernando Gonzalez</t>
  </si>
  <si>
    <t>DHA-Dávid Háda</t>
  </si>
  <si>
    <t>DHO-David Hogeling</t>
  </si>
  <si>
    <t>DIB-Dado Ibragic</t>
  </si>
  <si>
    <t>DIT-Dinesh Thineshkar</t>
  </si>
  <si>
    <t>DLA-Daniel Laszlo</t>
  </si>
  <si>
    <t>DMO-Danny Molhoek</t>
  </si>
  <si>
    <t>DNI-Damien Nieuwland</t>
  </si>
  <si>
    <t>DOB-Andor Dobos</t>
  </si>
  <si>
    <t>DPR-Davide Privitera</t>
  </si>
  <si>
    <t>DPU-Daniel Pugliese</t>
  </si>
  <si>
    <t>DSA-Daniel Sandor</t>
  </si>
  <si>
    <t>DSI-Dheeraj Sinha</t>
  </si>
  <si>
    <t>DSM-Dave Smeets</t>
  </si>
  <si>
    <t>DSP-Davide Spina</t>
  </si>
  <si>
    <t>DVC-Daniel van Cleef</t>
  </si>
  <si>
    <t>DVU-Drago Vulic</t>
  </si>
  <si>
    <t>DWI-Danny Wilmink</t>
  </si>
  <si>
    <t>EAV-Edwin van der Avoird</t>
  </si>
  <si>
    <t>EBU-Ernst Buiteman</t>
  </si>
  <si>
    <t>EHO-Erik Hovenier</t>
  </si>
  <si>
    <t>EIS-Ezgi Ispirogullari</t>
  </si>
  <si>
    <t>EJM-Evert Jan van der Meulen</t>
  </si>
  <si>
    <t>EKA-Esmee Kasteel</t>
  </si>
  <si>
    <t>EKO-Evelin Kovacs</t>
  </si>
  <si>
    <t>EKR-Edwin Kruizinga</t>
  </si>
  <si>
    <t>ELU-Eddy Luierweert</t>
  </si>
  <si>
    <t>EMA-Edwin Mandema</t>
  </si>
  <si>
    <t>EME-Erik Meijer</t>
  </si>
  <si>
    <t>ENA-Emiel Nahuis</t>
  </si>
  <si>
    <t>ENS-Enschede view only</t>
  </si>
  <si>
    <t>EOT-Ewout Otto</t>
  </si>
  <si>
    <t>ERI-Ewgeny Rikert</t>
  </si>
  <si>
    <t>ESH-Eszter Horváth</t>
  </si>
  <si>
    <t>ETH-Erik Thuss</t>
  </si>
  <si>
    <t>EVE-Eelco Verhulp</t>
  </si>
  <si>
    <t>EWE-Edwin Wentink</t>
  </si>
  <si>
    <t>EXT-Extruder physical lab R&amp;D</t>
  </si>
  <si>
    <t>Eplexor-Eplexor</t>
  </si>
  <si>
    <t>FAL-Folkert</t>
  </si>
  <si>
    <t>FBE-Femke van Benthem</t>
  </si>
  <si>
    <t>FBO-Frans Bos</t>
  </si>
  <si>
    <t>FEA-FEA</t>
  </si>
  <si>
    <t>FEA mgt-FEA mgt</t>
  </si>
  <si>
    <t>FFN-Frank Frederik Nolmans</t>
  </si>
  <si>
    <t>FHA-Fabian Hahn</t>
  </si>
  <si>
    <t>FMO-Fabrice Moreira</t>
  </si>
  <si>
    <t>FNE-Franco Joseph Nelson</t>
  </si>
  <si>
    <t>FVA-Fanni Vari</t>
  </si>
  <si>
    <t>FVD-Frederik van Dijken</t>
  </si>
  <si>
    <t>FVZ-Frits van Zuilekom</t>
  </si>
  <si>
    <t>GAD-Gaurav Deep Singh</t>
  </si>
  <si>
    <t>GAK-Ganesh K</t>
  </si>
  <si>
    <t>GBA-Gabriella Bakos</t>
  </si>
  <si>
    <t>GBO-Geert Boer</t>
  </si>
  <si>
    <t>GDF-George de Faria</t>
  </si>
  <si>
    <t>GDS-Ganesh DShetty</t>
  </si>
  <si>
    <t>GGJ-Gautam Geeta Janardhan</t>
  </si>
  <si>
    <t>GGR-Gerrit Groeneveld</t>
  </si>
  <si>
    <t>GGU-Ganesh Gunasekaran</t>
  </si>
  <si>
    <t>GKR-Glen Krabbenborg</t>
  </si>
  <si>
    <t>GKU-Giel Kuijpers</t>
  </si>
  <si>
    <t>GNI-Gerard Nijman</t>
  </si>
  <si>
    <t>GPF-Gabor Pfortner</t>
  </si>
  <si>
    <t>GRA-Gert Raatjes</t>
  </si>
  <si>
    <t>GSZ-György Szászi</t>
  </si>
  <si>
    <t>GTO-Gabor Toth</t>
  </si>
  <si>
    <t>GTO2-Gabor Toth2</t>
  </si>
  <si>
    <t>GVO-Gerald Voorpostel</t>
  </si>
  <si>
    <t>GYS-Gyorgy Sziklai</t>
  </si>
  <si>
    <t>HAP-Harshitha Patil</t>
  </si>
  <si>
    <t>HAR-Himanshu Arora</t>
  </si>
  <si>
    <t>HEN-Hendrik Stuiver</t>
  </si>
  <si>
    <t>HEP-Harmen Hepkema</t>
  </si>
  <si>
    <t>HES-Hendrik Stevens</t>
  </si>
  <si>
    <t>HHAA-Henri Haarman</t>
  </si>
  <si>
    <t>HIJ-Hitesh Joshi</t>
  </si>
  <si>
    <t>HJA-Han Jansen in de wal.</t>
  </si>
  <si>
    <t>HJO-Henk Jonkman</t>
  </si>
  <si>
    <t>HKW-Henkjan Klein Wassink</t>
  </si>
  <si>
    <t>HOB-William Hobbelink</t>
  </si>
  <si>
    <t>HPA-Hemendra Paliwal</t>
  </si>
  <si>
    <t>HPE-Han Peerik</t>
  </si>
  <si>
    <t>HRE-Hans Ree</t>
  </si>
  <si>
    <t>HSC-Harm Schuring</t>
  </si>
  <si>
    <t>HST-Hardy Storteboom</t>
  </si>
  <si>
    <t>HTO-Hendri Torny</t>
  </si>
  <si>
    <t>HVA-Hugo van Alst</t>
  </si>
  <si>
    <t>HVB-Hans van Benthem</t>
  </si>
  <si>
    <t>HVG-Hans van Gool</t>
  </si>
  <si>
    <t>HWO-Harmen Wollerich</t>
  </si>
  <si>
    <t>IBI-Ivett Bíró</t>
  </si>
  <si>
    <t>IBO-Izaak Boot</t>
  </si>
  <si>
    <t>IDO-Ingo Dohrman</t>
  </si>
  <si>
    <t>IFA-Istvanne Fabian</t>
  </si>
  <si>
    <t>IJE-imre jenei</t>
  </si>
  <si>
    <t>IKO-Ioannis Konstantinou</t>
  </si>
  <si>
    <t>INTERSPC-Teunis Rossingh</t>
  </si>
  <si>
    <t>IPW Automotive-IPW Automotive GmbH</t>
  </si>
  <si>
    <t>IWA-Ildiko Wasenszky</t>
  </si>
  <si>
    <t>Indoor testing-Indoor testing</t>
  </si>
  <si>
    <t>JAB-Janieke Blom</t>
  </si>
  <si>
    <t>JAS-Jaiganesh S</t>
  </si>
  <si>
    <t>JDA-Jajnan Dash</t>
  </si>
  <si>
    <t xml:space="preserve">JDB-Jim de Beauvesier Watson </t>
  </si>
  <si>
    <t>JEF-Jelin Fatima</t>
  </si>
  <si>
    <t>JEH-Jeroen Hulst</t>
  </si>
  <si>
    <t>JGE-Joost Geisink</t>
  </si>
  <si>
    <t>JGI-Jos de Gier</t>
  </si>
  <si>
    <t>JHA-Jeffrey Hagen</t>
  </si>
  <si>
    <t>JHO-Janos Horvath</t>
  </si>
  <si>
    <t>JHU-Jan Huiskes</t>
  </si>
  <si>
    <t>JIM-Jitendra Mahana</t>
  </si>
  <si>
    <t>JJA-Jane Janssen</t>
  </si>
  <si>
    <t>JJO-Jeffin Job</t>
  </si>
  <si>
    <t>JJU-Jozsef Juhasz</t>
  </si>
  <si>
    <t>JKR-Jeyakumar Krishnakumar</t>
  </si>
  <si>
    <t>JKU-Jonas Kuhlmann</t>
  </si>
  <si>
    <t>JMO-Joao Moreira</t>
  </si>
  <si>
    <t>JNA-Janos Nagy</t>
  </si>
  <si>
    <t>JNI-Johan Nijkrake</t>
  </si>
  <si>
    <t>JOH-Josef Hadji</t>
  </si>
  <si>
    <t>JOT-Jan Ottens</t>
  </si>
  <si>
    <t>JOW-Joep Wiefferink</t>
  </si>
  <si>
    <t>JPR-James Prieels</t>
  </si>
  <si>
    <t>JRA-Jonathan Rangel</t>
  </si>
  <si>
    <t>JSI-Jurn Siero</t>
  </si>
  <si>
    <t>JTH-Johan ter Horst</t>
  </si>
  <si>
    <t>JTL-Jeroen te Luggenhorst</t>
  </si>
  <si>
    <t>JTR-Johnny ter Riet</t>
  </si>
  <si>
    <t>JUK-Judit Kubanyi</t>
  </si>
  <si>
    <t>JVE-Jop Verhoeven</t>
  </si>
  <si>
    <t>JWE-J Wesselink</t>
  </si>
  <si>
    <t>JWIE-Joep Wiefferink</t>
  </si>
  <si>
    <t>JWW-Jan-Willem Weymann</t>
  </si>
  <si>
    <t>KAD-Kandhaperumal D</t>
  </si>
  <si>
    <t>KAM-Karthick M</t>
  </si>
  <si>
    <t>KAN-Andras Koltai</t>
  </si>
  <si>
    <t>KAR-Karthick RajaG</t>
  </si>
  <si>
    <t>KAT-Sándor Kátai</t>
  </si>
  <si>
    <t>KBA-Katarzyna Bandzierz</t>
  </si>
  <si>
    <t>KDE-KamlendraSingh Deora</t>
  </si>
  <si>
    <t>KEN-Kees Ensink</t>
  </si>
  <si>
    <t>KGA-Ganesh K</t>
  </si>
  <si>
    <t>KIO-KiranKumar O</t>
  </si>
  <si>
    <t>KKR-Kashyap Krishna</t>
  </si>
  <si>
    <t>KKS-Karthick Kumar Sivakumar</t>
  </si>
  <si>
    <t>KMI-Kushagra Mishra</t>
  </si>
  <si>
    <t>KOI-Konstantinou Ioannis</t>
  </si>
  <si>
    <t>KPO-Kobus Potgieter</t>
  </si>
  <si>
    <t>KRB-Krisztina Barcai</t>
  </si>
  <si>
    <t xml:space="preserve">KST-Katharina Stefanski </t>
  </si>
  <si>
    <t>KTI-Krijn Tiek</t>
  </si>
  <si>
    <t>KTO-Kitti Toth</t>
  </si>
  <si>
    <t>KVE-K Veeramanikandan</t>
  </si>
  <si>
    <t>KYE-Kamurthi Yerriswamy</t>
  </si>
  <si>
    <t>KZI-Kevin Zieverink</t>
  </si>
  <si>
    <t>LBO-Lennart Bouma</t>
  </si>
  <si>
    <t>LBR-Laurens Broenink</t>
  </si>
  <si>
    <t>LCO-Louis Cornelissen</t>
  </si>
  <si>
    <t>LGR-Linda Grafen</t>
  </si>
  <si>
    <t>LIMS-LIMS</t>
  </si>
  <si>
    <t>LJO-Lesly Joy</t>
  </si>
  <si>
    <t>LLO-László L?te</t>
  </si>
  <si>
    <t>LME-Luuk Meijerink</t>
  </si>
  <si>
    <t>LPR-Leela Prasad</t>
  </si>
  <si>
    <t>LRE-Louis Reuvekamp</t>
  </si>
  <si>
    <t>LRM-Logesh Ramamoorthy</t>
  </si>
  <si>
    <t>LVE-Lehani Verwey</t>
  </si>
  <si>
    <t>Lab mgt-Lab mgt</t>
  </si>
  <si>
    <t>LimsAdministrator-LimsAdministrator</t>
  </si>
  <si>
    <t>MAB-Markus Abrahm</t>
  </si>
  <si>
    <t>MAG-Martin Goossens</t>
  </si>
  <si>
    <t>MAI-Maikel Agul</t>
  </si>
  <si>
    <t>MAK-Manoj Kumar G</t>
  </si>
  <si>
    <t>MAM-Mariana Amaya</t>
  </si>
  <si>
    <t>MAN-Mahavir Annadate</t>
  </si>
  <si>
    <t>MAR-Maarten Arends</t>
  </si>
  <si>
    <t>MAV-Manikandan V</t>
  </si>
  <si>
    <t>MAW-Mark Westerveld</t>
  </si>
  <si>
    <t>MBA-Mukul Bar</t>
  </si>
  <si>
    <t>MCM-Marie-Claire Marton</t>
  </si>
  <si>
    <t>MDB-Maikel de Bruine</t>
  </si>
  <si>
    <t>MEM-Mehrdad Mohammadifakhr</t>
  </si>
  <si>
    <t>MEN-Mohamed Ennaoui</t>
  </si>
  <si>
    <t>MFA-Mohr Farjadfar</t>
  </si>
  <si>
    <t>MFE-Mate Fejer</t>
  </si>
  <si>
    <t>MGA-Mate Galbacs</t>
  </si>
  <si>
    <t>MGI-Matthijs Gielen</t>
  </si>
  <si>
    <t>MGS-Maarten Groote Schaarsberg</t>
  </si>
  <si>
    <t>MGU-Marton Gura</t>
  </si>
  <si>
    <t>MHU-Marcel Hulsmeijers</t>
  </si>
  <si>
    <t>MIA-Michael Akgül</t>
  </si>
  <si>
    <t>MKA-Mayank Kaushik</t>
  </si>
  <si>
    <t>MKG-Michel Klein Gunnewiek</t>
  </si>
  <si>
    <t>MKO-Martin Kovács</t>
  </si>
  <si>
    <t>MLU-Massimo Lunshof</t>
  </si>
  <si>
    <t>MMA-Marjolein Maas</t>
  </si>
  <si>
    <t>MMO-Martin Molnár</t>
  </si>
  <si>
    <t>MNA-Manojkumar Nath</t>
  </si>
  <si>
    <t>MOA-Mohanraj Arumugam</t>
  </si>
  <si>
    <t>MOM-Mohanalakshmi M</t>
  </si>
  <si>
    <t>MOT-Tharik Mohamed</t>
  </si>
  <si>
    <t>MPA-Meenali Parsekar</t>
  </si>
  <si>
    <t>MPO-Mohammad Pourghorban Azadbari</t>
  </si>
  <si>
    <t>MSC-Mate Schmidt</t>
  </si>
  <si>
    <t>MSM-Monique Smellink</t>
  </si>
  <si>
    <t>MSR-Mariselvi R</t>
  </si>
  <si>
    <t>MSS-Matheus Sanches Stefani</t>
  </si>
  <si>
    <t>MST-Mari Steinhage</t>
  </si>
  <si>
    <t>MTD-Mark ten dam</t>
  </si>
  <si>
    <t>MTH-Martijn ter Haar</t>
  </si>
  <si>
    <t>MUB-Mukulchandra Bar</t>
  </si>
  <si>
    <t>MUE-Munisamy E</t>
  </si>
  <si>
    <t>MUT-Muthusivasankar T</t>
  </si>
  <si>
    <t>MVA-Mate Varga</t>
  </si>
  <si>
    <t>MVE-Mihar Ved</t>
  </si>
  <si>
    <t>MVG-Maurits van de Graaf</t>
  </si>
  <si>
    <t>MVL-Mathias Vlessert</t>
  </si>
  <si>
    <t>MVP-Maarten van der Poll</t>
  </si>
  <si>
    <t>MVS-Maikel van de Spreng</t>
  </si>
  <si>
    <t>MWE-Martin Weda</t>
  </si>
  <si>
    <t>MWI-Marc Wielens</t>
  </si>
  <si>
    <t>Material lab-Material lab</t>
  </si>
  <si>
    <t>Material lab mgt-Material lab mgt</t>
  </si>
  <si>
    <t>Mooney2000E-Mooney 2000E</t>
  </si>
  <si>
    <t>Motor Presse-Motor Presse Stuttgart GmbH &amp; Co KG</t>
  </si>
  <si>
    <t>NAS-Naresh S</t>
  </si>
  <si>
    <t>NEM-Neven Markovic</t>
  </si>
  <si>
    <t>NGE-Nivo Gevers</t>
  </si>
  <si>
    <t>NHA-Norbert Hanke</t>
  </si>
  <si>
    <t>NHU-Noud Huijskens</t>
  </si>
  <si>
    <t>NIV-Nivedha R</t>
  </si>
  <si>
    <t>NKO-Nikola Kostira</t>
  </si>
  <si>
    <t>NLI-Norman Libardi</t>
  </si>
  <si>
    <t>NMO-Nikhil Mohod</t>
  </si>
  <si>
    <t>NOOD-Nood</t>
  </si>
  <si>
    <t>NOT-Norbert Tímár</t>
  </si>
  <si>
    <t>NPR-N Pradeepkumar</t>
  </si>
  <si>
    <t>NPV-Neeraj PV</t>
  </si>
  <si>
    <t>NVG-Niki van Gestel</t>
  </si>
  <si>
    <t>OGA-Ottavio Galano</t>
  </si>
  <si>
    <t>ORM-Order Raw Materials</t>
  </si>
  <si>
    <t>OSG-Oscar Garijo</t>
  </si>
  <si>
    <t>OUT-Outdoor testing</t>
  </si>
  <si>
    <t>Outdoor testing-Outdoor testing</t>
  </si>
  <si>
    <t>PAK-Pawan Kumar</t>
  </si>
  <si>
    <t>PAR-Paulo Rogow</t>
  </si>
  <si>
    <t>PBR-Paul Bremmer</t>
  </si>
  <si>
    <t>PEM-Peter Meijering</t>
  </si>
  <si>
    <t>PGO-Patrick Goosens</t>
  </si>
  <si>
    <t>PHO-Peter Hollo</t>
  </si>
  <si>
    <t>PKO-Peter Koevoet</t>
  </si>
  <si>
    <t>PKU-Pk Unnikrishnan1</t>
  </si>
  <si>
    <t>PLI-Pim Likkel</t>
  </si>
  <si>
    <t>PLO-Peter Lorincz</t>
  </si>
  <si>
    <t>PMA-Peter Marton</t>
  </si>
  <si>
    <t>PMO-Mohammad Pourghorban Azadbari</t>
  </si>
  <si>
    <t>PNI-Paola Nicolella</t>
  </si>
  <si>
    <t>PPI-Prasad Pillai</t>
  </si>
  <si>
    <t>PRB-Pruthvi Boghara</t>
  </si>
  <si>
    <t>PRK-Priyadharisheini R K</t>
  </si>
  <si>
    <t>PRO-Peter Roest</t>
  </si>
  <si>
    <t>PSC-Peter Schepens</t>
  </si>
  <si>
    <t>PSN-Peter Snijder</t>
  </si>
  <si>
    <t>PSZ-Peter Szentgyorgyi</t>
  </si>
  <si>
    <t>PTA-Peter Talas</t>
  </si>
  <si>
    <t>PTR-Peter Trinh</t>
  </si>
  <si>
    <t>PVO-Petra Vogelsang</t>
  </si>
  <si>
    <t>PVR-Peter Vreugdenhil</t>
  </si>
  <si>
    <t>Physical lab-Physical lab</t>
  </si>
  <si>
    <t>Preparation lab-Preparation lab</t>
  </si>
  <si>
    <t>Preperation lab-Obsolete</t>
  </si>
  <si>
    <t>Process tech. BV-Process tech. BV</t>
  </si>
  <si>
    <t>Process tech. VF-Process technology VF</t>
  </si>
  <si>
    <t>Proto AT-Proto AT</t>
  </si>
  <si>
    <t>Proto Calander-Proto Calander</t>
  </si>
  <si>
    <t>Proto Extrusion-Proto Extrusion</t>
  </si>
  <si>
    <t>Proto Mixing-Proto Mixing</t>
  </si>
  <si>
    <t>Proto PCT-Proto PCT</t>
  </si>
  <si>
    <t>Proto Tread-Proto Tread</t>
  </si>
  <si>
    <t>Purchasing-Purchasing</t>
  </si>
  <si>
    <t>QEA-QEA</t>
  </si>
  <si>
    <t>QHE-Qurain Hemme</t>
  </si>
  <si>
    <t>RAG-Ralph Greve</t>
  </si>
  <si>
    <t>RAJ-Rajitha R</t>
  </si>
  <si>
    <t>RAO-Roland Adam Oroshazi</t>
  </si>
  <si>
    <t>RAR-Rajesh Raghavan</t>
  </si>
  <si>
    <t>RAS-Ragunathan S</t>
  </si>
  <si>
    <t>RAV-Rajasekar Velusamy</t>
  </si>
  <si>
    <t>RBA-Reint Bannink</t>
  </si>
  <si>
    <t>RDA-Rutger Damink</t>
  </si>
  <si>
    <t>RDO-Richárd Dobóczi</t>
  </si>
  <si>
    <t>RES-Rob Eshuis</t>
  </si>
  <si>
    <t>RFA-Roland Farkas</t>
  </si>
  <si>
    <t>RGR-Ralph Greve</t>
  </si>
  <si>
    <t>RHE-Rob Heij</t>
  </si>
  <si>
    <t>RHI-Ruben Hidalgo</t>
  </si>
  <si>
    <t>RHO-Rick Hobert</t>
  </si>
  <si>
    <t>RIA-Mariappan R</t>
  </si>
  <si>
    <t>RIF-Rick Fransen</t>
  </si>
  <si>
    <t>RJA-Rene Jansen</t>
  </si>
  <si>
    <t>RLO-Richard Loves</t>
  </si>
  <si>
    <t>RLU-Ronny Lugtenberg</t>
  </si>
  <si>
    <t>RMA-Mariappan R</t>
  </si>
  <si>
    <t>RMO-Ronnie Moes</t>
  </si>
  <si>
    <t>RMU-Ronny Mulder</t>
  </si>
  <si>
    <t>ROA-Rosario Alessio</t>
  </si>
  <si>
    <t>ROC-Robin christopher</t>
  </si>
  <si>
    <t>ROL-Roland Major</t>
  </si>
  <si>
    <t>ROM-Robert Marczis</t>
  </si>
  <si>
    <t>ROO-Roland Orosházi</t>
  </si>
  <si>
    <t>ROP-Roju Paul</t>
  </si>
  <si>
    <t>ROR-Robin Reijnders</t>
  </si>
  <si>
    <t>RPA-RPA</t>
  </si>
  <si>
    <t>RPO-Rutger Poelman</t>
  </si>
  <si>
    <t>RRA-Ranjith Raveendran</t>
  </si>
  <si>
    <t>RRO-Rene Roelofs</t>
  </si>
  <si>
    <t>RSH-Riffath Shanaz F</t>
  </si>
  <si>
    <t>RSM-Roy Smit</t>
  </si>
  <si>
    <t>RSN-Rene Snijder</t>
  </si>
  <si>
    <t>RST-Ruud Stap</t>
  </si>
  <si>
    <t>RTW-Rik ter Wijlen</t>
  </si>
  <si>
    <t>RVE-Ralf Verbeek</t>
  </si>
  <si>
    <t>RVI-Raja Viswanathan</t>
  </si>
  <si>
    <t>RVO-Raymond van Ooijik</t>
  </si>
  <si>
    <t>RVV-Richard van Vlijmen</t>
  </si>
  <si>
    <t>RWI-Ronald Wilmink</t>
  </si>
  <si>
    <t>RZE-Raymond Zeeman</t>
  </si>
  <si>
    <t>Raunheim-Apollo Tyres Raunheim</t>
  </si>
  <si>
    <t>Raw material mgt-Raw material mgt</t>
  </si>
  <si>
    <t>Reifenlager ADAC-Reifenlager ADAC</t>
  </si>
  <si>
    <t>Reinforcement-Reinforcement</t>
  </si>
  <si>
    <t>Research-Research</t>
  </si>
  <si>
    <t>Roline-Roline B.V.</t>
  </si>
  <si>
    <t>SAB-Sathishkumar B</t>
  </si>
  <si>
    <t>SAJ-A Sajeesh</t>
  </si>
  <si>
    <t>SAM-Saulo Martins</t>
  </si>
  <si>
    <t>SAP-Sanjay Kumar Patel</t>
  </si>
  <si>
    <t>SAS-Grandhi Sashank</t>
  </si>
  <si>
    <t>SAT-SatheeshKumar P</t>
  </si>
  <si>
    <t>SBA-S Bahcivan</t>
  </si>
  <si>
    <t>SBE-Sander Beernink</t>
  </si>
  <si>
    <t>SBK-Stijn Broenink</t>
  </si>
  <si>
    <t>SCP-Stagiair CP</t>
  </si>
  <si>
    <t>SCP2-Stagiaire Compounding 2</t>
  </si>
  <si>
    <t>SDI-Sujan Dinesh</t>
  </si>
  <si>
    <t>SEK-Marcin Sek</t>
  </si>
  <si>
    <t>SEL-Szabolcs Elek</t>
  </si>
  <si>
    <t>SEM-S Emperumal</t>
  </si>
  <si>
    <t>SGA-Swarupini Ganesan</t>
  </si>
  <si>
    <t>SGH-Sarat Ghosh</t>
  </si>
  <si>
    <t>SGO-Stefano Godio</t>
  </si>
  <si>
    <t>SHE-Sjoerd Heuvels</t>
  </si>
  <si>
    <t>SIJ-Siby Jose</t>
  </si>
  <si>
    <t>SIL-Marcelo Goncalves Silva</t>
  </si>
  <si>
    <t>SJA-Sebastiaan Jansen</t>
  </si>
  <si>
    <t>SJO-Siby Jose</t>
  </si>
  <si>
    <t>SKA-Satheesh Kumar A</t>
  </si>
  <si>
    <t>SKE-S Keizer</t>
  </si>
  <si>
    <t>SKO-Sagar Kothari</t>
  </si>
  <si>
    <t>SKP-SKP Amarnath</t>
  </si>
  <si>
    <t>SKU-Satish Kulkarni</t>
  </si>
  <si>
    <t>SLA-Stagiair laboratorium</t>
  </si>
  <si>
    <t>SMA-Sander Marinus</t>
  </si>
  <si>
    <t>SMO-Sandeep Moses</t>
  </si>
  <si>
    <t>SNS-Sreejesh S</t>
  </si>
  <si>
    <t>SPA-Sebastian Pastore</t>
  </si>
  <si>
    <t>SPI-Sebastiana Piras</t>
  </si>
  <si>
    <t>SRA-Siddharajsinh Rathod</t>
  </si>
  <si>
    <t>SRK-S. Ramakrishan</t>
  </si>
  <si>
    <t>SSA-Sami Sahin</t>
  </si>
  <si>
    <t>SSU-Shailesh Suvarna</t>
  </si>
  <si>
    <t>ST1-Stagiaire Chemisch lab</t>
  </si>
  <si>
    <t>ST2-Bas Rouwers</t>
  </si>
  <si>
    <t>STS-Steven Schultz</t>
  </si>
  <si>
    <t>STT-Stagiaire Testing</t>
  </si>
  <si>
    <t>SUB-Subhendra Baksi</t>
  </si>
  <si>
    <t>SUG-Suman G</t>
  </si>
  <si>
    <t>SUN-Surendar NVK</t>
  </si>
  <si>
    <t>SVE-Simone Veronesi</t>
  </si>
  <si>
    <t>SVI-S. Vinodkumar</t>
  </si>
  <si>
    <t>SVS-Svetlana Stefanovic</t>
  </si>
  <si>
    <t>SWA-Shannon Warris</t>
  </si>
  <si>
    <t>Skoda-Škoda  Auto a.s.</t>
  </si>
  <si>
    <t>Spedition Heubach-Spedition Heubach</t>
  </si>
  <si>
    <t>Strootsweg-Apollo Tyres Outdoor Testing</t>
  </si>
  <si>
    <t>TAE-Ton Aelberts</t>
  </si>
  <si>
    <t>TAK-Tamás Konya</t>
  </si>
  <si>
    <t>TBA-Tamas Babcsan</t>
  </si>
  <si>
    <t>TBO-Thijmen Bos</t>
  </si>
  <si>
    <t>TBR-Till Bruch</t>
  </si>
  <si>
    <t>TBU-Tjeerd Buijinck</t>
  </si>
  <si>
    <t>TDJ-Tjakko de Jong</t>
  </si>
  <si>
    <t>TDO-Tamás Doros</t>
  </si>
  <si>
    <t>TEC-hung tecshifuser</t>
  </si>
  <si>
    <t>TEK-Tobias Ekkels</t>
  </si>
  <si>
    <t>TFE-Tibor Fekete</t>
  </si>
  <si>
    <t>TGU-Tim Gudzuhn</t>
  </si>
  <si>
    <t>THA-Tom Hammer</t>
  </si>
  <si>
    <t>TJR-Teunis Rossingh</t>
  </si>
  <si>
    <t>TMA-Tanuj Madaan</t>
  </si>
  <si>
    <t>TMI-Thomas Mijnders</t>
  </si>
  <si>
    <t>TRE-Tamás Rédei</t>
  </si>
  <si>
    <t>TRI-Ton Rijsman</t>
  </si>
  <si>
    <t>TSC-Tobias Schmidt</t>
  </si>
  <si>
    <t>TSP-Ton Spreeuwenberg</t>
  </si>
  <si>
    <t>TST-Test user Gyongyos</t>
  </si>
  <si>
    <t>TSZ-Szabina Tóth</t>
  </si>
  <si>
    <t>TTA-Thomas Tasma</t>
  </si>
  <si>
    <t>TTE_Athena-Tyre testing Enschede Athena</t>
  </si>
  <si>
    <t>TTO-Tanya Tolpekina</t>
  </si>
  <si>
    <t>TVL-Tamara van der Linden</t>
  </si>
  <si>
    <t>TWE-Thijs Weegerink</t>
  </si>
  <si>
    <t>Tyre Order-Tyre Order</t>
  </si>
  <si>
    <t>Tyre mounting std-Tyre mounting std</t>
  </si>
  <si>
    <t>Tyre testing-Tyre testing</t>
  </si>
  <si>
    <t>Tyre testing adv mgt-Tyre testing adv mgt</t>
  </si>
  <si>
    <t>Tyre testing adv.-Tyre testing adv.</t>
  </si>
  <si>
    <t>Tyre testing std-Tyre testing std</t>
  </si>
  <si>
    <t>Tyre testing std mgt-Tyre testing std mgt</t>
  </si>
  <si>
    <t>UK1-Norbert Hanke</t>
  </si>
  <si>
    <t>UK2-Hugo van Bergen</t>
  </si>
  <si>
    <t>UK3-Frans Bos</t>
  </si>
  <si>
    <t>UK4-Nobert Hanke</t>
  </si>
  <si>
    <t>UKR-Uday Krishnan</t>
  </si>
  <si>
    <t>UNILAB-Unilab 4 Supervisor</t>
  </si>
  <si>
    <t>VAG-Andrea Vago</t>
  </si>
  <si>
    <t>VCH-Vishakha Chaudhary</t>
  </si>
  <si>
    <t>VEN-Venkatesh KR</t>
  </si>
  <si>
    <t>VES-Marko Veselinovic</t>
  </si>
  <si>
    <t>VGA-Vikas Gado</t>
  </si>
  <si>
    <t>VIP-Vivekanand Patnaik</t>
  </si>
  <si>
    <t>VJJ-Vinod John</t>
  </si>
  <si>
    <t>VJO-Vinayak Joshi</t>
  </si>
  <si>
    <t>VKR-Vikram Singh</t>
  </si>
  <si>
    <t>VME-Valentina Menichetti</t>
  </si>
  <si>
    <t>VNA-Viktor Nagy</t>
  </si>
  <si>
    <t>VPA-Vadiraj Patil</t>
  </si>
  <si>
    <t>VRE-Viswanatha Reddy Kalathur</t>
  </si>
  <si>
    <t>VUD-Udumalpet Kannan</t>
  </si>
  <si>
    <t>VW Bertrandt-Volkswagen PCR test tire delivery</t>
  </si>
  <si>
    <t>VW Contidrom-VW Group Test track delivery</t>
  </si>
  <si>
    <t>VW Contridom2-VW Group Test track delivery</t>
  </si>
  <si>
    <t>WDV-Wouter de Vries</t>
  </si>
  <si>
    <t>WGE-Wilfred Geerlings</t>
  </si>
  <si>
    <t>WHU-Wim van t Hul</t>
  </si>
  <si>
    <t>WIH-Willem Hovestad</t>
  </si>
  <si>
    <t>WKE-Wouter Kerkhoven</t>
  </si>
  <si>
    <t>WRO-Walter Roerdink</t>
  </si>
  <si>
    <t>WTR-Willem Traanman</t>
  </si>
  <si>
    <t>WVE-Willy Verbeek</t>
  </si>
  <si>
    <t>YAR-Yasser Arafat</t>
  </si>
  <si>
    <t>YGR-Yannic Grassmuck</t>
  </si>
  <si>
    <t>YIL-Yasira IJedema-Lebar</t>
  </si>
  <si>
    <t>YOP-Yogesh Ponnuswamy</t>
  </si>
  <si>
    <t>YOS-Yoeri Sigterman</t>
  </si>
  <si>
    <t>YSA-Yusuf Sait</t>
  </si>
  <si>
    <t>YWO-Ydwer Woudstra</t>
  </si>
  <si>
    <t>ZAN-Zuzanna Andrzejewska</t>
  </si>
  <si>
    <t>ZHO-Zoe Homoet</t>
  </si>
  <si>
    <t>ZJU-Zoltán Juhász</t>
  </si>
  <si>
    <t>ZKO-Zoltán Kovács</t>
  </si>
  <si>
    <t>ZNA-Zsolt Nagy</t>
  </si>
  <si>
    <t>helpdesk-Helpdesk</t>
  </si>
  <si>
    <t>Totaal</t>
  </si>
  <si>
    <t>DD (uit UTUP)</t>
  </si>
  <si>
    <t>UTUPAP.TOPIC</t>
  </si>
  <si>
    <t>addef-define address</t>
  </si>
  <si>
    <t>addef</t>
  </si>
  <si>
    <t>analyzer-analyzer</t>
  </si>
  <si>
    <t>TableImport</t>
  </si>
  <si>
    <t>analyzer</t>
  </si>
  <si>
    <t>costcalc-Cost calculation</t>
  </si>
  <si>
    <t>costcalc</t>
  </si>
  <si>
    <t>database-Database</t>
  </si>
  <si>
    <t>database</t>
  </si>
  <si>
    <t>eqdef-define equipment</t>
  </si>
  <si>
    <t>eqdef</t>
  </si>
  <si>
    <t>gkdef-define group key</t>
  </si>
  <si>
    <t>gkdef</t>
  </si>
  <si>
    <t>lcdef-define life cycle</t>
  </si>
  <si>
    <t>lcdef</t>
  </si>
  <si>
    <t>lydef-define layouts</t>
  </si>
  <si>
    <t>lydef</t>
  </si>
  <si>
    <t>radef-Remote Archiving</t>
  </si>
  <si>
    <t>radef</t>
  </si>
  <si>
    <t>rqmgt-request management</t>
  </si>
  <si>
    <t>epasp#rqicassign#rqppassign#rqscassign#rqscremove#scicassign</t>
  </si>
  <si>
    <t>rqmgt</t>
  </si>
  <si>
    <t>oparesvw</t>
  </si>
  <si>
    <t>rqppassign#rqscassign#rqscremove#scicassign</t>
  </si>
  <si>
    <t>rqicassign#rqppassign#rqscassign#scicassign</t>
  </si>
  <si>
    <t>rqicassign#rqppassign#rqscassign#rqscremove#sccopy#scicassign</t>
  </si>
  <si>
    <t>rqppassign#rqscassign#rqscremove</t>
  </si>
  <si>
    <t>rqcopy#rqppassign#rqscassign#rqscremove</t>
  </si>
  <si>
    <t>rqppassign#rqscassign</t>
  </si>
  <si>
    <t>rqicassign#rqppassign#rqscassign#rqscremove#scicassign</t>
  </si>
  <si>
    <t>rqmgt#rqscassign</t>
  </si>
  <si>
    <t>rqscassign</t>
  </si>
  <si>
    <t>oparesvw#rqmgt</t>
  </si>
  <si>
    <t>scmgt-sample code management</t>
  </si>
  <si>
    <t>omevw#scmgt</t>
  </si>
  <si>
    <t>scmgt</t>
  </si>
  <si>
    <t>omevw#oparesvw</t>
  </si>
  <si>
    <t>omevw#oparesvw#scmgt</t>
  </si>
  <si>
    <t>stdef-define sample types</t>
  </si>
  <si>
    <t>editutkeypp#editutsystem</t>
  </si>
  <si>
    <t>aunew#aunewver#chly#cynew#cynewver#eauhs#eauprop#ecyar#ecyau#ecyhs#ecyprop#editother#editutcd#editutcomment#editutcystyle#editutdd#editutdecode#editutel#editutlabel#editutprintcmds#editutqualification#edituttitlefmt#editutulpeers#editutunit#editutvformat#efihs#efiprop#eiear#eieau#eiehs#eieprop#eieprop2#eipar#eipau#eiphs#eipieau#eipieprop#eipprop#emtar#emtau#emtceinput#emtceprop#emtceprop2#emtcesave#emtel#emteq#emths#emtmr#emtprop#emtval#eppar#eppau#epphs#eppprau#eppprop#eppprprop#eppprspec#epralarm#eprar#eprau#eprcalc#eprhs#eprmtau#eprmtprop#eprprop#ertprop#essprop#estar#estau#estgk#esths#estipau#estipprop#estplan#estppau#estppprop#estprop#exslt#ienew#ienewver#ipnewver#lunew#mtnew#mtnewver#ppnew#ppnewver#prnew#prnewver#report#save#ssnew#stdef#stnew#stnewver#vcyhs#xsltnew</t>
  </si>
  <si>
    <t>stdef</t>
  </si>
  <si>
    <t>stplan-sample planning</t>
  </si>
  <si>
    <t>tkdef-define tasks</t>
  </si>
  <si>
    <t>tkdef</t>
  </si>
  <si>
    <t>u4iweb-Internet application</t>
  </si>
  <si>
    <t>u4iweb</t>
  </si>
  <si>
    <t>ucdef-define unique code mask</t>
  </si>
  <si>
    <t>ucdef</t>
  </si>
  <si>
    <t>unicnct-Uniconnect</t>
  </si>
  <si>
    <t>unicnct</t>
  </si>
  <si>
    <t>updef-user profile configuration</t>
  </si>
  <si>
    <t>updef</t>
  </si>
  <si>
    <t>wlmgt-Worklist</t>
  </si>
  <si>
    <t>omevw#wlmgt</t>
  </si>
  <si>
    <t>wlmgt</t>
  </si>
  <si>
    <t>wsmgt-Worksheet management</t>
  </si>
  <si>
    <t>wsmgt</t>
  </si>
  <si>
    <t>2-Materials laboratorium</t>
  </si>
  <si>
    <t>3-Viewers</t>
  </si>
  <si>
    <t>4-Purchasing</t>
  </si>
  <si>
    <t>5-Specialists</t>
  </si>
  <si>
    <t>6-Trial production</t>
  </si>
  <si>
    <t>7-Tyre testing</t>
  </si>
  <si>
    <t>8-QEA</t>
  </si>
  <si>
    <t>9-Production</t>
  </si>
  <si>
    <t>13-13</t>
  </si>
  <si>
    <t>14-14</t>
  </si>
  <si>
    <t>15-15</t>
  </si>
  <si>
    <t>16-16</t>
  </si>
  <si>
    <t>10-10</t>
  </si>
  <si>
    <t>11-11</t>
  </si>
  <si>
    <t>12-12</t>
  </si>
  <si>
    <t>TK_TP (uit UTUPTK)</t>
  </si>
  <si>
    <t>avWarehouse2lab-sclist-Tyres from Warehouse to Testing</t>
  </si>
  <si>
    <t>13-sclist</t>
  </si>
  <si>
    <t>Advanced-rtlist</t>
  </si>
  <si>
    <t>1-rt#2-version#3-planned_responsible#4-SPEC_TYPE#5-requesterUp#6-version#7-rqListUp#8-ss</t>
  </si>
  <si>
    <t>Asphalt scanner-wslist</t>
  </si>
  <si>
    <t>1-RequestCode#2-ss#3-wt#4-SubProgramID#5-TestLocation#6-TestVehicleType#7-TestWeek#8-avTestMethod#9-avTestMethod#10-ss</t>
  </si>
  <si>
    <t>AssignSc2Location-sclist</t>
  </si>
  <si>
    <t>Basic Eq Task-chlist</t>
  </si>
  <si>
    <t>1-cy</t>
  </si>
  <si>
    <t>Basic Task-chlist</t>
  </si>
  <si>
    <t>Basic Task-dclist</t>
  </si>
  <si>
    <t>Basic Task-melist</t>
  </si>
  <si>
    <t>1-me</t>
  </si>
  <si>
    <t>Basic Task-ptlist</t>
  </si>
  <si>
    <t>Basic Task-rqcreate</t>
  </si>
  <si>
    <t>1-rt</t>
  </si>
  <si>
    <t>Basic Task-rqlist</t>
  </si>
  <si>
    <t>Basic Task-rtlist</t>
  </si>
  <si>
    <t>Basic Task-sccreate</t>
  </si>
  <si>
    <t>1-st</t>
  </si>
  <si>
    <t>Basic Task-sclist</t>
  </si>
  <si>
    <t>1-st#2-RequestCode</t>
  </si>
  <si>
    <t>Basic Task-sdcreate</t>
  </si>
  <si>
    <t>Basic Task-sdlist</t>
  </si>
  <si>
    <t>Basic Task-stlist</t>
  </si>
  <si>
    <t>Basic Task-wslist</t>
  </si>
  <si>
    <t>1-wt#2-avTestMethod</t>
  </si>
  <si>
    <t>Current Version-ptlist</t>
  </si>
  <si>
    <t>Current Version-rtlist</t>
  </si>
  <si>
    <t>1-version_is_current</t>
  </si>
  <si>
    <t>Current Version-stlist</t>
  </si>
  <si>
    <t>FPS OHT-melist</t>
  </si>
  <si>
    <t>1-Context#2-ME_IS_RELEVANT#3-isTest#4-SPEC_TYPE#5-ss#6-planned_eq#7-lab#8-planned_executor#9-sc#10-ImportId#11-PART_NO#12-RequestCode</t>
  </si>
  <si>
    <t>FPS input OHT-melist</t>
  </si>
  <si>
    <t>1-Context#2-ME_IS_RELEVANT#3-isTest#4-SPEC_TYPE#5-ss#6-planned_eq#7-sc#8-ImportId#9-PART_NO#10-RequestCode</t>
  </si>
  <si>
    <t>Flattrack-wslist</t>
  </si>
  <si>
    <t>1-RequestCode#2-ss#3-wt#4-SubProgramID#5-TestLocation#6-TestVehicleType#7-TestWeek#8-avTestMethod</t>
  </si>
  <si>
    <t>Highest Version-ptlist</t>
  </si>
  <si>
    <t>Highest Version-rtlist</t>
  </si>
  <si>
    <t>1-version</t>
  </si>
  <si>
    <t>Highest Version-stlist</t>
  </si>
  <si>
    <t>Intervention Task-melist</t>
  </si>
  <si>
    <t>1-calibration#1-intervention4eq#2-interventionrule#3-me#4-intervention4lab</t>
  </si>
  <si>
    <t>Intervention Task-sclist</t>
  </si>
  <si>
    <t>1-intervention4eq#2-interventionrule#3-intervention4lab</t>
  </si>
  <si>
    <t>My manufacture-rqlist</t>
  </si>
  <si>
    <t>1-isTest#2-SPEC_TYPE#3-userProfiles#4-rt#5-Site#6-responsible#7-ss#8-created_by#9-isRelevant#10-RqWeek#11-RqMonth#12-RqYear</t>
  </si>
  <si>
    <t>My requests-rqlist</t>
  </si>
  <si>
    <t>1-isTest#2-SPEC_TYPE#3-userProfiles#4-rt#5-responsible#6-ss#7-created_by#8-isRelevant#9-RqWeek#10-RqMonth#11-RqYear#12-Workorder</t>
  </si>
  <si>
    <t>My requests indoor-rqlist</t>
  </si>
  <si>
    <t>Open Sheets-wslist</t>
  </si>
  <si>
    <t>1-opensheets#2-wt</t>
  </si>
  <si>
    <t>Outdoor Preperation-wslist</t>
  </si>
  <si>
    <t>1-RequestCode#2-ss#3-SubProgramID#4-TestLocation#5-TestVehicleType#6-TestWeek#7-wt#8-ss</t>
  </si>
  <si>
    <t>Outdoor Testing-wslist</t>
  </si>
  <si>
    <t>1-RequestCode#2-ss#3-wt#4-SubProgramID#5-TestLocation#6-TestVehicleType#7-TestWeek#8-avTestMethod#9-ss</t>
  </si>
  <si>
    <t>Pulling-sclist</t>
  </si>
  <si>
    <t>SAP Worklist-sclist</t>
  </si>
  <si>
    <t>SdSamples-sclist</t>
  </si>
  <si>
    <t>TWT Testing-wslist</t>
  </si>
  <si>
    <t>Tyre Indoor TT510-melist</t>
  </si>
  <si>
    <t>1-ME_IS_RELEVANT#2-SPEC_TYPE#3-ss#4-Equipment_type#5-me#6-planned_executor#7-Context#8-RequestCode#9-lab#10-PART_NO#11-isTest</t>
  </si>
  <si>
    <t>avApprove-rqlist</t>
  </si>
  <si>
    <t>1-isTest#2-SPEC_TYPE#3-requesterUp#4-rt#5-responsible#6-ss#7-created_by</t>
  </si>
  <si>
    <t>avApproveFlattrack-rqlist</t>
  </si>
  <si>
    <t>avApproveIndoor-rqlist</t>
  </si>
  <si>
    <t>1-isTest#2-SPEC_TYPE#3-requesterUp#4-Site#5-rt#6-responsible#7-ss#8-created_by</t>
  </si>
  <si>
    <t>avApproveMultiSite-rqlist</t>
  </si>
  <si>
    <t>1-isTest#2-Site#3-SPEC_TYPE#4-requesterUp#5-rt#6-responsible#7-ss#8-created_by#9-isRelevant</t>
  </si>
  <si>
    <t>avApproveOutdoor-rqlist</t>
  </si>
  <si>
    <t>avApprovePCT_proto-rqlist</t>
  </si>
  <si>
    <t>1-isTest#2-SPEC_TYPE#3-requesterUp#4-rt#5-responsible#6-ss#7-created_by#8-isRelevant</t>
  </si>
  <si>
    <t>avApproveTWT-rqlist</t>
  </si>
  <si>
    <t>avApproveTransport-rqlist</t>
  </si>
  <si>
    <t>1-isTest#2-SPEC_TYPE#3-rt#4-responsible#5-ss#6-created_by</t>
  </si>
  <si>
    <t>avAutomatic-sccreate</t>
  </si>
  <si>
    <t>1-st#2-SPEC_TYPE</t>
  </si>
  <si>
    <t>avAvailable-rqlist</t>
  </si>
  <si>
    <t>avBought-sccreate</t>
  </si>
  <si>
    <t>1-st#2-Supplier_code#3-Spec__Ref_#4-version_is_current#5-partGroup#6-Spec__Function</t>
  </si>
  <si>
    <t>avBoughtLev-sccreate</t>
  </si>
  <si>
    <t>1-st#2-levcode#3-Specification_refere</t>
  </si>
  <si>
    <t>avBoughtSpecRef-sccreate</t>
  </si>
  <si>
    <t>avCreateMult-rqcreate</t>
  </si>
  <si>
    <t>1-isTest#2-requesterUp#3-SPEC_TYPE#4-version_is_current</t>
  </si>
  <si>
    <t>avCreateMult-rqlist</t>
  </si>
  <si>
    <t>1-isTest#2-SPEC_TYPE#3-userProfiles#4-rt#5-responsible#6-ss#7-created_by#8-isRelevant</t>
  </si>
  <si>
    <t>avDef-melist</t>
  </si>
  <si>
    <t>1-ME_IS_RELEVANT#2-isTest#3-SPEC_TYPE#4-ss#5-planned_eq#6-me#7-avTestMethod#8-avTestMethodDesc#9-planned_executor#10-sc#11-ImportId#12-Context#13-RequestCode#14-lab#15-assigned_by#16-PART_NO</t>
  </si>
  <si>
    <t>avDef-rqcreate</t>
  </si>
  <si>
    <t>avDef-rqlist</t>
  </si>
  <si>
    <t>1-isTest#2-SPEC_TYPE#3-userProfiles#4-rt#5-Site#6-responsible#7-ss#8-created_by#9-isRelevant</t>
  </si>
  <si>
    <t>avDef-sclist</t>
  </si>
  <si>
    <t>1-isTest#2-SPEC_TYPE#3-ss#4-PART_NO#5-Site#6-day#7-month#8-year#9-week#10-sc#11-Spec__Function#12-created_by#13-Context#14-Workorder</t>
  </si>
  <si>
    <t>avDefNoLab-melist</t>
  </si>
  <si>
    <t>avDefTtIndoor-melist</t>
  </si>
  <si>
    <t>avEq-melist</t>
  </si>
  <si>
    <t>1-sc#2-ss#3-me#4-Lab#5-Equipement</t>
  </si>
  <si>
    <t>avFTMethods-melist</t>
  </si>
  <si>
    <t>1-ME_IS_RELEVANT#2-isTest#3-ss#4-RequestCode#5-Equipment_type</t>
  </si>
  <si>
    <t>avGodMode-sclist</t>
  </si>
  <si>
    <t>1-isTest#2-ss#3-st#4-SPEC_TYPE#5-day#6-month#7-year#8-week#9-sc</t>
  </si>
  <si>
    <t>avInEdit-stlist</t>
  </si>
  <si>
    <t>1-ss#2-version#3-st#4-is_template#5-SPEC_TYPE#6-Product_range</t>
  </si>
  <si>
    <t>avManual-sccreate</t>
  </si>
  <si>
    <t>1-st#2-SPEC_TYPE#3-version_is_current</t>
  </si>
  <si>
    <t>avMigrateTt-sclist</t>
  </si>
  <si>
    <t>avOrder-melist</t>
  </si>
  <si>
    <t>1-ME_IS_RELEVANT#2-isTest#3-me#4-ss#5-avTestMethod#6-avTestMethodDesc#7-planned_executor</t>
  </si>
  <si>
    <t>avOrderBM-melist</t>
  </si>
  <si>
    <t>avOutdoor-rqlist</t>
  </si>
  <si>
    <t>1-isTest#2-SPEC_TYPE#3-userProfiles#4-rt#5-responsible#6-ss#7-created_by#8-isRelevant#9-RqWeek#10-RqMonth#11-RqYear</t>
  </si>
  <si>
    <t>avOutdoorMethod-melist</t>
  </si>
  <si>
    <t>avOutdoorMethods-melist</t>
  </si>
  <si>
    <t>1-ME_IS_RELEVANT#2-isTest#3-ss#4-me#5-RequestCode</t>
  </si>
  <si>
    <t>avOutdoorMounting-melist</t>
  </si>
  <si>
    <t>1-ME_IS_RELEVANT#2-isTest#3-ss#4-me#5-RequestCode#6-SubProgramID</t>
  </si>
  <si>
    <t>avPlanEquipIndoor-melist</t>
  </si>
  <si>
    <t>1-ME_IS_RELEVANT#2-Context#3-SPEC_TYPE#4-ss#5-planned_executor#6-Equipement#7-planned_eq#8-lab#9-assigned_by#10-me#11-sc#12-SI#13-isTest</t>
  </si>
  <si>
    <t>avPlanEquipement-melist</t>
  </si>
  <si>
    <t>1-ME_IS_RELEVANT#2-Context#3-SPEC_TYPE#4-ss#5-planned_executor#6-Equipement#7-planned_eq#8-assigned_by#9-me#10-sc#11-SI#12-isTest</t>
  </si>
  <si>
    <t>avPlanning-rqlist</t>
  </si>
  <si>
    <t>avPlanning-sclist</t>
  </si>
  <si>
    <t>1-SPEC_TYPE#2-scReceiverUp#3-Site#4-ss#5-created_by#6-year#7-month#8-week#9-sc#10-rqStatus#11-isTest#12-Context</t>
  </si>
  <si>
    <t>avPower-melist</t>
  </si>
  <si>
    <t>1-ME_IS_RELEVANT#2-isTest#3-SPEC_TYPE#4-ss#5-planned_executor#6-planned_eq#7-avTestMethod#8-me#9-sc#10-ImportId#11-Context#12-RequestCode#13-week#14-year#15-lab</t>
  </si>
  <si>
    <t>avProtoReq-rqlist</t>
  </si>
  <si>
    <t>avRM-sclist</t>
  </si>
  <si>
    <t>1-isTest#2-SPEC_TYPE#3-ss#4-PART_NO#5-day#6-month#7-year#8-week#9-sc#10-Context#11-Spec__Function</t>
  </si>
  <si>
    <t>avReceive-melist</t>
  </si>
  <si>
    <t>1-ME_IS_RELEVANT#2-isTest#3-ss#4-me#5-avTestMethod#6-avTestMethodDesc#7-planned_executor</t>
  </si>
  <si>
    <t>avRej-sclist</t>
  </si>
  <si>
    <t>1-isTest#2-SPEC_TYPE#3-ss#4-PART_NO#5-Site#6-day#7-month#8-year#9-week#10-sc#11-created_by#12-Context</t>
  </si>
  <si>
    <t>avSamplePerLab-sclist</t>
  </si>
  <si>
    <t>1-isTest#2-ss#3-Site#4-Context#5-scReceiverUp#6-st</t>
  </si>
  <si>
    <t>avSend-melist</t>
  </si>
  <si>
    <t>avSetLabList-melist</t>
  </si>
  <si>
    <t>1-ME_IS_RELEVANT#2-isTest#3-SPEC_TYPE#4-ss#5-planned_executor#6-planned_eq#7-avTestMethod#8-me#9-sc#10-ImportId#11-Context#12-RequestCode#13-week#14-year#15-lab#16-scListUp</t>
  </si>
  <si>
    <t>avSsMand-sclist</t>
  </si>
  <si>
    <t>1-ss#2-st#3-day#4-month#5-year#6-week</t>
  </si>
  <si>
    <t>avSsMandOOS-sclist</t>
  </si>
  <si>
    <t>1-isTest#2-SPEC_TYPE#3-ss#4-PART_NO#5-CertificateSeq#6-day#7-month#8-week#9-year#10-Context#11-Spec__Function</t>
  </si>
  <si>
    <t>avSsMandPlanned-sclist</t>
  </si>
  <si>
    <t>1-ss#2-PART_NO#3-day#4-month#5-year#6-week</t>
  </si>
  <si>
    <t>avSsMandToday-sclist</t>
  </si>
  <si>
    <t>1-day#2-month#3-year#4-week#5-ss#6-st#7-CertificateSeq#8-Context</t>
  </si>
  <si>
    <t>avStMand-sclist</t>
  </si>
  <si>
    <t>avTWT-rqlist</t>
  </si>
  <si>
    <t>avTemporary-melist</t>
  </si>
  <si>
    <t>1-ss#2-isTest#3-planned_executor#4-Context</t>
  </si>
  <si>
    <t>avTemporary-sclist</t>
  </si>
  <si>
    <t>1-Outsourced_to</t>
  </si>
  <si>
    <t>avToConfigure-stlist</t>
  </si>
  <si>
    <t>1-SPEC_TYPE#2-st#3-Context#4-Product_range#5-version#6-ss#7-partGroup#8-stListGroup#9-version_is_current#10-is_template</t>
  </si>
  <si>
    <t>avToValidate-rqlist</t>
  </si>
  <si>
    <t>avToValidateIndoor-rqlist</t>
  </si>
  <si>
    <t>1-isTest#2-SPEC_TYPE#3-requesterUp#4-Site#5-rt#6-responsible#7-ss#8-created_by#9-isRelevant</t>
  </si>
  <si>
    <t>avTransport-rqlist</t>
  </si>
  <si>
    <t>1-isTest#2-SPEC_TYPE#3-userProfiles#4-rt#5-ss#6-created_by#7-isRelevant#8-RqMonth#9-RqYear#10-Workorder</t>
  </si>
  <si>
    <t>avTstCreatePg-sccreate</t>
  </si>
  <si>
    <t>avTstManualPg-sccreate</t>
  </si>
  <si>
    <t>avTyreCheckin-sclist</t>
  </si>
  <si>
    <t>1-isTest#2-SPEC_TYPE#3-ss#4-PART_NO#5-Site#6-day#7-month#8-year#9-week#10-sc#11-RimCode#12-RecallNo#13-Context</t>
  </si>
  <si>
    <t>avTyreCheckinTrial-sclist</t>
  </si>
  <si>
    <t>1-isTest#2-SPEC_TYPE#3-ss#4-PART_NO#5-Site#6-day#7-month#8-year#9-week#10-sc#11-RimCode#12-RecallNo#13-Context#14-rqStatus#15-created_by</t>
  </si>
  <si>
    <t>avVrProduced-sclist</t>
  </si>
  <si>
    <t>1-isTest#2-SPEC_TYPE#3-ss#4-PART_NO#5-day#6-month#7-year#8-week#9-sc#10-Context#11-rq#12-KindOfSample</t>
  </si>
  <si>
    <t>avVrProducedIndoor-sclist</t>
  </si>
  <si>
    <t>1-isTest#2-SPEC_TYPE#3-ss#4-PART_NO#5-Site#6-day#7-month#8-year#9-week#10-sc#11-Context#12-rq#13-KindOfSample</t>
  </si>
  <si>
    <t>avVulcanisation-melist</t>
  </si>
  <si>
    <t>avWarehouse2lab-sclist</t>
  </si>
  <si>
    <t>1-SPEC_TYPE#2-scReceiverUp#3-Site#4-ss#5-created_by#6-year#7-month#8-week#9-sc#10-Context#11-rqStatus#12-isTest</t>
  </si>
  <si>
    <t>AllObjMajorVersion-</t>
  </si>
  <si>
    <t>AllowXsltScript-Enables/Disabled the &lt;script&gt; element functionality in XLST</t>
  </si>
  <si>
    <t>CancelWithoutComment-Cancel without comment</t>
  </si>
  <si>
    <t>tk-All-Change status#up-All-Change status</t>
  </si>
  <si>
    <t>chDefTask-Default task for chart drop-down</t>
  </si>
  <si>
    <t>chEqDefTask-Default task for equipment chart drop-down</t>
  </si>
  <si>
    <t>ChngeSs_AllowReanal-Display reanalysis status</t>
  </si>
  <si>
    <t>ConfirmStatusChange-Confirm status change</t>
  </si>
  <si>
    <t>dcCreate-Document creation management</t>
  </si>
  <si>
    <t>dcDefCreateLayout-Layout for the Create document window</t>
  </si>
  <si>
    <t>dcDefCreateTask-Default task for Create Document window</t>
  </si>
  <si>
    <t>dcDefLayout-Layout for Document list window</t>
  </si>
  <si>
    <t>decimal_symbol-</t>
  </si>
  <si>
    <t>DefCsCnLayout-Condition set definition</t>
  </si>
  <si>
    <t>DefLoCsLayout-Define storage location</t>
  </si>
  <si>
    <t>DefPpPrLayout-Parameter layout</t>
  </si>
  <si>
    <t>tk-Parameter Profile-Default layout#up-Parameter Profile-Default layout</t>
  </si>
  <si>
    <t>DefPrMtLayout-Method list layout</t>
  </si>
  <si>
    <t>tk-Parameter-Default layout#up-Parameter-Default layout</t>
  </si>
  <si>
    <t>DocLnkDefaultType-Default document link type</t>
  </si>
  <si>
    <t xml:space="preserve">tk-Document Link-Default #up-Document Link-Default </t>
  </si>
  <si>
    <t>Expii1-Infofield to be exported</t>
  </si>
  <si>
    <t>Expii10-Infofield to be exported</t>
  </si>
  <si>
    <t>Expii2-Infofield to be exported</t>
  </si>
  <si>
    <t>Expii3-Infofield to be exported</t>
  </si>
  <si>
    <t>Expii4-Infofield to be exported</t>
  </si>
  <si>
    <t>Expii5-Infofield to be exported</t>
  </si>
  <si>
    <t>Expii6-Infofield to be exported</t>
  </si>
  <si>
    <t>Expii7-Infofield to be exported</t>
  </si>
  <si>
    <t>Expii8-Infofield to be exported</t>
  </si>
  <si>
    <t>Expii9-Infofield to be exported</t>
  </si>
  <si>
    <t>Expme1-Method to be exported</t>
  </si>
  <si>
    <t>Expme10-Method to be exported</t>
  </si>
  <si>
    <t>Expme2-Method to be exported</t>
  </si>
  <si>
    <t>Expme3-Method to be exported</t>
  </si>
  <si>
    <t>Expme4-Method to be exported</t>
  </si>
  <si>
    <t>Expme5-Method to be exported</t>
  </si>
  <si>
    <t>Expme6-Method to be exported</t>
  </si>
  <si>
    <t>Expme7-Method to be exported</t>
  </si>
  <si>
    <t>Expme8-Method to be exported</t>
  </si>
  <si>
    <t>Expme9-Method to be exported</t>
  </si>
  <si>
    <t>ExpPdaLov-Include list of values for export to PDA</t>
  </si>
  <si>
    <t>ExpPdaXslt-XSLT for export to PDA</t>
  </si>
  <si>
    <t>ExpSAPXslt-XSLT for export to SAP</t>
  </si>
  <si>
    <t>ExpScCreateTk-List of sample type to export to PDA</t>
  </si>
  <si>
    <t>ExpXslt-XSLT for export</t>
  </si>
  <si>
    <t>full_details-</t>
  </si>
  <si>
    <t>handle_events-</t>
  </si>
  <si>
    <t>icEscapeMandatory-Leave info card by escape key</t>
  </si>
  <si>
    <t>IgnoreStatus-</t>
  </si>
  <si>
    <t>ImportXslt-XSLT for import</t>
  </si>
  <si>
    <t>lab-Laboratory to which the user belongs</t>
  </si>
  <si>
    <t>up-Lab-Equipment Management</t>
  </si>
  <si>
    <t>ListOfValues-Export Groupkey ListOfValues</t>
  </si>
  <si>
    <t>LockApplication-Inactive period</t>
  </si>
  <si>
    <t>up--Security</t>
  </si>
  <si>
    <t>meEscapeMandatory-Leave method by escape key</t>
  </si>
  <si>
    <t>tk-Method-Data input#up-Method-Data input</t>
  </si>
  <si>
    <t>meResultEditable-Method result editable</t>
  </si>
  <si>
    <t>tk-Method-Data access#up-Method-Data access</t>
  </si>
  <si>
    <t>Merge-</t>
  </si>
  <si>
    <t>ObjectLifeCycle-</t>
  </si>
  <si>
    <t>ObjectStatus-</t>
  </si>
  <si>
    <t>overWriteStatus-</t>
  </si>
  <si>
    <t>paResultEditable-Parameter result editable</t>
  </si>
  <si>
    <t>tk-Parameter-Data access#up-Parameter-Data access</t>
  </si>
  <si>
    <t>pgResultEditable-Parameter Group result editable</t>
  </si>
  <si>
    <t>tk-Parameter Group-Data access#up-Parameter Group-Data access</t>
  </si>
  <si>
    <t>ptAssignStTask-Task to assign sample types to protocol cells</t>
  </si>
  <si>
    <t>ptCellsAsDetLayout-Hierarchical layout of Protocol Cell Details</t>
  </si>
  <si>
    <t>ptCellsAssignLayout-Hierarchical layout of Protocol Cell Details</t>
  </si>
  <si>
    <t>ptCellsDefLayout-Layout of the Protocol Details</t>
  </si>
  <si>
    <t>ptDefLayout-Layout of the Protocol list</t>
  </si>
  <si>
    <t>ReanalWithoutComment-Reanalyse without comment</t>
  </si>
  <si>
    <t>tk-All Operational-Change status#up-All Operational-Change status</t>
  </si>
  <si>
    <t>rqCopyDefCopyIival-Whether or not to copy request infofield values</t>
  </si>
  <si>
    <t>rqCopyDefCopyScIival-Whether or not to copy request sample infofield values</t>
  </si>
  <si>
    <t>rqCopyDefCopyScPaRes-Whether or not to copy request sample parameter values</t>
  </si>
  <si>
    <t>rqCopyDefCreateIi-What to base request infofield creation on</t>
  </si>
  <si>
    <t>rqCopyDefCreateSc-What to base request sample creation on</t>
  </si>
  <si>
    <t>rqCopyDefCreateScIi-What to base request sample infofield creation on</t>
  </si>
  <si>
    <t>rqCopyDefCreateScPa-What to base request sample parameter creation on</t>
  </si>
  <si>
    <t>rqCreate-Request creation management</t>
  </si>
  <si>
    <t>tk-Request-Creation behaviour#up-Request-Creation behaviour</t>
  </si>
  <si>
    <t>rqCreateIc-Info cards automatically created</t>
  </si>
  <si>
    <t>rqCreateOpenIc-Oblige users to pass through info card</t>
  </si>
  <si>
    <t>rqCreateRq-</t>
  </si>
  <si>
    <t>rqCreateSamplingDate-Default sampling date</t>
  </si>
  <si>
    <t>rqCreateSc-Samples automatically created</t>
  </si>
  <si>
    <t>rqCreationDialogue-Window behaviour</t>
  </si>
  <si>
    <t>rqCreationIn1Step-Request creation in one step</t>
  </si>
  <si>
    <t>rqDefAnalDetLayout-Layout for the Analysis Details window</t>
  </si>
  <si>
    <t>tk-Request-Default layout#up-Request-Default layout</t>
  </si>
  <si>
    <t>rqDefCreateDetLayout-Layout for the Confirm details window (for request creation)</t>
  </si>
  <si>
    <t>rqDefCreateLayout-Layout for the Create request window</t>
  </si>
  <si>
    <t>rqDefCreateTask-Task for the Create request window</t>
  </si>
  <si>
    <t>tk-Request-Default task#up-Request-Default task</t>
  </si>
  <si>
    <t>rqDefLayout-Layout for the Request list window</t>
  </si>
  <si>
    <t>rqInheritActualRtGk-Inherit group key</t>
  </si>
  <si>
    <t>rqRqListHandling-Request list management</t>
  </si>
  <si>
    <t>rqscCreateSampleDate-Default sampling date</t>
  </si>
  <si>
    <t>rtDefLayout-Request type list defaul layout</t>
  </si>
  <si>
    <t>tk-Request Type-Default layout#up-Request Type-Default layout</t>
  </si>
  <si>
    <t>scAllowAFTOnMultiSt-Allow AFTP on list of Sample having different SampleTypes.</t>
  </si>
  <si>
    <t>scCopyDefCopyIival-Whether or not to copy sample infofield values</t>
  </si>
  <si>
    <t>scCopyDefCopyScPaRes-Whether or not to copy sample parameter values</t>
  </si>
  <si>
    <t>scCopyDefCreateIi-What to base sample infofield creation on</t>
  </si>
  <si>
    <t>scCopyDefCreateScPa-What to base sample infofield creation on</t>
  </si>
  <si>
    <t>scCopyDefCreateScPa-What to base sample parameter creation on</t>
  </si>
  <si>
    <t>scCreateIc-Info cards automatically created</t>
  </si>
  <si>
    <t>tk-Sample-Creation behaviour#up-Sample-Creation behaviour</t>
  </si>
  <si>
    <t>scCreateOpenIc-Oblige users to pass through info card</t>
  </si>
  <si>
    <t>scCreatePg-Parameter groups automatically created</t>
  </si>
  <si>
    <t>scCreateSamplingDate-Default sampling date</t>
  </si>
  <si>
    <t>scCreateSc-</t>
  </si>
  <si>
    <t>scCreationDialogue-Sample creation window management</t>
  </si>
  <si>
    <t>scCreationIn1Step-Sample creation management</t>
  </si>
  <si>
    <t>scDefAFTMtLayout-Layout for Assign Full Test Plan Details window</t>
  </si>
  <si>
    <t>tk-Sample-Default layout#up-Sample-Default layout</t>
  </si>
  <si>
    <t>scDefAFTPpLayout-Layout for Assign Full Test Plan window</t>
  </si>
  <si>
    <t>scDefAFTPrLayout-Layout for Assign Full Test Plan window</t>
  </si>
  <si>
    <t>scDefCreateLayout-Layout for Create Sample window</t>
  </si>
  <si>
    <t>scDefCreateTask-Default task for Create Sample window</t>
  </si>
  <si>
    <t>tk-Sample-Default task#up-Sample-Default task</t>
  </si>
  <si>
    <t>scDefFulTestPlanLyTp-Initial layout for Assign Full Test Plan window</t>
  </si>
  <si>
    <t>scDefLayout-Layout for Sample list window</t>
  </si>
  <si>
    <t>scDefMeLayout-Layout for Parameter Results window</t>
  </si>
  <si>
    <t>scDefMeReanDetLayout-Layout for Method Reanalysis Details window</t>
  </si>
  <si>
    <t>scDefPaLayout-Layout for Parameter Results window</t>
  </si>
  <si>
    <t xml:space="preserve">scDefPaReanDetLayout-Layout for Parameter Reanalysis Details window </t>
  </si>
  <si>
    <t>scDefPaResultsLyTp-Initial detail level of the Parameter Results window</t>
  </si>
  <si>
    <t>scDefPgLayout-Layout for Parameter Results window</t>
  </si>
  <si>
    <t>scInheritActualStGk-Group key inherit ruels for New Sample window</t>
  </si>
  <si>
    <t>scScListHandling-Create Sample window and the Sample list window interaction</t>
  </si>
  <si>
    <t>sdAssignScTask-Define tasks</t>
  </si>
  <si>
    <t>tk-Study-Default task#up-Study-Default task</t>
  </si>
  <si>
    <t>sdCreateIc-Info cards automatically created</t>
  </si>
  <si>
    <t>sdCreateOpenIc-Oblige users to pass through info card</t>
  </si>
  <si>
    <t>sdCreateSamplingDate-Control default sampling date</t>
  </si>
  <si>
    <t>sdCreateSc-Samples automatically created</t>
  </si>
  <si>
    <t>sdCreationDialogue-Create new study window behavior</t>
  </si>
  <si>
    <t>sdCreationIn1Step-Study creation procedure</t>
  </si>
  <si>
    <t>tk-Study-Creation behaviour#up-Study-Creation behaviour</t>
  </si>
  <si>
    <t>sdDefCreateLayout-Layout for the Create study window</t>
  </si>
  <si>
    <t>sdDefCreateTask-Default task for Create study window</t>
  </si>
  <si>
    <t>sdDefDetailsLayout-Layout for Study Details window</t>
  </si>
  <si>
    <t>sdDefLayout-Layout for Study list window</t>
  </si>
  <si>
    <t>tk-Study-Default layout#up-Study-Default layout</t>
  </si>
  <si>
    <t>sdInheritActualPtGk-Inherit group key</t>
  </si>
  <si>
    <t>sdSdListHandling-Create study window and Request list window interaction</t>
  </si>
  <si>
    <t>stDefLayout-Layout for Sample type list window</t>
  </si>
  <si>
    <t>tk-Sample Type-Default layout#up-Sample Type-Default layout</t>
  </si>
  <si>
    <t>wbrqCreate-Web Request creation management</t>
  </si>
  <si>
    <t>wbrqCreateOpenIc-Web Oblige users to pass through info card</t>
  </si>
  <si>
    <t>wbrqDefCreateTask-Task for the New request funcionality</t>
  </si>
  <si>
    <t>wbrqDefLayout-Task for the New request funcionality</t>
  </si>
  <si>
    <t>wbrqDefMenu-Define default menu</t>
  </si>
  <si>
    <t>wbrqDefMenuStyle-Define menu style</t>
  </si>
  <si>
    <t>wbrqDefTask-Task for View request (list) functionality</t>
  </si>
  <si>
    <t>wbrqSearchTask-Task for Search functionality</t>
  </si>
  <si>
    <t>wbscCreateOpenIc-Web Oblige users to pass through info card</t>
  </si>
  <si>
    <t>wbscDefCreateTask-Task for New sample functionality</t>
  </si>
  <si>
    <t>wbscDefLayout-Layout for second step of View sample (list)</t>
  </si>
  <si>
    <t>wbscDefTask-Task for View sample (list) functionality</t>
  </si>
  <si>
    <t>wbscSearchTask-Task for Search functionality</t>
  </si>
  <si>
    <t>wbSessionTZ-Default TimeZone for Web Clients</t>
  </si>
  <si>
    <t>wbwlDefLayout-Layout for the second step of View method list functionality</t>
  </si>
  <si>
    <t>up-Worklist-Web</t>
  </si>
  <si>
    <t xml:space="preserve">wbwlDefTask-Task for View method list functionality </t>
  </si>
  <si>
    <t>wlDefLayout-Layout for Method list or Worklist window</t>
  </si>
  <si>
    <t>tk-Worklist-Default layout#up-Worklist-Default layout</t>
  </si>
  <si>
    <t>wsAssignMeTask-Task to assign methods to a worksheet</t>
  </si>
  <si>
    <t>tk-Worksheet-Default task#up-Worksheet-Default task</t>
  </si>
  <si>
    <t>wsAssignScTask-Task to assign samples to a worksheet</t>
  </si>
  <si>
    <t>wsCreateSamplingDate-Define default creation date</t>
  </si>
  <si>
    <t>wsDefLayout-Layout for Worksheet list window</t>
  </si>
  <si>
    <t>wtAssignStTask-Task for Assign Sample Type or Assign Worksheet Type dialog box</t>
  </si>
  <si>
    <t>tk-NO#up-NO</t>
  </si>
  <si>
    <t>tk-avDef#up-avDef</t>
  </si>
  <si>
    <t>tk-#BLB#up-#BLB</t>
  </si>
  <si>
    <t>up-PV RnD</t>
  </si>
  <si>
    <t>up-Gyongyos</t>
  </si>
  <si>
    <t>up-Enschede</t>
  </si>
  <si>
    <t>up--</t>
  </si>
  <si>
    <t>up-Never</t>
  </si>
  <si>
    <t>up-After 10 minutes</t>
  </si>
  <si>
    <t>up-After 20 minutes</t>
  </si>
  <si>
    <t>tk-YES#up-YES</t>
  </si>
  <si>
    <t>tk-APPLY DEFINITION DETAILS#up-APPLY DEFINITION DETAILS</t>
  </si>
  <si>
    <t>tk-ON REQUEST CREATION#up-ON REQUEST CREATION</t>
  </si>
  <si>
    <t>tk-MANUAL ASSIGNMENT#up-MANUAL ASSIGNMENT</t>
  </si>
  <si>
    <t>tk-STAY#up-STAY</t>
  </si>
  <si>
    <t>tk-avMigrateTtDates#up-avMigrateTtDates</t>
  </si>
  <si>
    <t>tk-avDefSortSt#up-avDefSortSt</t>
  </si>
  <si>
    <t>tk-avIndoor#up-avIndoor</t>
  </si>
  <si>
    <t>tk-avPrototyre#up-avPrototyre</t>
  </si>
  <si>
    <t>tk-Indoor Test mgt#up-Indoor Test mgt</t>
  </si>
  <si>
    <t>tk-avTyreTestingAdv#up-avTyreTestingAdv</t>
  </si>
  <si>
    <t>tk-Tyre prototype#up-Tyre prototype</t>
  </si>
  <si>
    <t>tk-Prototype execution#up-Prototype execution</t>
  </si>
  <si>
    <t>tk-PlannedExecutor#up-PlannedExecutor</t>
  </si>
  <si>
    <t>tk-Basic Layout2#up-Basic Layout2</t>
  </si>
  <si>
    <t>tk-ON SAMPLE CREATION#up-ON SAMPLE CREATION</t>
  </si>
  <si>
    <t>tk-AssignPpTestPlan#up-AssignPpTestPlan</t>
  </si>
  <si>
    <t>tk-AssignPrTestPlan#up-AssignPrTestPlan</t>
  </si>
  <si>
    <t>tk-avBought#up-avBought</t>
  </si>
  <si>
    <t>tk-avManual#up-avManual</t>
  </si>
  <si>
    <t>tk-Basic Task#up-Basic Task</t>
  </si>
  <si>
    <t>tk-avBoughtSpecRef#up-avBoughtSpecRef</t>
  </si>
  <si>
    <t>tk-scpa#up-scpa</t>
  </si>
  <si>
    <t>tk-scpg#up-scpg</t>
  </si>
  <si>
    <t>tk-scme#up-scme</t>
  </si>
  <si>
    <t>tk-REPLACE#up-REPLACE</t>
  </si>
  <si>
    <t>tk-avStMand#up-avStMand</t>
  </si>
  <si>
    <t>up-avTyreOutdoor</t>
  </si>
  <si>
    <t>tk-avVulc_t95#up-avVulc_t95</t>
  </si>
  <si>
    <t>tk-avDef-FIFO#up-avDef-FIFO</t>
  </si>
  <si>
    <t>tk-avTyreOutdoor#up-avTyreOutdoor</t>
  </si>
  <si>
    <t>tk-avDef-no lab#up-avDef-no lab</t>
  </si>
  <si>
    <t>tk-avDef FEA#up-avDef FEA</t>
  </si>
  <si>
    <t>tk-FEA ZZ-method#up-FEA ZZ-method</t>
  </si>
  <si>
    <t>tk-avOrder#up-avOrder</t>
  </si>
  <si>
    <t>addef-addef-Start application</t>
  </si>
  <si>
    <t>#0</t>
  </si>
  <si>
    <t>addef-createuser-Create (Delete) user</t>
  </si>
  <si>
    <t>addef-save-Save modifications</t>
  </si>
  <si>
    <t>analyzer-ApplicTracing-Set application tracing</t>
  </si>
  <si>
    <t>analyzer-ChangeLookFeel-Change Look &amp; Feel</t>
  </si>
  <si>
    <t>analyzer-EasyQCImport-Import Easy QC data</t>
  </si>
  <si>
    <t>analyzer-TableImport-Import/export generic XML-Table files</t>
  </si>
  <si>
    <t>#1</t>
  </si>
  <si>
    <t>analyzer-ViewLicUsage-View license usage</t>
  </si>
  <si>
    <t>analyzer-analyzer-Start application</t>
  </si>
  <si>
    <t>analyzer-import-Import/export XML files</t>
  </si>
  <si>
    <t>costcalc-costcalc-Start Application</t>
  </si>
  <si>
    <t>database-database-Start application</t>
  </si>
  <si>
    <t>database-startstopjobs-Start/stop database jobs</t>
  </si>
  <si>
    <t>dcmgt-dcmgt-Start application</t>
  </si>
  <si>
    <t>dcmgt-dcnew-Create new documents</t>
  </si>
  <si>
    <t>dcmgt-edcar-Edit document attributes</t>
  </si>
  <si>
    <t>dcmgt-edcau-Edit document attributes</t>
  </si>
  <si>
    <t>dcmgt-edcgk-Edit document group keys</t>
  </si>
  <si>
    <t>dcmgt-edcprop-Edit document properties</t>
  </si>
  <si>
    <t>dcmgt-save-Save document modifications</t>
  </si>
  <si>
    <t>dcmgt-vdcar-View sample access rights</t>
  </si>
  <si>
    <t>dcmgt-vdcau-View document attributes</t>
  </si>
  <si>
    <t>dcmgt-vdcgk-View document group keys</t>
  </si>
  <si>
    <t>dcmgt-vdchs-View document history</t>
  </si>
  <si>
    <t>dcmgt-vdcprop-View document properties</t>
  </si>
  <si>
    <t>eqdef-eqdef-Start application</t>
  </si>
  <si>
    <t>eqdef-new-Create new equipment</t>
  </si>
  <si>
    <t>eqdef-save-Save modifications</t>
  </si>
  <si>
    <t>gkdef-gkdef-Start application</t>
  </si>
  <si>
    <t>gkdef-new-Create new group key</t>
  </si>
  <si>
    <t>gkdef-save-Save modifications</t>
  </si>
  <si>
    <t>lcdef-lcdef-Start application</t>
  </si>
  <si>
    <t>lcdef-new-Create new life cycle</t>
  </si>
  <si>
    <t>lcdef-save-Save modifications</t>
  </si>
  <si>
    <t>lydef-lydef-Start application</t>
  </si>
  <si>
    <t>lydef-new-Create new layout</t>
  </si>
  <si>
    <t>lydef-save-Save modifications</t>
  </si>
  <si>
    <t>ptdef-aunew-Create new attribute</t>
  </si>
  <si>
    <t>ptdef-aunewver-Create new attribute versions</t>
  </si>
  <si>
    <t>ptdef-chly-Change Layout</t>
  </si>
  <si>
    <t>ptdef-csnew-Create new condition set</t>
  </si>
  <si>
    <t>ptdef-cynew-Create new Chart Types</t>
  </si>
  <si>
    <t>ptdef-cynewver-Create new Chart Type versions</t>
  </si>
  <si>
    <t>ptdef-delete-Delete protocols</t>
  </si>
  <si>
    <t>ptdef-eauhs-Edit attribute history</t>
  </si>
  <si>
    <t>ptdef-eauprop-Edit attribute properties</t>
  </si>
  <si>
    <t>ptdef-ecsau-Edit condition set attributes</t>
  </si>
  <si>
    <t>ptdef-ecslo-Edit cond. sets / locations assignment</t>
  </si>
  <si>
    <t>ptdef-ecsprop-Edit condition set properties</t>
  </si>
  <si>
    <t>ptdef-ecyar-Edit Chart Type access rights</t>
  </si>
  <si>
    <t>ptdef-ecyau-Edit Chart Type attributes</t>
  </si>
  <si>
    <t>ptdef-ecyhs-Edit Chart Type history</t>
  </si>
  <si>
    <t>ptdef-ecyprop-Edit Chart Type properties</t>
  </si>
  <si>
    <t>ptdef-editother-Edit Other Tables</t>
  </si>
  <si>
    <t>ptdef-editutcd-Edit Communication Drivers</t>
  </si>
  <si>
    <t>ptdef-editutcomment-Edit Comments</t>
  </si>
  <si>
    <t>ptdef-editutcystyle-Edit Chart Styles</t>
  </si>
  <si>
    <t>ptdef-editutdd-Edit Data Domains</t>
  </si>
  <si>
    <t>ptdef-editutdecode-Edit Decoding</t>
  </si>
  <si>
    <t>ptdef-editutel-Edit Experience Levels</t>
  </si>
  <si>
    <t>ptdef-editutkeypp-Edit Parameter Profile Keys</t>
  </si>
  <si>
    <t>ptdef-editutlab-Edit Labs</t>
  </si>
  <si>
    <t>ptdef-editutlabel-Edit Labels</t>
  </si>
  <si>
    <t>ptdef-editutprintcmds-Edit Print Commands</t>
  </si>
  <si>
    <t>ptdef-editutqualification-Edit Qualifications</t>
  </si>
  <si>
    <t>ptdef-editutsystem-Edit System Settings</t>
  </si>
  <si>
    <t>ptdef-edituttitlefmt-Edit Title Formats</t>
  </si>
  <si>
    <t>ptdef-editutulpeers-Edit Export Databases</t>
  </si>
  <si>
    <t>ptdef-editutunit-Edit Units</t>
  </si>
  <si>
    <t>ptdef-editutvformat-Edit Variable Formats</t>
  </si>
  <si>
    <t>ptdef-eiear-Edit info field access rights</t>
  </si>
  <si>
    <t>ptdef-eieau-Edit info field attributes</t>
  </si>
  <si>
    <t>ptdef-eiehs-Edit info field history</t>
  </si>
  <si>
    <t>ptdef-eieprop-Edit info field properties</t>
  </si>
  <si>
    <t>ptdef-eieprop2-Edit info field properties2</t>
  </si>
  <si>
    <t>ptdef-eipar-Edit info profile access rights</t>
  </si>
  <si>
    <t>ptdef-eipau-Edit info profile attributes</t>
  </si>
  <si>
    <t>ptdef-eiphs-Edit info profile history</t>
  </si>
  <si>
    <t>ptdef-eipieau-Edit (ip)info field attributes</t>
  </si>
  <si>
    <t>ptdef-eipieprop-Edit (ip)info field properties</t>
  </si>
  <si>
    <t>ptdef-eipprop-Edit info profile properties</t>
  </si>
  <si>
    <t>ptdef-eloau-Edit storage location attributes</t>
  </si>
  <si>
    <t>ptdef-eloprop-Edit storage location properties</t>
  </si>
  <si>
    <t>ptdef-emtar-Edit method access rights</t>
  </si>
  <si>
    <t>ptdef-emtau-Edit method attributes</t>
  </si>
  <si>
    <t>ptdef-emtceinput-Edit (mt)cell input</t>
  </si>
  <si>
    <t>ptdef-emtceprop-Edit (mt)cell properties</t>
  </si>
  <si>
    <t>ptdef-emtceprop2-Edit (mt)cell properties2</t>
  </si>
  <si>
    <t>ptdef-emtcesave-Edit (mt)cell output handling</t>
  </si>
  <si>
    <t>ptdef-emtel-Edit Authorisation</t>
  </si>
  <si>
    <t>ptdef-emteq-Edit method equipment</t>
  </si>
  <si>
    <t>ptdef-emths-Edit method history</t>
  </si>
  <si>
    <t>ptdef-emtmr-Edit Measurement Ranges</t>
  </si>
  <si>
    <t>ptdef-emtprop-Edit method properties</t>
  </si>
  <si>
    <t>ptdef-emtval-Edit method value</t>
  </si>
  <si>
    <t>ptdef-eppar-Edit parameter profile access rights</t>
  </si>
  <si>
    <t>ptdef-eppau-Edit parameter profile attributes</t>
  </si>
  <si>
    <t>ptdef-epphs-Edit parameter profile history</t>
  </si>
  <si>
    <t>ptdef-eppprau-Edit (pp)parameter attributes</t>
  </si>
  <si>
    <t>ptdef-eppprop-Edit parameter profile properties</t>
  </si>
  <si>
    <t>ptdef-eppprprop-Edit (pp)parameter properties</t>
  </si>
  <si>
    <t>ptdef-eppprspec-Edit (pp)parameter specifications</t>
  </si>
  <si>
    <t>ptdef-epralarm-Edit parameter alarmhandling</t>
  </si>
  <si>
    <t>ptdef-eprar-Edit parameter access rights</t>
  </si>
  <si>
    <t>ptdef-eprau-Edit parameter attributes</t>
  </si>
  <si>
    <t>ptdef-eprcalc-Edit parameter calculation</t>
  </si>
  <si>
    <t>ptdef-eprhs-Edit parameter history</t>
  </si>
  <si>
    <t>ptdef-eprmtau-Edit (pr)method attributes</t>
  </si>
  <si>
    <t>ptdef-eprmtprop-Edit (pr)method properties</t>
  </si>
  <si>
    <t>ptdef-eprprop-Edit parameter properties</t>
  </si>
  <si>
    <t>ptdef-eptar-Edit protocol access rights</t>
  </si>
  <si>
    <t>ptdef-eptau-Edit protocol attributes</t>
  </si>
  <si>
    <t>ptdef-eptcell-Edit protocol cells</t>
  </si>
  <si>
    <t>ptdef-eptgk-Edit protocol group keys</t>
  </si>
  <si>
    <t>ptdef-epths-Edit protocol history</t>
  </si>
  <si>
    <t>ptdef-eptipau-Edit (pt)info profile attributes</t>
  </si>
  <si>
    <t>ptdef-eptipprop-Edit (pt)info profile properties</t>
  </si>
  <si>
    <t>ptdef-eptplan-Edit protocol planning rule</t>
  </si>
  <si>
    <t>ptdef-eptprop-Edit protocol properties</t>
  </si>
  <si>
    <t>ptdef-essprop-Edit Status properties</t>
  </si>
  <si>
    <t>ptdef-estar-Edit sample type access rights</t>
  </si>
  <si>
    <t>ptdef-estau-Edit sample type attributes</t>
  </si>
  <si>
    <t>ptdef-estgk-Edit sample type group keys</t>
  </si>
  <si>
    <t>ptdef-esths-Edit sample type history</t>
  </si>
  <si>
    <t>ptdef-estipau-Edit (st)info profile attributes</t>
  </si>
  <si>
    <t>ptdef-estipprop-Edit (st)info profile properties</t>
  </si>
  <si>
    <t>ptdef-estplan-Edit sample type planning rule</t>
  </si>
  <si>
    <t>ptdef-estppau-Edit (st)parameter profile attributes</t>
  </si>
  <si>
    <t>ptdef-estppprop-Edit (st)parameter profile properties</t>
  </si>
  <si>
    <t>ptdef-estprop-Edit sample type properties</t>
  </si>
  <si>
    <t>ptdef-ienew-Create new info field</t>
  </si>
  <si>
    <t>ptdef-ienewver-Create new info field versions</t>
  </si>
  <si>
    <t>ptdef-ipnew-Create new info profile</t>
  </si>
  <si>
    <t>ptdef-ipnewver-Create new info profile versions</t>
  </si>
  <si>
    <t>ptdef-lonew-Create new storage location</t>
  </si>
  <si>
    <t>ptdef-lunew-Create new lookup</t>
  </si>
  <si>
    <t>ptdef-mtnew-Create new method</t>
  </si>
  <si>
    <t>ptdef-mtnewver-Create new method versions</t>
  </si>
  <si>
    <t>ptdef-ppnew-Create new parameter profiles</t>
  </si>
  <si>
    <t>ptdef-ppnewver-Create new parameter profile versions</t>
  </si>
  <si>
    <t>ptdef-prnew-Create new parameter</t>
  </si>
  <si>
    <t>ptdef-prnewver-Create new parameter versions</t>
  </si>
  <si>
    <t>ptdef-ptdef-Start application</t>
  </si>
  <si>
    <t>ptdef-ptnew-Create new protocol</t>
  </si>
  <si>
    <t>ptdef-ptnewver-Create new protocol versions</t>
  </si>
  <si>
    <t>ptdef-report-Run reports</t>
  </si>
  <si>
    <t>ptdef-save-Save modifications</t>
  </si>
  <si>
    <t>ptdef-ssnew-Create new Status</t>
  </si>
  <si>
    <t>ptdef-vauhs-View attribute history</t>
  </si>
  <si>
    <t>ptdef-vauprop-View attribute properties</t>
  </si>
  <si>
    <t>ptdef-vauver-View attribute versions</t>
  </si>
  <si>
    <t>ptdef-vcsau-View condition set attributes</t>
  </si>
  <si>
    <t>ptdef-vcslo-View cond. sets / locations assignment</t>
  </si>
  <si>
    <t>ptdef-vcsprop-View condition set properties</t>
  </si>
  <si>
    <t>ptdef-vcyar-View Chart Type access rights</t>
  </si>
  <si>
    <t>ptdef-vcyau-View Chart Type attributes</t>
  </si>
  <si>
    <t>ptdef-vcyhs-View Chart Type history</t>
  </si>
  <si>
    <t>ptdef-vcyprop-View Chart Type properties</t>
  </si>
  <si>
    <t>ptdef-vcyver-View Chart Type versions</t>
  </si>
  <si>
    <t>ptdef-viear-View info field access rights</t>
  </si>
  <si>
    <t>ptdef-vieau-View info field attributes</t>
  </si>
  <si>
    <t>ptdef-viehs-View info field history</t>
  </si>
  <si>
    <t>ptdef-vieprop-View info field properties</t>
  </si>
  <si>
    <t>ptdef-vieprop2-View info field properties2</t>
  </si>
  <si>
    <t>ptdef-viever-View info field versions</t>
  </si>
  <si>
    <t>ptdef-viewother-View Other Tables</t>
  </si>
  <si>
    <t>ptdef-viewutcd-View Communication Drivers</t>
  </si>
  <si>
    <t>ptdef-viewutcomment-View Comments</t>
  </si>
  <si>
    <t>ptdef-viewutcystyle-View Chart Styles</t>
  </si>
  <si>
    <t>ptdef-viewutdd-View Data Domains</t>
  </si>
  <si>
    <t>ptdef-viewutdecode-View Decoding</t>
  </si>
  <si>
    <t>ptdef-viewutel-View Experience Levels</t>
  </si>
  <si>
    <t>ptdef-viewutkeypp-View Parameter Profile Keys</t>
  </si>
  <si>
    <t>ptdef-viewutlab-View Labs</t>
  </si>
  <si>
    <t>ptdef-viewutlabel-View Labels</t>
  </si>
  <si>
    <t>ptdef-viewutprintcmds-View Print Commands</t>
  </si>
  <si>
    <t>ptdef-viewutqualification-View Qualifications</t>
  </si>
  <si>
    <t>ptdef-viewutsystem-View System Settings</t>
  </si>
  <si>
    <t>ptdef-viewuttitlefmt-View Title Formats</t>
  </si>
  <si>
    <t>ptdef-viewutulpeers-View Export Databases</t>
  </si>
  <si>
    <t>ptdef-viewutunit-View Units</t>
  </si>
  <si>
    <t>ptdef-viewutvformat-View Variable Formats</t>
  </si>
  <si>
    <t>ptdef-vipar-View info profile access rights</t>
  </si>
  <si>
    <t>ptdef-vipau-View info profile attributes</t>
  </si>
  <si>
    <t>ptdef-viphs-View info profile history</t>
  </si>
  <si>
    <t>ptdef-vipieau-View (ip)info field attributes</t>
  </si>
  <si>
    <t>ptdef-vipieprop-View (ip)info field properties</t>
  </si>
  <si>
    <t>ptdef-vipprop-View info profile properties</t>
  </si>
  <si>
    <t>ptdef-vipver-View info profile versions</t>
  </si>
  <si>
    <t>ptdef-vloau-View storage location attributes</t>
  </si>
  <si>
    <t>ptdef-vloprop-View storage location properties</t>
  </si>
  <si>
    <t>ptdef-vmtar-View method access rights</t>
  </si>
  <si>
    <t>ptdef-vmtau-View method attributes</t>
  </si>
  <si>
    <t>ptdef-vmtceinput-View (mt)cell input</t>
  </si>
  <si>
    <t>ptdef-vmtceprop-View (mt)cell properties</t>
  </si>
  <si>
    <t>ptdef-vmtceprop2-View (mt)cell properties2</t>
  </si>
  <si>
    <t>ptdef-vmtcesave-View (mt)cell output handling</t>
  </si>
  <si>
    <t>ptdef-vmtel-View Authorisation</t>
  </si>
  <si>
    <t>ptdef-vmteq-View method equipment</t>
  </si>
  <si>
    <t>ptdef-vmths-View method history</t>
  </si>
  <si>
    <t>ptdef-vmtmr-View Measurement Ranges</t>
  </si>
  <si>
    <t>ptdef-vmtprop-View method properties</t>
  </si>
  <si>
    <t>ptdef-vmtval-View method value</t>
  </si>
  <si>
    <t>ptdef-vmtver-View method versions</t>
  </si>
  <si>
    <t>ptdef-vppar-View parameter profile access rights</t>
  </si>
  <si>
    <t>ptdef-vppau-View parameter profile attributes</t>
  </si>
  <si>
    <t>ptdef-vpphs-View parameter profile history</t>
  </si>
  <si>
    <t>ptdef-vppprau-View (pp)parameter attributes</t>
  </si>
  <si>
    <t>ptdef-vppprop-View parameter profile properties</t>
  </si>
  <si>
    <t>ptdef-vppprprop-View (pp)parameter properties</t>
  </si>
  <si>
    <t>ptdef-vppprspec-View (pp)parameter specifications</t>
  </si>
  <si>
    <t>ptdef-vppver-View parameter profile versions</t>
  </si>
  <si>
    <t>ptdef-vpralarm-View parameter alarmhandling</t>
  </si>
  <si>
    <t>ptdef-vprar-View parameter access rights</t>
  </si>
  <si>
    <t>ptdef-vprau-View parameter attributes</t>
  </si>
  <si>
    <t>ptdef-vprcalc-View parameter calculation</t>
  </si>
  <si>
    <t>ptdef-vprhs-View parameter history</t>
  </si>
  <si>
    <t>ptdef-vprmtau-View (pr)method attributes</t>
  </si>
  <si>
    <t>ptdef-vprmtprop-View (pr)method properties</t>
  </si>
  <si>
    <t>ptdef-vprprop-View parameter properties</t>
  </si>
  <si>
    <t>ptdef-vprver-View parameter versions</t>
  </si>
  <si>
    <t>ptdef-vptar-View protocol access rights</t>
  </si>
  <si>
    <t>ptdef-vptau-View protocol attributes</t>
  </si>
  <si>
    <t>ptdef-vptcell-View protocol cells</t>
  </si>
  <si>
    <t>ptdef-vptgk-View protocol group keys</t>
  </si>
  <si>
    <t>ptdef-vpths-View protocol history</t>
  </si>
  <si>
    <t>ptdef-vptipau-View (pt)info profile attributes</t>
  </si>
  <si>
    <t>ptdef-vptipprop-View (pt)info profile properties</t>
  </si>
  <si>
    <t>ptdef-vptplan-View protocol planning rule</t>
  </si>
  <si>
    <t>ptdef-vptprop-View protocol properties</t>
  </si>
  <si>
    <t>ptdef-vptver-View protocol versions</t>
  </si>
  <si>
    <t>ptdef-vssprop-View Status properties</t>
  </si>
  <si>
    <t>ptdef-vstar-View sample type access rights</t>
  </si>
  <si>
    <t>ptdef-vstau-View sample type attributes</t>
  </si>
  <si>
    <t>ptdef-vstgk-View sample type group keys</t>
  </si>
  <si>
    <t>ptdef-vsths-View sample type history</t>
  </si>
  <si>
    <t>ptdef-vstipau-View (st)info profile attributes</t>
  </si>
  <si>
    <t>ptdef-vstipprop-View (st)info profile properties</t>
  </si>
  <si>
    <t>ptdef-vstplan-View sample type planning rule</t>
  </si>
  <si>
    <t>ptdef-vstppau-View (st)parameter profile attributes</t>
  </si>
  <si>
    <t>ptdef-vstppprop-View (st)parameter profile properties</t>
  </si>
  <si>
    <t>ptdef-vstprop-View sample type properties</t>
  </si>
  <si>
    <t>ptdef-vstver-View sample type versions</t>
  </si>
  <si>
    <t>radef-dbarchive-Archive to DB</t>
  </si>
  <si>
    <t>radef-dbrestore-Restore from DB</t>
  </si>
  <si>
    <t>radef-filearchive-Archive to file</t>
  </si>
  <si>
    <t>radef-filerestore-Restore from file</t>
  </si>
  <si>
    <t>radef-radef-Start application</t>
  </si>
  <si>
    <t>rqmgt-aftplan-Assign full testplan</t>
  </si>
  <si>
    <t>rqmgt-chly-Change layout</t>
  </si>
  <si>
    <t>rqmgt-compcust-Compare customer</t>
  </si>
  <si>
    <t>rqmgt-delete-Delete requests</t>
  </si>
  <si>
    <t>rqmgt-emear-Edit method access rights</t>
  </si>
  <si>
    <t>rqmgt-emeau-Edit method attributes</t>
  </si>
  <si>
    <t>rqmgt-emeca-Edit equipment interventions</t>
  </si>
  <si>
    <t>rqmgt-emegk-Edit method group keys</t>
  </si>
  <si>
    <t>rqmgt-emehs-Edit method history</t>
  </si>
  <si>
    <t>rqmgt-emeprop-Edit method properties</t>
  </si>
  <si>
    <t>rqmgt-epaar-Edit parameter access rights</t>
  </si>
  <si>
    <t>rqmgt-epaau-Edit parameter attributes</t>
  </si>
  <si>
    <t>rqmgt-epahs-Edit parameter history</t>
  </si>
  <si>
    <t>rqmgt-epaprop-Edit parameter properties</t>
  </si>
  <si>
    <t>rqmgt-epasp-Edit parameter specifications</t>
  </si>
  <si>
    <t>rqmgt-epgar-Edit parameter group access rights</t>
  </si>
  <si>
    <t>rqmgt-epgau-Edit parameter group attributes</t>
  </si>
  <si>
    <t>rqmgt-epghs-Edit parameter group history</t>
  </si>
  <si>
    <t>rqmgt-epgprop-Edit parameter group properties</t>
  </si>
  <si>
    <t>rqmgt-erqar-Edit request access rights</t>
  </si>
  <si>
    <t>rqmgt-erqau-Edit request attributes</t>
  </si>
  <si>
    <t>rqmgt-erqdate-Edit request date info</t>
  </si>
  <si>
    <t>rqmgt-erqgk-Edit request group keys</t>
  </si>
  <si>
    <t>rqmgt-erqhs-Edit request history</t>
  </si>
  <si>
    <t>rqmgt-erqprop-Edit request properties</t>
  </si>
  <si>
    <t>rqmgt-escar-Edit sample access rights</t>
  </si>
  <si>
    <t>rqmgt-escau-Edit sample attributes</t>
  </si>
  <si>
    <t>rqmgt-escdate-Edit sample date info</t>
  </si>
  <si>
    <t>rqmgt-escgk-Edit sample group keys</t>
  </si>
  <si>
    <t>rqmgt-eschs-Edit sample history</t>
  </si>
  <si>
    <t>rqmgt-escicar-Edit info card access rights</t>
  </si>
  <si>
    <t>rqmgt-escicau-Edit info card attributes</t>
  </si>
  <si>
    <t>rqmgt-escichs-Edit info card history</t>
  </si>
  <si>
    <t>rqmgt-escicprop-Edit info card properties</t>
  </si>
  <si>
    <t>rqmgt-escprop-Edit sample properties</t>
  </si>
  <si>
    <t>rqmgt-meassign-Assign method</t>
  </si>
  <si>
    <t>rqmgt-medelete-Delete method</t>
  </si>
  <si>
    <t>rqmgt-mereanalyse-Re-analyse methods</t>
  </si>
  <si>
    <t>rqmgt-oandetvw-Open analysis details window</t>
  </si>
  <si>
    <t>rqmgt-oicvw-Open info card window</t>
  </si>
  <si>
    <t>rqmgt-omevw-Open method window</t>
  </si>
  <si>
    <t>rqmgt-oparesvw-Open parameter results window</t>
  </si>
  <si>
    <t>rqmgt-paassign-Assign parameter</t>
  </si>
  <si>
    <t>rqmgt-padelete-Delete parameter</t>
  </si>
  <si>
    <t>rqmgt-pareanalyse-Re-analyse parameters</t>
  </si>
  <si>
    <t>rqmgt-pgassign-Assign parameter groups to a sample</t>
  </si>
  <si>
    <t>rqmgt-pgdelete-Delete parameter groups from a sample</t>
  </si>
  <si>
    <t>rqmgt-pgreanalyse-Re-analyse parameter groups</t>
  </si>
  <si>
    <t>rqmgt-report-Run reports</t>
  </si>
  <si>
    <t>rqmgt-rqcopy-Copy request</t>
  </si>
  <si>
    <t>rqmgt-rqicassign-Assign info cards to requests</t>
  </si>
  <si>
    <t>rqmgt-rqicdelete-Delete info cards from requests</t>
  </si>
  <si>
    <t>rqmgt-rqmgt-Start application</t>
  </si>
  <si>
    <t>rqmgt-rqnew-Create new requests</t>
  </si>
  <si>
    <t>rqmgt-rqppassign-Assign parameter profiles</t>
  </si>
  <si>
    <t>rqmgt-rqppdelete-Delete parameter profiles</t>
  </si>
  <si>
    <t>rqmgt-rqscassign-Assign samples</t>
  </si>
  <si>
    <t>rqmgt-rqscremove-Remove samples</t>
  </si>
  <si>
    <t>rqmgt-save-Save request modifications</t>
  </si>
  <si>
    <t>rqmgt-sccopy-Copy samples</t>
  </si>
  <si>
    <t>rqmgt-scicassign-Assign info cards to samples</t>
  </si>
  <si>
    <t>rqmgt-scnew-Create new samples</t>
  </si>
  <si>
    <t>rqmgt-vmear-View method access rights</t>
  </si>
  <si>
    <t>rqmgt-vmeau-View method attributes</t>
  </si>
  <si>
    <t>rqmgt-vmeca-View equipment interventions</t>
  </si>
  <si>
    <t>rqmgt-vmegk-View method group keys</t>
  </si>
  <si>
    <t>rqmgt-vmehs-View method history</t>
  </si>
  <si>
    <t>rqmgt-vmeprop-View method properties</t>
  </si>
  <si>
    <t>rqmgt-vpaar-View parameter access rights</t>
  </si>
  <si>
    <t>rqmgt-vpaau-View parameter attributes</t>
  </si>
  <si>
    <t>rqmgt-vpahs-View parameter history</t>
  </si>
  <si>
    <t>rqmgt-vpaprop-View parameter properties</t>
  </si>
  <si>
    <t>rqmgt-vpasp-View parameter specifications</t>
  </si>
  <si>
    <t>rqmgt-vpgar-View parameter group access rights</t>
  </si>
  <si>
    <t>rqmgt-vpgau-View parameter group attributes</t>
  </si>
  <si>
    <t>rqmgt-vpghs-View parameter group history</t>
  </si>
  <si>
    <t>rqmgt-vpgprop-View parameter group properties</t>
  </si>
  <si>
    <t>rqmgt-vrqar-View request access rights</t>
  </si>
  <si>
    <t>rqmgt-vrqau-View request attributes</t>
  </si>
  <si>
    <t>rqmgt-vrqdate-View request date info</t>
  </si>
  <si>
    <t>rqmgt-vrqgk-View request group keys</t>
  </si>
  <si>
    <t>rqmgt-vrqhs-View request history</t>
  </si>
  <si>
    <t>rqmgt-vrqprop-View request properties</t>
  </si>
  <si>
    <t>rqmgt-vrtprop-View request type properties</t>
  </si>
  <si>
    <t>rqmgt-vscar-View sample access rights</t>
  </si>
  <si>
    <t>rqmgt-vscau-View sample attributes</t>
  </si>
  <si>
    <t>rqmgt-vscdate-View sample date info</t>
  </si>
  <si>
    <t>rqmgt-vscgk-View sample group keys</t>
  </si>
  <si>
    <t>rqmgt-vschs-View sample history</t>
  </si>
  <si>
    <t>rqmgt-vscicar-View info card access rights</t>
  </si>
  <si>
    <t>rqmgt-vscicau-View info card attributes</t>
  </si>
  <si>
    <t>rqmgt-vscichs-View info card history</t>
  </si>
  <si>
    <t>rqmgt-vscicprop-View info card properties</t>
  </si>
  <si>
    <t>rqmgt-vscprop-View sample properties</t>
  </si>
  <si>
    <t>rqmgt-vstprop-View sample type properties</t>
  </si>
  <si>
    <t>rtdef-aunew-Create new attribute</t>
  </si>
  <si>
    <t>rtdef-aunewver-Create new attribute versions</t>
  </si>
  <si>
    <t>rtdef-chly-Change Layout</t>
  </si>
  <si>
    <t>rtdef-cynew-Create new Chart Types</t>
  </si>
  <si>
    <t>rtdef-cynewver-Create new Chart Type versions</t>
  </si>
  <si>
    <t>rtdef-delete-Delete request types</t>
  </si>
  <si>
    <t>rtdef-eauhs-Edit attribute history</t>
  </si>
  <si>
    <t>rtdef-eauprop-Edit attribute properties</t>
  </si>
  <si>
    <t>rtdef-ecyar-Edit Chart Type access rights</t>
  </si>
  <si>
    <t>rtdef-ecyau-Edit Chart Type attributes</t>
  </si>
  <si>
    <t>rtdef-ecyhs-Edit Chart Type history</t>
  </si>
  <si>
    <t>rtdef-ecyprop-Edit Chart Type properties</t>
  </si>
  <si>
    <t>rtdef-editother-Edit Other Tables</t>
  </si>
  <si>
    <t>rtdef-editutcd-Edit Communication Drivers</t>
  </si>
  <si>
    <t>rtdef-editutcomment-Edit Comments</t>
  </si>
  <si>
    <t>rtdef-editutcystyle-Edit Chart Styles</t>
  </si>
  <si>
    <t>rtdef-editutdd-Edit Data Domains</t>
  </si>
  <si>
    <t>rtdef-editutdecode-Edit Decoding</t>
  </si>
  <si>
    <t>rtdef-editutel-Edit Experience Levels</t>
  </si>
  <si>
    <t>rtdef-editutkeypp-Edit Parameter Profile Keys</t>
  </si>
  <si>
    <t>rtdef-editutlab-Edit Labs</t>
  </si>
  <si>
    <t>rtdef-editutlabel-Edit Labels</t>
  </si>
  <si>
    <t>rtdef-editutprintcmds-Edit Print Commands</t>
  </si>
  <si>
    <t>rtdef-editutqualification-Edit Qualifications</t>
  </si>
  <si>
    <t>rtdef-editutsystem-Edit System Settings</t>
  </si>
  <si>
    <t>rtdef-edituttitlefmt-Edit Title Formats</t>
  </si>
  <si>
    <t>rtdef-editutulpeers-Edit Export Databases</t>
  </si>
  <si>
    <t>rtdef-editutunit-Edit Units</t>
  </si>
  <si>
    <t>rtdef-editutvformat-Edit Variable Formats</t>
  </si>
  <si>
    <t>rtdef-eiear-Edit info field access rights</t>
  </si>
  <si>
    <t>rtdef-eieau-Edit info field attributes</t>
  </si>
  <si>
    <t>rtdef-eiehs-Edit info field history</t>
  </si>
  <si>
    <t>rtdef-eieprop-Edit info field properties</t>
  </si>
  <si>
    <t>rtdef-eieprop2-Edit info field properties2</t>
  </si>
  <si>
    <t>rtdef-eipar-Edit info profile access rights</t>
  </si>
  <si>
    <t>rtdef-eipau-Edit info profile attributes</t>
  </si>
  <si>
    <t>rtdef-eiphs-Edit info profile history</t>
  </si>
  <si>
    <t>rtdef-eipieau-Edit (ip)info field attributes</t>
  </si>
  <si>
    <t>rtdef-eipieprop-Edit (ip)info field properties</t>
  </si>
  <si>
    <t>rtdef-eipprop-Edit info profile properties</t>
  </si>
  <si>
    <t>rtdef-emtar-Edit method access rights</t>
  </si>
  <si>
    <t>rtdef-emtau-Edit method attributes</t>
  </si>
  <si>
    <t>rtdef-emtceinput-Edit (mt)cell input</t>
  </si>
  <si>
    <t>rtdef-emtceprop-Edit (mt)cell properties</t>
  </si>
  <si>
    <t>rtdef-emtceprop2-Edit (mt)cell properties2</t>
  </si>
  <si>
    <t>rtdef-emtcesave-Edit (mt)cell output handling</t>
  </si>
  <si>
    <t>rtdef-emtel-Edit Authorisation</t>
  </si>
  <si>
    <t>rtdef-emteq-Edit method equipment</t>
  </si>
  <si>
    <t>rtdef-emths-Edit method history</t>
  </si>
  <si>
    <t>rtdef-emtmr-Edit Measurement Ranges</t>
  </si>
  <si>
    <t>rtdef-emtprop-Edit method properties</t>
  </si>
  <si>
    <t>rtdef-emtval-Edit method value</t>
  </si>
  <si>
    <t>rtdef-eppar-Edit parameter profile access rights</t>
  </si>
  <si>
    <t>rtdef-eppau-Edit parameter profile attributes</t>
  </si>
  <si>
    <t>rtdef-epphs-Edit parameter profile history</t>
  </si>
  <si>
    <t>rtdef-eppprau-Edit (pp)parameter attributes</t>
  </si>
  <si>
    <t>rtdef-eppprop-Edit parameter profile properties</t>
  </si>
  <si>
    <t>rtdef-eppprprop-Edit (pp)parameter properties</t>
  </si>
  <si>
    <t>rtdef-eppprspec-Edit (pp)parameter specifications</t>
  </si>
  <si>
    <t>rtdef-epralarm-Edit parameter alarmhandling</t>
  </si>
  <si>
    <t>rtdef-eprar-Edit parameter access rights</t>
  </si>
  <si>
    <t>rtdef-eprau-Edit parameter attributes</t>
  </si>
  <si>
    <t>rtdef-eprcalc-Edit parameter calculation</t>
  </si>
  <si>
    <t>rtdef-eprhs-Edit parameter history</t>
  </si>
  <si>
    <t>rtdef-eprmtau-Edit (pr)method attributes</t>
  </si>
  <si>
    <t>rtdef-eprmtprop-Edit (pr)method properties</t>
  </si>
  <si>
    <t>rtdef-eprprop-Edit parameter properties</t>
  </si>
  <si>
    <t>rtdef-ertar-Edit request type access rights</t>
  </si>
  <si>
    <t>rtdef-ertau-Edit request type attributes</t>
  </si>
  <si>
    <t>rtdef-ertgk-Edit request type group keys</t>
  </si>
  <si>
    <t>rtdef-erths-Edit request type history</t>
  </si>
  <si>
    <t>rtdef-ertipau-Edit (rt)info profile attributes</t>
  </si>
  <si>
    <t>rtdef-ertipprop-Edit (rt)info profile properties</t>
  </si>
  <si>
    <t>rtdef-ertplan-Edit request type planning rule</t>
  </si>
  <si>
    <t>rtdef-ertppau-Edit (rt)parameter profile attributes</t>
  </si>
  <si>
    <t>rtdef-ertppprop-Edit (rt)parameter profile properties</t>
  </si>
  <si>
    <t>rtdef-ertprop-Edit request type properties</t>
  </si>
  <si>
    <t>rtdef-ertstau-Edit (rt) sample type attributes</t>
  </si>
  <si>
    <t>rtdef-ertstprop-Edit (rt) sample type properties</t>
  </si>
  <si>
    <t>rtdef-essprop-Edit Status properties</t>
  </si>
  <si>
    <t>rtdef-estar-Edit sample type access rights</t>
  </si>
  <si>
    <t>rtdef-estau-Edit sample type attributes</t>
  </si>
  <si>
    <t>rtdef-estgk-Edit sample type group keys</t>
  </si>
  <si>
    <t>rtdef-esths-Edit sample type history</t>
  </si>
  <si>
    <t>rtdef-estipau-Edit (st)info profile attributes</t>
  </si>
  <si>
    <t>rtdef-estipprop-Edit (st)info profile properties</t>
  </si>
  <si>
    <t>rtdef-estplan-Edit sample type planning rule</t>
  </si>
  <si>
    <t>rtdef-estppau-Edit (st)parameter profile attributes</t>
  </si>
  <si>
    <t>rtdef-estppprop-Edit (st)parameter profile properties</t>
  </si>
  <si>
    <t>rtdef-estprop-Edit sample type properties</t>
  </si>
  <si>
    <t>rtdef-ienew-Create new info field</t>
  </si>
  <si>
    <t>rtdef-ienewver-Create new info field versions</t>
  </si>
  <si>
    <t>rtdef-ipnew-Create new info profile</t>
  </si>
  <si>
    <t>rtdef-ipnewver-Create new info profile versions</t>
  </si>
  <si>
    <t>rtdef-lunew-Create new lookup</t>
  </si>
  <si>
    <t>rtdef-mtnew-Create new method</t>
  </si>
  <si>
    <t>rtdef-mtnewver-Create new method versions</t>
  </si>
  <si>
    <t>rtdef-ppnew-Create new parameter profiles</t>
  </si>
  <si>
    <t>rtdef-ppnewver-Create new parameter profile versions</t>
  </si>
  <si>
    <t>rtdef-prnew-Create new parameter</t>
  </si>
  <si>
    <t>rtdef-prnewver-Create new parameter versions</t>
  </si>
  <si>
    <t>rtdef-report-Run reports</t>
  </si>
  <si>
    <t>rtdef-rtdef-Start application</t>
  </si>
  <si>
    <t>rtdef-rtnew-Create new request type</t>
  </si>
  <si>
    <t>rtdef-rtnewver-Create new request type versions</t>
  </si>
  <si>
    <t>rtdef-save-Save modifications</t>
  </si>
  <si>
    <t>rtdef-ssnew-Create new Status</t>
  </si>
  <si>
    <t>rtdef-vauhs-View attribute history</t>
  </si>
  <si>
    <t>rtdef-vauprop-View attribute properties</t>
  </si>
  <si>
    <t>rtdef-vauver-View attribute versions</t>
  </si>
  <si>
    <t>rtdef-vcyar-View Chart Type access rights</t>
  </si>
  <si>
    <t>rtdef-vcyau-View Chart Type attributes</t>
  </si>
  <si>
    <t>rtdef-vcyhs-View Chart Type history</t>
  </si>
  <si>
    <t>rtdef-vcyprop-View Chart Type properties</t>
  </si>
  <si>
    <t>rtdef-vcyver-View Chart Type versions</t>
  </si>
  <si>
    <t>rtdef-viear-View info field access rights</t>
  </si>
  <si>
    <t>rtdef-vieau-View info field attributes</t>
  </si>
  <si>
    <t>rtdef-viehs-View info field history</t>
  </si>
  <si>
    <t>rtdef-vieprop-View info field properties</t>
  </si>
  <si>
    <t>rtdef-vieprop2-View info field properties2</t>
  </si>
  <si>
    <t>rtdef-viever-View info field versions</t>
  </si>
  <si>
    <t>rtdef-viewother-View Other Tables</t>
  </si>
  <si>
    <t>rtdef-viewutcd-View Communication Drivers</t>
  </si>
  <si>
    <t>rtdef-viewutcomment-View Comments</t>
  </si>
  <si>
    <t>rtdef-viewutcystyle-View Chart Styles</t>
  </si>
  <si>
    <t>rtdef-viewutdd-View Data Domains</t>
  </si>
  <si>
    <t>rtdef-viewutdecode-View Decoding</t>
  </si>
  <si>
    <t>rtdef-viewutel-View Experience Levels</t>
  </si>
  <si>
    <t>rtdef-viewutkeypp-View Parameter Profile Keys</t>
  </si>
  <si>
    <t>rtdef-viewutlab-View Labs</t>
  </si>
  <si>
    <t>rtdef-viewutlabel-View Labels</t>
  </si>
  <si>
    <t>rtdef-viewutprintcmds-View Print Commands</t>
  </si>
  <si>
    <t>rtdef-viewutqualification-View Qualifications</t>
  </si>
  <si>
    <t>rtdef-viewutsystem-View System Settings</t>
  </si>
  <si>
    <t>rtdef-viewuttitlefmt-View Title Formats</t>
  </si>
  <si>
    <t>rtdef-viewutulpeers-View Export Databases</t>
  </si>
  <si>
    <t>rtdef-viewutunit-View Units</t>
  </si>
  <si>
    <t>rtdef-viewutvformat-View Variable Formats</t>
  </si>
  <si>
    <t>rtdef-vipar-View info profile access rights</t>
  </si>
  <si>
    <t>rtdef-vipau-View info profile attributes</t>
  </si>
  <si>
    <t>rtdef-viphs-View info profile history</t>
  </si>
  <si>
    <t>rtdef-vipieau-View (ip)info field attributes</t>
  </si>
  <si>
    <t>rtdef-vipieprop-View (ip)info field properties</t>
  </si>
  <si>
    <t>rtdef-vipprop-View info profile properties</t>
  </si>
  <si>
    <t>rtdef-vipver-View info profile versions</t>
  </si>
  <si>
    <t>rtdef-vmtar-View method access rights</t>
  </si>
  <si>
    <t>rtdef-vmtau-View method attributes</t>
  </si>
  <si>
    <t>rtdef-vmtceinput-View (mt)cell input</t>
  </si>
  <si>
    <t>rtdef-vmtceprop-View (mt)cell properties</t>
  </si>
  <si>
    <t>rtdef-vmtceprop2-View (mt)cell properties2</t>
  </si>
  <si>
    <t>rtdef-vmtcesave-View (mt)cell output handling</t>
  </si>
  <si>
    <t>rtdef-vmtel-View Authorisation</t>
  </si>
  <si>
    <t>rtdef-vmteq-View method equipment</t>
  </si>
  <si>
    <t>rtdef-vmths-View method history</t>
  </si>
  <si>
    <t>rtdef-vmtmr-View Measurement Ranges</t>
  </si>
  <si>
    <t>rtdef-vmtprop-View method properties</t>
  </si>
  <si>
    <t>rtdef-vmtval-View method value</t>
  </si>
  <si>
    <t>rtdef-vmtver-View method versions</t>
  </si>
  <si>
    <t>rtdef-vppar-View parameter profile access rights</t>
  </si>
  <si>
    <t>rtdef-vppau-View parameter profile attributes</t>
  </si>
  <si>
    <t>rtdef-vpphs-View parameter profile history</t>
  </si>
  <si>
    <t>rtdef-vppprau-View (pp)parameter attributes</t>
  </si>
  <si>
    <t>rtdef-vppprop-View parameter profile properties</t>
  </si>
  <si>
    <t>rtdef-vppprprop-View (pp)parameter properties</t>
  </si>
  <si>
    <t>rtdef-vppprspec-View (pp)parameter specifications</t>
  </si>
  <si>
    <t>rtdef-vppver-View parameter profile versions</t>
  </si>
  <si>
    <t>rtdef-vpralarm-View parameter alarmhandling</t>
  </si>
  <si>
    <t>rtdef-vprar-View parameter access rights</t>
  </si>
  <si>
    <t>rtdef-vprau-View parameter attributes</t>
  </si>
  <si>
    <t>rtdef-vprcalc-View parameter calculation</t>
  </si>
  <si>
    <t>rtdef-vprhs-View parameter history</t>
  </si>
  <si>
    <t>rtdef-vprmtau-View (pr)method attributes</t>
  </si>
  <si>
    <t>rtdef-vprmtprop-View (pr)method properties</t>
  </si>
  <si>
    <t>rtdef-vprprop-View parameter properties</t>
  </si>
  <si>
    <t>rtdef-vprver-View parameter versions</t>
  </si>
  <si>
    <t>rtdef-vrtar-View request type access rights</t>
  </si>
  <si>
    <t>rtdef-vrtau-View request type attributes</t>
  </si>
  <si>
    <t>rtdef-vrtgk-View request type group keys</t>
  </si>
  <si>
    <t>rtdef-vrths-View request type history</t>
  </si>
  <si>
    <t>rtdef-vrtipau-View (rt)info profile attributes</t>
  </si>
  <si>
    <t>rtdef-vrtipprop-View (rt)info profile properties</t>
  </si>
  <si>
    <t>rtdef-vrtplan-View request type planning rule</t>
  </si>
  <si>
    <t>rtdef-vrtppau-View (rt)parameter profile attributes</t>
  </si>
  <si>
    <t>rtdef-vrtppprop-View (rt)parameter profile properties</t>
  </si>
  <si>
    <t>rtdef-vrtprop-View request type properties</t>
  </si>
  <si>
    <t>rtdef-vrtstau-View (rt) sample type attributes</t>
  </si>
  <si>
    <t>rtdef-vrtstprop-View (rt) sample type properties</t>
  </si>
  <si>
    <t>rtdef-vrtver-View request type versions</t>
  </si>
  <si>
    <t>rtdef-vssprop-View Status properties</t>
  </si>
  <si>
    <t>rtdef-vstar-View sample type access rights</t>
  </si>
  <si>
    <t>rtdef-vstau-View sample type attributes</t>
  </si>
  <si>
    <t>rtdef-vstgk-View sample type group keys</t>
  </si>
  <si>
    <t>rtdef-vsths-View sample type history</t>
  </si>
  <si>
    <t>rtdef-vstipau-View (st)info profile attributes</t>
  </si>
  <si>
    <t>rtdef-vstipprop-View (st)info profile properties</t>
  </si>
  <si>
    <t>rtdef-vstplan-View sample type planning rule</t>
  </si>
  <si>
    <t>rtdef-vstppau-View (st)parameter profile attributes</t>
  </si>
  <si>
    <t>rtdef-vstppprop-View (st)parameter profile properties</t>
  </si>
  <si>
    <t>rtdef-vstprop-View sample type properties</t>
  </si>
  <si>
    <t>rtdef-vstver-View sample type versions</t>
  </si>
  <si>
    <t>scmgt-aftplan-Assign full testplan</t>
  </si>
  <si>
    <t>scmgt-chly-Change layout</t>
  </si>
  <si>
    <t>scmgt-compcust-Compare customer</t>
  </si>
  <si>
    <t>scmgt-delete-Delete samples</t>
  </si>
  <si>
    <t>scmgt-emear-Edit method access rights</t>
  </si>
  <si>
    <t>scmgt-emeau-Edit method attributes</t>
  </si>
  <si>
    <t>scmgt-emeca-Edit equipment interventions</t>
  </si>
  <si>
    <t>scmgt-emegk-Edit method group keys</t>
  </si>
  <si>
    <t>scmgt-emehs-Edit method history</t>
  </si>
  <si>
    <t>scmgt-emeprop-Edit method properties</t>
  </si>
  <si>
    <t>scmgt-epaar-Edit parameter access rights</t>
  </si>
  <si>
    <t>scmgt-epaau-Edit parameter attributes</t>
  </si>
  <si>
    <t>scmgt-epahs-Edit parameter history</t>
  </si>
  <si>
    <t>scmgt-epaprop-Edit parameter properties</t>
  </si>
  <si>
    <t>scmgt-epasp-Edit parameter specifications</t>
  </si>
  <si>
    <t>scmgt-epgar-Edit parameter group access rights</t>
  </si>
  <si>
    <t>scmgt-epgau-Edit parameter group attributes</t>
  </si>
  <si>
    <t>scmgt-epghs-Edit parameter group history</t>
  </si>
  <si>
    <t>scmgt-epgprop-Edit parameter group properties</t>
  </si>
  <si>
    <t>scmgt-escar-Edit sample access rights</t>
  </si>
  <si>
    <t>scmgt-escau-Edit sample attributes</t>
  </si>
  <si>
    <t>scmgt-escdate-Edit sample date info</t>
  </si>
  <si>
    <t>scmgt-escgk-Edit sample group keys</t>
  </si>
  <si>
    <t>scmgt-eschs-Edit sample history</t>
  </si>
  <si>
    <t>scmgt-escicar-Edit info card access rights</t>
  </si>
  <si>
    <t>scmgt-escicau-Edit info card attributes</t>
  </si>
  <si>
    <t>scmgt-escichs-Edit info card history</t>
  </si>
  <si>
    <t>scmgt-escicprop-Edit info card properties</t>
  </si>
  <si>
    <t>scmgt-escprop-Edit sample properties</t>
  </si>
  <si>
    <t>scmgt-loassign-Assign to locations</t>
  </si>
  <si>
    <t>scmgt-loremove-Remove from locations</t>
  </si>
  <si>
    <t>scmgt-meassign-Assign method</t>
  </si>
  <si>
    <t>scmgt-medelete-Delete method</t>
  </si>
  <si>
    <t>scmgt-mereanalyse-Re-analyse methods</t>
  </si>
  <si>
    <t>scmgt-oicvw-Open info card window</t>
  </si>
  <si>
    <t>scmgt-omevw-Open method window</t>
  </si>
  <si>
    <t>scmgt-oparesvw-Open parameter results window</t>
  </si>
  <si>
    <t>scmgt-paassign-Assign parameter</t>
  </si>
  <si>
    <t>scmgt-padelete-Delete parameter</t>
  </si>
  <si>
    <t>scmgt-pareanalyse-Re-analyse parameters</t>
  </si>
  <si>
    <t>scmgt-pgassign-Assign parameter groups to a sample</t>
  </si>
  <si>
    <t>scmgt-pgdelete-Delete parameter groups from a sample</t>
  </si>
  <si>
    <t>scmgt-pgreanalyse-Re-analyse parameter groups</t>
  </si>
  <si>
    <t>scmgt-report-Run reports</t>
  </si>
  <si>
    <t>scmgt-rqcopy-Copy request</t>
  </si>
  <si>
    <t>scmgt-rqicassign-Assign info cards to requests</t>
  </si>
  <si>
    <t>scmgt-save-Save sample modifications</t>
  </si>
  <si>
    <t>scmgt-sccopy-Copy samples</t>
  </si>
  <si>
    <t>scmgt-scicassign-Assign info cards to samples</t>
  </si>
  <si>
    <t>scmgt-scicdelete-Delete info cards from samples</t>
  </si>
  <si>
    <t>scmgt-scmgt-Start application</t>
  </si>
  <si>
    <t>scmgt-scnew-Create new samples</t>
  </si>
  <si>
    <t>scmgt-vmear-View method access rights</t>
  </si>
  <si>
    <t>scmgt-vmeau-View method attributes</t>
  </si>
  <si>
    <t>scmgt-vmeca-View equipment interventions</t>
  </si>
  <si>
    <t>scmgt-vmegk-View method group keys</t>
  </si>
  <si>
    <t>scmgt-vmehs-View method history</t>
  </si>
  <si>
    <t>scmgt-vmeprop-View method properties</t>
  </si>
  <si>
    <t>scmgt-vpaar-View parameter access rights</t>
  </si>
  <si>
    <t>scmgt-vpaau-View parameter attributes</t>
  </si>
  <si>
    <t>scmgt-vpahs-View parameter history</t>
  </si>
  <si>
    <t>scmgt-vpaprop-View parameter properties</t>
  </si>
  <si>
    <t>scmgt-vpasp-View parameter specifications</t>
  </si>
  <si>
    <t>scmgt-vpgar-View parameter group access rights</t>
  </si>
  <si>
    <t>scmgt-vpgau-View parameter group attributes</t>
  </si>
  <si>
    <t>scmgt-vpghs-View parameter group history</t>
  </si>
  <si>
    <t>scmgt-vpgprop-View parameter group properties</t>
  </si>
  <si>
    <t>scmgt-vscar-View sample access rights</t>
  </si>
  <si>
    <t>scmgt-vscau-View sample attributes</t>
  </si>
  <si>
    <t>scmgt-vscdate-View sample date info</t>
  </si>
  <si>
    <t>scmgt-vscgk-View sample group keys</t>
  </si>
  <si>
    <t>scmgt-vschs-View sample history</t>
  </si>
  <si>
    <t>scmgt-vscicar-View info card access rights</t>
  </si>
  <si>
    <t>scmgt-vscicau-View info card attributes</t>
  </si>
  <si>
    <t>scmgt-vscichs-View info card history</t>
  </si>
  <si>
    <t>scmgt-vscicprop-View info card properties</t>
  </si>
  <si>
    <t>scmgt-vscprop-View sample properties</t>
  </si>
  <si>
    <t>scmgt-vstprop-View sample type properties</t>
  </si>
  <si>
    <t>sdmgt-aftplan-Assign full testplan</t>
  </si>
  <si>
    <t>sdmgt-chly-Change layout</t>
  </si>
  <si>
    <t>sdmgt-compcust-Compare customer</t>
  </si>
  <si>
    <t>sdmgt-delete-Delete studies</t>
  </si>
  <si>
    <t>sdmgt-emear-Edit method access rights</t>
  </si>
  <si>
    <t>sdmgt-emeau-Edit method attributes</t>
  </si>
  <si>
    <t>sdmgt-emeca-Edit equipment interventions</t>
  </si>
  <si>
    <t>sdmgt-emegk-Edit method group keys</t>
  </si>
  <si>
    <t>sdmgt-emehs-Edit method history</t>
  </si>
  <si>
    <t>sdmgt-emeprop-Edit method properties</t>
  </si>
  <si>
    <t>sdmgt-epaar-Edit parameter access rights</t>
  </si>
  <si>
    <t>sdmgt-epaau-Edit parameter attributes</t>
  </si>
  <si>
    <t>sdmgt-epahs-Edit parameter history</t>
  </si>
  <si>
    <t>sdmgt-epaprop-Edit parameter properties</t>
  </si>
  <si>
    <t>sdmgt-epasp-Edit parameter specifications</t>
  </si>
  <si>
    <t>sdmgt-epgar-Edit parameter group access rights</t>
  </si>
  <si>
    <t>sdmgt-epgau-Edit parameter group attributes</t>
  </si>
  <si>
    <t>sdmgt-epghs-Edit parameter group history</t>
  </si>
  <si>
    <t>sdmgt-epgprop-Edit parameter group properties</t>
  </si>
  <si>
    <t>sdmgt-escar-Edit sample access rights</t>
  </si>
  <si>
    <t>sdmgt-escau-Edit sample attributes</t>
  </si>
  <si>
    <t>sdmgt-escdate-Edit sample date info</t>
  </si>
  <si>
    <t>sdmgt-escgk-Edit sample group keys</t>
  </si>
  <si>
    <t>sdmgt-eschs-Edit sample history</t>
  </si>
  <si>
    <t>sdmgt-escicar-Edit info card access rights</t>
  </si>
  <si>
    <t>sdmgt-escicau-Edit info card attributes</t>
  </si>
  <si>
    <t>sdmgt-escichs-Edit info card history</t>
  </si>
  <si>
    <t>sdmgt-escicprop-Edit info card properties</t>
  </si>
  <si>
    <t>sdmgt-escprop-Edit sample properties</t>
  </si>
  <si>
    <t>sdmgt-esdar-Edit study access rights</t>
  </si>
  <si>
    <t>sdmgt-esdau-Edit study attributes</t>
  </si>
  <si>
    <t>sdmgt-esdgk-Edit study group keys</t>
  </si>
  <si>
    <t>sdmgt-esdhs-Edit study history</t>
  </si>
  <si>
    <t>sdmgt-esdprop-Edit study properties</t>
  </si>
  <si>
    <t>sdmgt-loassign-Assign to locations</t>
  </si>
  <si>
    <t>sdmgt-loremove-Remove from locations</t>
  </si>
  <si>
    <t>sdmgt-meassign-Assign method</t>
  </si>
  <si>
    <t>sdmgt-medelete-Delete method</t>
  </si>
  <si>
    <t>sdmgt-mereanalyse-Re-analyse methods</t>
  </si>
  <si>
    <t>sdmgt-oandetvw-Open analysis details window</t>
  </si>
  <si>
    <t>sdmgt-oicvw-Open info card window</t>
  </si>
  <si>
    <t>sdmgt-omevw-Open method window</t>
  </si>
  <si>
    <t>sdmgt-oparesvw-Open parameter results window</t>
  </si>
  <si>
    <t>sdmgt-osdcellvw-Open study cell window</t>
  </si>
  <si>
    <t>sdmgt-osdvw-Open study details window</t>
  </si>
  <si>
    <t>sdmgt-paassign-Assign parameter</t>
  </si>
  <si>
    <t>sdmgt-padelete-Delete parameter</t>
  </si>
  <si>
    <t>sdmgt-pareanalyse-Re-analyse parameters</t>
  </si>
  <si>
    <t>sdmgt-pgassign-Assign parameter groups to a sample</t>
  </si>
  <si>
    <t>sdmgt-pgdelete-Delete parameter groups from a sample</t>
  </si>
  <si>
    <t>sdmgt-pgreanalyse-Re-analyse parameter groups</t>
  </si>
  <si>
    <t>sdmgt-report-Run reports</t>
  </si>
  <si>
    <t>sdmgt-save-Save study modifications</t>
  </si>
  <si>
    <t>sdmgt-sccopy-Copy samples</t>
  </si>
  <si>
    <t>sdmgt-scicassign-Assign info cards to samples</t>
  </si>
  <si>
    <t>sdmgt-scnew-Create new samples</t>
  </si>
  <si>
    <t>sdmgt-sdcsassign-Assign condition sets</t>
  </si>
  <si>
    <t>sdmgt-sdcscnassign-Assign conditions</t>
  </si>
  <si>
    <t>sdmgt-sdcscnedit-Edit conditions</t>
  </si>
  <si>
    <t>sdmgt-sdcscnremove-Remove conditions</t>
  </si>
  <si>
    <t>sdmgt-sdcsremove-Remove condition sets</t>
  </si>
  <si>
    <t>sdmgt-sdicassign-Assign info cards to studies</t>
  </si>
  <si>
    <t>sdmgt-sdicdelete-Delete info cards from studies</t>
  </si>
  <si>
    <t>sdmgt-sdmgt-Start application</t>
  </si>
  <si>
    <t>sdmgt-sdnew-Create new studies</t>
  </si>
  <si>
    <t>sdmgt-sdscassign-Assign samples</t>
  </si>
  <si>
    <t>sdmgt-sdscremove-Remove samples</t>
  </si>
  <si>
    <t>sdmgt-sdtpassign-Assign time points</t>
  </si>
  <si>
    <t>sdmgt-sdtpremove-Remove time points</t>
  </si>
  <si>
    <t>sdmgt-start-Start studies</t>
  </si>
  <si>
    <t>sdmgt-startcs-Start condition sets</t>
  </si>
  <si>
    <t>sdmgt-vmear-View method access rights</t>
  </si>
  <si>
    <t>sdmgt-vmeau-View method attributes</t>
  </si>
  <si>
    <t>sdmgt-vmeca-View equipment interventions</t>
  </si>
  <si>
    <t>sdmgt-vmegk-View method group keys</t>
  </si>
  <si>
    <t>sdmgt-vmehs-View method history</t>
  </si>
  <si>
    <t>sdmgt-vmeprop-View method properties</t>
  </si>
  <si>
    <t>sdmgt-vpaar-View parameter access rights</t>
  </si>
  <si>
    <t>sdmgt-vpaau-View parameter attributes</t>
  </si>
  <si>
    <t>sdmgt-vpahs-View parameter history</t>
  </si>
  <si>
    <t>sdmgt-vpaprop-View parameter properties</t>
  </si>
  <si>
    <t>sdmgt-vpasp-View parameter specifications</t>
  </si>
  <si>
    <t>sdmgt-vpgar-View parameter group access rights</t>
  </si>
  <si>
    <t>sdmgt-vpgau-View parameter group attributes</t>
  </si>
  <si>
    <t>sdmgt-vpghs-View parameter group history</t>
  </si>
  <si>
    <t>sdmgt-vpgprop-View parameter group properties</t>
  </si>
  <si>
    <t>sdmgt-vptprop-View protocol properties</t>
  </si>
  <si>
    <t>sdmgt-vscar-View sample access rights</t>
  </si>
  <si>
    <t>sdmgt-vscau-View sample attributes</t>
  </si>
  <si>
    <t>sdmgt-vscdate-View sample date info</t>
  </si>
  <si>
    <t>sdmgt-vscgk-View sample group keys</t>
  </si>
  <si>
    <t>sdmgt-vschs-View sample history</t>
  </si>
  <si>
    <t>sdmgt-vscicar-View info card access rights</t>
  </si>
  <si>
    <t>sdmgt-vscicau-View info card attributes</t>
  </si>
  <si>
    <t>sdmgt-vscichs-View info card history</t>
  </si>
  <si>
    <t>sdmgt-vscicprop-View info card properties</t>
  </si>
  <si>
    <t>sdmgt-vscprop-View sample properties</t>
  </si>
  <si>
    <t>sdmgt-vsdar-View study access rights</t>
  </si>
  <si>
    <t>sdmgt-vsdau-View study attributes</t>
  </si>
  <si>
    <t>sdmgt-vsdgk-View study group keys</t>
  </si>
  <si>
    <t>sdmgt-vsdhs-View study history</t>
  </si>
  <si>
    <t>sdmgt-vsdprop-View study properties</t>
  </si>
  <si>
    <t>stdef-aunew-Create new attribute</t>
  </si>
  <si>
    <t>stdef-aunewver-Create new attribute versions</t>
  </si>
  <si>
    <t>stdef-chly-Change layout</t>
  </si>
  <si>
    <t>stdef-cynew-Create new Chart Types</t>
  </si>
  <si>
    <t>stdef-cynewver-Create new Chart Type versions</t>
  </si>
  <si>
    <t>stdef-delete-Delete sample types</t>
  </si>
  <si>
    <t>stdef-eauhs-Edit attribute history</t>
  </si>
  <si>
    <t>stdef-eauprop-Edit attribute properties</t>
  </si>
  <si>
    <t>stdef-ecyar-Edit Chart Type access rights</t>
  </si>
  <si>
    <t>stdef-ecyau-Edit Chart Type attributes</t>
  </si>
  <si>
    <t>stdef-ecyhs-Edit Chart Type history</t>
  </si>
  <si>
    <t>stdef-ecyprop-Edit Chart Type properties</t>
  </si>
  <si>
    <t>stdef-editother-Edit Other Tables</t>
  </si>
  <si>
    <t>stdef-editutcd-Edit Communication Drivers</t>
  </si>
  <si>
    <t>stdef-editutcomment-Edit Comments</t>
  </si>
  <si>
    <t>stdef-editutcystyle-Edit Chart Styles</t>
  </si>
  <si>
    <t>stdef-editutdd-Edit Data Domains</t>
  </si>
  <si>
    <t>stdef-editutdecode-Edit Decoding</t>
  </si>
  <si>
    <t>stdef-editutel-Edit Experience Levels</t>
  </si>
  <si>
    <t>stdef-editutkeypp-Edit Parameter Profile Keys</t>
  </si>
  <si>
    <t>stdef-editutlab-Edit Labs</t>
  </si>
  <si>
    <t>stdef-editutlabel-Edit Labels</t>
  </si>
  <si>
    <t>stdef-editutprintcmds-Edit Print Commands</t>
  </si>
  <si>
    <t>stdef-editutqualification-Edit Qualifications</t>
  </si>
  <si>
    <t>stdef-editutsystem-Edit System Settings</t>
  </si>
  <si>
    <t>stdef-edituttitlefmt-Edit Title Formats</t>
  </si>
  <si>
    <t>stdef-editutulpeers-Edit Export Databases</t>
  </si>
  <si>
    <t>stdef-editutunit-Edit Units</t>
  </si>
  <si>
    <t>stdef-editutvformat-Edit Variable Formats</t>
  </si>
  <si>
    <t>stdef-efihs-Edit custom library history</t>
  </si>
  <si>
    <t>stdef-efiprop-Edit custom library properties</t>
  </si>
  <si>
    <t>stdef-eiear-Edit info field access rights</t>
  </si>
  <si>
    <t>stdef-eieau-Edit info field attributes</t>
  </si>
  <si>
    <t>stdef-eiehs-Edit info field history</t>
  </si>
  <si>
    <t>stdef-eieprop-Edit info field properties</t>
  </si>
  <si>
    <t>stdef-eieprop2-Edit info field properties2</t>
  </si>
  <si>
    <t>stdef-eipar-Edit info profile access rights</t>
  </si>
  <si>
    <t>stdef-eipau-Edit info profile attributes</t>
  </si>
  <si>
    <t>stdef-eiphs-Edit info profile history</t>
  </si>
  <si>
    <t>stdef-eipieau-Edit (ip)info field attributes</t>
  </si>
  <si>
    <t>stdef-eipieprop-Edit (ip)info field properties</t>
  </si>
  <si>
    <t>stdef-eipprop-Edit info profile properties</t>
  </si>
  <si>
    <t>stdef-emtar-Edit method access rights</t>
  </si>
  <si>
    <t>stdef-emtau-Edit method attributes</t>
  </si>
  <si>
    <t>stdef-emtceinput-Edit (mt)cell input</t>
  </si>
  <si>
    <t>stdef-emtceprop-Edit (mt)cell properties</t>
  </si>
  <si>
    <t>stdef-emtceprop2-Edit (mt)cell properties2</t>
  </si>
  <si>
    <t>stdef-emtcesave-Edit (mt)cell output handling</t>
  </si>
  <si>
    <t>stdef-emtel-Edit Authorisation</t>
  </si>
  <si>
    <t>stdef-emteq-Edit method equipment</t>
  </si>
  <si>
    <t>stdef-emths-Edit method history</t>
  </si>
  <si>
    <t>stdef-emtmr-Edit Measurement Ranges</t>
  </si>
  <si>
    <t>stdef-emtprop-Edit method properties</t>
  </si>
  <si>
    <t>stdef-emtval-Edit method value</t>
  </si>
  <si>
    <t>stdef-eppar-Edit parameter profile access rights</t>
  </si>
  <si>
    <t>stdef-eppau-Edit parameter profile attributes</t>
  </si>
  <si>
    <t>stdef-epphs-Edit parameter profile history</t>
  </si>
  <si>
    <t>stdef-eppprau-Edit (pp)parameter attributes</t>
  </si>
  <si>
    <t>stdef-eppprop-Edit parameter profile properties</t>
  </si>
  <si>
    <t>stdef-eppprprop-Edit (pp)parameter properties</t>
  </si>
  <si>
    <t>stdef-eppprspec-Edit (pp)parameter specifications</t>
  </si>
  <si>
    <t>stdef-epralarm-Edit parameter alarmhandling</t>
  </si>
  <si>
    <t>stdef-eprar-Edit parameter access rights</t>
  </si>
  <si>
    <t>stdef-eprau-Edit parameter attributes</t>
  </si>
  <si>
    <t>stdef-eprcalc-Edit parameter calculation</t>
  </si>
  <si>
    <t>stdef-eprhs-Edit parameter history</t>
  </si>
  <si>
    <t>stdef-eprmtau-Edit (pr)method attributes</t>
  </si>
  <si>
    <t>stdef-eprmtprop-Edit (pr)method properties</t>
  </si>
  <si>
    <t>stdef-eprprop-Edit parameter properties</t>
  </si>
  <si>
    <t>stdef-ertprop-Edit request type properties</t>
  </si>
  <si>
    <t>stdef-essprop-Edit Status properties</t>
  </si>
  <si>
    <t>stdef-estar-Edit sample type access rights</t>
  </si>
  <si>
    <t>stdef-estau-Edit sample type attributes</t>
  </si>
  <si>
    <t>stdef-estgk-Edit sample type group keys</t>
  </si>
  <si>
    <t>stdef-esths-Edit sample type history</t>
  </si>
  <si>
    <t>stdef-estipau-Edit (st)info profile attributes</t>
  </si>
  <si>
    <t>stdef-estipprop-Edit (st)info profile properties</t>
  </si>
  <si>
    <t>stdef-estplan-Edit sample type planning rule</t>
  </si>
  <si>
    <t>stdef-estppau-Edit (st)parameter profile attributes</t>
  </si>
  <si>
    <t>stdef-estppprop-Edit (st)parameter profile properties</t>
  </si>
  <si>
    <t>stdef-estprop-Edit sample type properties</t>
  </si>
  <si>
    <t>stdef-exslt-Edit XSLT templates</t>
  </si>
  <si>
    <t>stdef-ienew-Create new info field</t>
  </si>
  <si>
    <t>stdef-ienewver-Create new info field versions</t>
  </si>
  <si>
    <t>stdef-ipnew-Create new info profile</t>
  </si>
  <si>
    <t>stdef-ipnewver-Create new info profile versions</t>
  </si>
  <si>
    <t>stdef-lunew-Create new lookup</t>
  </si>
  <si>
    <t>stdef-majorvernew-Ability to make a new major version</t>
  </si>
  <si>
    <t>stdef-mtnew-Create new method</t>
  </si>
  <si>
    <t>stdef-mtnewver-Create new method versions</t>
  </si>
  <si>
    <t>stdef-ppnew-Create new parameter profiles</t>
  </si>
  <si>
    <t>stdef-ppnewver-Create new parameter profile versions</t>
  </si>
  <si>
    <t>stdef-prnew-Create new parameter</t>
  </si>
  <si>
    <t>stdef-prnewver-Create new profile versions</t>
  </si>
  <si>
    <t>stdef-report-Run reports</t>
  </si>
  <si>
    <t>stdef-save-Save sample type modifications</t>
  </si>
  <si>
    <t>stdef-ssnew-Create new Status</t>
  </si>
  <si>
    <t>stdef-stdef-Start application</t>
  </si>
  <si>
    <t>stdef-stnew-Create new sample types</t>
  </si>
  <si>
    <t>stdef-stnewver-Create new sample type versions</t>
  </si>
  <si>
    <t>stdef-unicf-Handle custom library (unicf)</t>
  </si>
  <si>
    <t>stdef-vauhs-View attribute history</t>
  </si>
  <si>
    <t>stdef-vauprop-View attribute properties</t>
  </si>
  <si>
    <t>stdef-vauver-View attribute versions</t>
  </si>
  <si>
    <t>stdef-vcyar-View Chart Type access rights</t>
  </si>
  <si>
    <t>stdef-vcyau-View Chart Type attributes</t>
  </si>
  <si>
    <t>stdef-vcyhs-View Chart Type history</t>
  </si>
  <si>
    <t>stdef-vcyprop-View Chart Type properties</t>
  </si>
  <si>
    <t>stdef-vcyver-View Chart Type versions</t>
  </si>
  <si>
    <t>stdef-vfihs-View custom library history</t>
  </si>
  <si>
    <t>stdef-vfiprop-View custom library properties</t>
  </si>
  <si>
    <t>stdef-viear-View info field access rights</t>
  </si>
  <si>
    <t>stdef-vieau-View info field attributes</t>
  </si>
  <si>
    <t>stdef-viehs-View info field history</t>
  </si>
  <si>
    <t>stdef-vieprop-View info field properties</t>
  </si>
  <si>
    <t>stdef-vieprop2-View info field properties2</t>
  </si>
  <si>
    <t>stdef-viever-View info field versions</t>
  </si>
  <si>
    <t>stdef-viewother-View Other Tables</t>
  </si>
  <si>
    <t>stdef-viewutcd-View Communication Drivers</t>
  </si>
  <si>
    <t>stdef-viewutcomment-View Comments</t>
  </si>
  <si>
    <t>stdef-viewutcystyle-View Chart Styles</t>
  </si>
  <si>
    <t>stdef-viewutdd-View Data Domains</t>
  </si>
  <si>
    <t>stdef-viewutdecode-View Decoding</t>
  </si>
  <si>
    <t>stdef-viewutel-View Experience Levels</t>
  </si>
  <si>
    <t>stdef-viewutkeypp-View Parameter Profile Keys</t>
  </si>
  <si>
    <t>stdef-viewutlab-View Labs</t>
  </si>
  <si>
    <t>stdef-viewutlabel-View Labels</t>
  </si>
  <si>
    <t>stdef-viewutprintcmds-View Print Commands</t>
  </si>
  <si>
    <t>stdef-viewutqualification-View Qualifications</t>
  </si>
  <si>
    <t>stdef-viewutsystem-View System Settings</t>
  </si>
  <si>
    <t>stdef-viewuttitlefmt-View Title Formats</t>
  </si>
  <si>
    <t>stdef-viewutulpeers-View Export Databases</t>
  </si>
  <si>
    <t>stdef-viewutunit-View Units</t>
  </si>
  <si>
    <t>stdef-viewutvformat-View Variable Formats</t>
  </si>
  <si>
    <t>stdef-vipar-View info profile access rights</t>
  </si>
  <si>
    <t>stdef-vipau-View info profile attributes</t>
  </si>
  <si>
    <t>stdef-viphs-View info profile history</t>
  </si>
  <si>
    <t>stdef-vipieau-View (ip)info field attributes</t>
  </si>
  <si>
    <t>stdef-vipieprop-View (ip)info field properties</t>
  </si>
  <si>
    <t>stdef-vipprop-View info profile properties</t>
  </si>
  <si>
    <t>stdef-vipver-View info profile versions</t>
  </si>
  <si>
    <t>stdef-vmtar-View method access rights</t>
  </si>
  <si>
    <t>stdef-vmtau-View method attributes</t>
  </si>
  <si>
    <t>stdef-vmtceinput-View (mt)cell input</t>
  </si>
  <si>
    <t>stdef-vmtceprop-View (mt)cell properties</t>
  </si>
  <si>
    <t>stdef-vmtceprop2-View (mt)cell properties2</t>
  </si>
  <si>
    <t>stdef-vmtcesave-View (mt)cell output handling</t>
  </si>
  <si>
    <t>stdef-vmtel-View Authorisation</t>
  </si>
  <si>
    <t>stdef-vmteq-View method equipment</t>
  </si>
  <si>
    <t>stdef-vmths-View method history</t>
  </si>
  <si>
    <t>stdef-vmtmr-View Measurement Ranges</t>
  </si>
  <si>
    <t>stdef-vmtprop-View method properties</t>
  </si>
  <si>
    <t>stdef-vmtval-View method value</t>
  </si>
  <si>
    <t>stdef-vmtver-View method versions</t>
  </si>
  <si>
    <t>stdef-vppar-View parameter profile access rights</t>
  </si>
  <si>
    <t>stdef-vppau-View parameter profile attributes</t>
  </si>
  <si>
    <t>stdef-vpphs-View parameter profile history</t>
  </si>
  <si>
    <t>stdef-vppprau-View (pp)parameter attributes</t>
  </si>
  <si>
    <t>stdef-vppprop-View parameter profile properties</t>
  </si>
  <si>
    <t>stdef-vppprprop-View (pp)parameter properties</t>
  </si>
  <si>
    <t>stdef-vppprspec-View (pp)parameter specifications</t>
  </si>
  <si>
    <t>stdef-vppver-View parameter profile versions</t>
  </si>
  <si>
    <t>stdef-vpralarm-View parameter alarmhandling</t>
  </si>
  <si>
    <t>stdef-vprar-View parameter access rights</t>
  </si>
  <si>
    <t>stdef-vprau-View parameter attributes</t>
  </si>
  <si>
    <t>stdef-vprcalc-View parameter calculation</t>
  </si>
  <si>
    <t>stdef-vprhs-View parameter history</t>
  </si>
  <si>
    <t>stdef-vprmtau-View (pr)method attributes</t>
  </si>
  <si>
    <t>stdef-vprmtprop-View (pr)method properties</t>
  </si>
  <si>
    <t>stdef-vprprop-View parameter properties</t>
  </si>
  <si>
    <t>stdef-vprver-View parameter versions</t>
  </si>
  <si>
    <t>stdef-vrtprop-View request type properties</t>
  </si>
  <si>
    <t>stdef-vssprop-View Status properties</t>
  </si>
  <si>
    <t>stdef-vstar-View sample type access rights</t>
  </si>
  <si>
    <t>stdef-vstau-View sample type attributes</t>
  </si>
  <si>
    <t>stdef-vstgk-View sample type group keys</t>
  </si>
  <si>
    <t>stdef-vsths-View sample type history</t>
  </si>
  <si>
    <t>stdef-vstipau-View (st)info profile attributes</t>
  </si>
  <si>
    <t>stdef-vstipprop-View (st)info profile properties</t>
  </si>
  <si>
    <t>stdef-vstplan-View sample type planning rule</t>
  </si>
  <si>
    <t>stdef-vstppau-View (st)parameter profile attributes</t>
  </si>
  <si>
    <t>stdef-vstppprop-View (st)parameter profile properties</t>
  </si>
  <si>
    <t>stdef-vstprop-View sample type properties</t>
  </si>
  <si>
    <t>stdef-vstver-View sample type versions</t>
  </si>
  <si>
    <t>stdef-vxslt-View XSLT templates</t>
  </si>
  <si>
    <t>stdef-xsltnew-Create XSLT templates</t>
  </si>
  <si>
    <t>tkdef-new-Create new task</t>
  </si>
  <si>
    <t>tkdef-save-Save modifications</t>
  </si>
  <si>
    <t>tkdef-tkdef-Start application</t>
  </si>
  <si>
    <t>u4iweb-u4iweb-Start application</t>
  </si>
  <si>
    <t>ucdef-new-Create new code mask</t>
  </si>
  <si>
    <t>ucdef-save-Save modifications</t>
  </si>
  <si>
    <t>ucdef-ucdef-Start application</t>
  </si>
  <si>
    <t>unicnct-properties-View properties</t>
  </si>
  <si>
    <t>unicnct-unicnct-Start Application</t>
  </si>
  <si>
    <t>updef-UnlockOtherUs-Unlock another user</t>
  </si>
  <si>
    <t>updef-createuser-Create (Delete) user</t>
  </si>
  <si>
    <t>updef-resetpwd-Reset Password (for other users)</t>
  </si>
  <si>
    <t>updef-updef-Start application</t>
  </si>
  <si>
    <t>wlmgt-aftplan-Assign full testplan</t>
  </si>
  <si>
    <t>wlmgt-chly-Change layout</t>
  </si>
  <si>
    <t>wlmgt-compcust-Compare customer</t>
  </si>
  <si>
    <t>wlmgt-delete-Delete methods</t>
  </si>
  <si>
    <t>wlmgt-emear-Edit method access rights</t>
  </si>
  <si>
    <t>wlmgt-emeau-Edit method attributes</t>
  </si>
  <si>
    <t>wlmgt-emeca-Edit equipment interventions</t>
  </si>
  <si>
    <t>wlmgt-emegk-Edit method group keys</t>
  </si>
  <si>
    <t>wlmgt-emehs-Edit method history</t>
  </si>
  <si>
    <t>wlmgt-emeprop-Edit method properties</t>
  </si>
  <si>
    <t>wlmgt-epaar-Edit parameter access rights</t>
  </si>
  <si>
    <t>wlmgt-epaau-Edit parameter attributes</t>
  </si>
  <si>
    <t>wlmgt-epahs-Edit parameter history</t>
  </si>
  <si>
    <t>wlmgt-epaprop-Edit parameter properties</t>
  </si>
  <si>
    <t>wlmgt-epasp-Edit parameter specifications</t>
  </si>
  <si>
    <t>wlmgt-epgar-Edit parameter group access rights</t>
  </si>
  <si>
    <t>wlmgt-epgau-Edit parameter group attributes</t>
  </si>
  <si>
    <t>wlmgt-epghs-Edit parameter group history</t>
  </si>
  <si>
    <t>wlmgt-epgprop-Edit parameter group properties</t>
  </si>
  <si>
    <t>wlmgt-escar-Edit sample access rights</t>
  </si>
  <si>
    <t>wlmgt-escau-Edit sample attributes</t>
  </si>
  <si>
    <t>wlmgt-escdate-Edit sample date info</t>
  </si>
  <si>
    <t>wlmgt-escgk-Edit sample group keys</t>
  </si>
  <si>
    <t>wlmgt-eschs-Edit sample history</t>
  </si>
  <si>
    <t>wlmgt-escicar-Edit info card access rights</t>
  </si>
  <si>
    <t>wlmgt-escicau-Edit info card attributes</t>
  </si>
  <si>
    <t>wlmgt-escichs-Edit info card history</t>
  </si>
  <si>
    <t>wlmgt-escicprop-Edit info card properties</t>
  </si>
  <si>
    <t>wlmgt-escprop-Edit sample properties</t>
  </si>
  <si>
    <t>wlmgt-meassign-Assign methods</t>
  </si>
  <si>
    <t>wlmgt-mereanalyse-Re-analyse methods</t>
  </si>
  <si>
    <t>wlmgt-oicvw-Open info card window</t>
  </si>
  <si>
    <t>wlmgt-omevw-Open method window</t>
  </si>
  <si>
    <t>wlmgt-oparesvw-Open parameter results window</t>
  </si>
  <si>
    <t>wlmgt-paassign-Assign parameter</t>
  </si>
  <si>
    <t>wlmgt-padelete-Delete parameter</t>
  </si>
  <si>
    <t>wlmgt-pareanalyse-Re-analyse parameters</t>
  </si>
  <si>
    <t>wlmgt-pgassign-Assign parameter groups to a sample</t>
  </si>
  <si>
    <t>wlmgt-pgdelete-Delete parameter groups from a sample</t>
  </si>
  <si>
    <t>wlmgt-pgreanalyse-Re-analyse parameter groups</t>
  </si>
  <si>
    <t>wlmgt-report-Run reports</t>
  </si>
  <si>
    <t>wlmgt-rqicassign-Assign info cards to requests</t>
  </si>
  <si>
    <t>wlmgt-save-Save method modifications</t>
  </si>
  <si>
    <t>wlmgt-sccopy-Copy samples</t>
  </si>
  <si>
    <t>wlmgt-scicassign-Assign info cards to samples</t>
  </si>
  <si>
    <t>wlmgt-scicdelete-Delete info cards from samples</t>
  </si>
  <si>
    <t>wlmgt-scnew-Create new samples</t>
  </si>
  <si>
    <t>wlmgt-vmear-View method access rights</t>
  </si>
  <si>
    <t>wlmgt-vmeau-View method attributes</t>
  </si>
  <si>
    <t>wlmgt-vmeca-View equipment interventions</t>
  </si>
  <si>
    <t>wlmgt-vmegk-View method group keys</t>
  </si>
  <si>
    <t>wlmgt-vmehs-View method history</t>
  </si>
  <si>
    <t>wlmgt-vmeprop-View method properties</t>
  </si>
  <si>
    <t>wlmgt-vpaar-View parameter access rights</t>
  </si>
  <si>
    <t>wlmgt-vpaau-View parameter attributes</t>
  </si>
  <si>
    <t>wlmgt-vpahs-View parameter history</t>
  </si>
  <si>
    <t>wlmgt-vpaprop-View parameter properties</t>
  </si>
  <si>
    <t>wlmgt-vpasp-View parameter specifications</t>
  </si>
  <si>
    <t>wlmgt-vpgar-View parameter group access rights</t>
  </si>
  <si>
    <t>wlmgt-vpgau-View parameter group attributes</t>
  </si>
  <si>
    <t>wlmgt-vpghs-View parameter group history</t>
  </si>
  <si>
    <t>wlmgt-vpgprop-View parameter group properties</t>
  </si>
  <si>
    <t>wlmgt-vscar-View sample access rights</t>
  </si>
  <si>
    <t>wlmgt-vscau-View sample attributes</t>
  </si>
  <si>
    <t>wlmgt-vscdate-View sample date info</t>
  </si>
  <si>
    <t>wlmgt-vscgk-View sample group keys</t>
  </si>
  <si>
    <t>wlmgt-vschs-View sample history</t>
  </si>
  <si>
    <t>wlmgt-vscicar-View info card access rights</t>
  </si>
  <si>
    <t>wlmgt-vscicau-View info card attributes</t>
  </si>
  <si>
    <t>wlmgt-vscichs-View info card history</t>
  </si>
  <si>
    <t>wlmgt-vscicprop-View info card properties</t>
  </si>
  <si>
    <t>wlmgt-vscprop-View sample properties</t>
  </si>
  <si>
    <t>wlmgt-wlmgt-Start application</t>
  </si>
  <si>
    <t>wsmgt-aftplan-Assign full testplan</t>
  </si>
  <si>
    <t>wsmgt-chly-Change layout</t>
  </si>
  <si>
    <t>wsmgt-compcust-Compare customer</t>
  </si>
  <si>
    <t>wsmgt-delete-Delete worksheets</t>
  </si>
  <si>
    <t>wsmgt-emear-Edit method access rights</t>
  </si>
  <si>
    <t>wsmgt-emeau-Edit method attributes</t>
  </si>
  <si>
    <t>wsmgt-emeca-Edit equipment interventions</t>
  </si>
  <si>
    <t>wsmgt-emegk-Edit method group keys</t>
  </si>
  <si>
    <t>wsmgt-emehs-Edit method history</t>
  </si>
  <si>
    <t>wsmgt-emeprop-Edit method properties</t>
  </si>
  <si>
    <t>wsmgt-epaar-Edit parameter access rights</t>
  </si>
  <si>
    <t>wsmgt-epaau-Edit parameter attributes</t>
  </si>
  <si>
    <t>wsmgt-epahs-Edit parameter history</t>
  </si>
  <si>
    <t>wsmgt-epaprop-Edit parameter properties</t>
  </si>
  <si>
    <t>wsmgt-epasp-Edit parameter specifications</t>
  </si>
  <si>
    <t>wsmgt-epgar-Edit parameter group access rights</t>
  </si>
  <si>
    <t>wsmgt-epgau-Edit parameter group attributes</t>
  </si>
  <si>
    <t>wsmgt-epghs-Edit parameter group history</t>
  </si>
  <si>
    <t>wsmgt-epgprop-Edit parameter group properties</t>
  </si>
  <si>
    <t>wsmgt-escar-Edit sample access rights</t>
  </si>
  <si>
    <t>wsmgt-escau-Edit sample attributes</t>
  </si>
  <si>
    <t>wsmgt-escdate-Edit sample date info</t>
  </si>
  <si>
    <t>wsmgt-escgk-Edit sample group keys</t>
  </si>
  <si>
    <t>wsmgt-eschs-Edit sample history</t>
  </si>
  <si>
    <t>wsmgt-escicar-Edit info card access rights</t>
  </si>
  <si>
    <t>wsmgt-escicau-Edit info card attributes</t>
  </si>
  <si>
    <t>wsmgt-escichs-Edit info card history</t>
  </si>
  <si>
    <t>wsmgt-escicprop-Edit info card properties</t>
  </si>
  <si>
    <t>wsmgt-escprop-Edit sample properties</t>
  </si>
  <si>
    <t>wsmgt-ewsar-Edit worksheet access rights</t>
  </si>
  <si>
    <t>wsmgt-ewsau-Edit worksheet attributes</t>
  </si>
  <si>
    <t>wsmgt-ewsdate-Edit worksheet date info</t>
  </si>
  <si>
    <t>wsmgt-ewsgk-Edit worksheet group keys</t>
  </si>
  <si>
    <t>wsmgt-ewshs-Edit worksheet history</t>
  </si>
  <si>
    <t>wsmgt-ewsprop-Edit worksheet properties</t>
  </si>
  <si>
    <t>wsmgt-ewtar-Edit worksheet type access rights</t>
  </si>
  <si>
    <t>wsmgt-ewtau-Edit worksheet type attributes</t>
  </si>
  <si>
    <t>wsmgt-ewths-Edit worksheet type history</t>
  </si>
  <si>
    <t>wsmgt-ewtprop-Edit worksheet type properties</t>
  </si>
  <si>
    <t>wsmgt-meassign-Assign method</t>
  </si>
  <si>
    <t>wsmgt-medelete-Delete method</t>
  </si>
  <si>
    <t>wsmgt-mereanalyse-Re-analyse methods</t>
  </si>
  <si>
    <t>wsmgt-oicvw-Open info card window</t>
  </si>
  <si>
    <t>wsmgt-omevw-Open method window</t>
  </si>
  <si>
    <t>wsmgt-oparesvw-Open parameter results window</t>
  </si>
  <si>
    <t>wsmgt-owsvw-Open worksheet window</t>
  </si>
  <si>
    <t>wsmgt-paassign-Assign parameter</t>
  </si>
  <si>
    <t>wsmgt-padelete-Delete parameter</t>
  </si>
  <si>
    <t>wsmgt-pareanalyse-Re-analyse parameters</t>
  </si>
  <si>
    <t>wsmgt-pgassign-Assign parameter groups to a sample</t>
  </si>
  <si>
    <t>wsmgt-pgdelete-Delete parameter groups from a sample</t>
  </si>
  <si>
    <t>wsmgt-pgreanalyse-Re-analyse parameter groups</t>
  </si>
  <si>
    <t>wsmgt-report-Run reports</t>
  </si>
  <si>
    <t>wsmgt-rqicassign-Assign info cards to requests</t>
  </si>
  <si>
    <t>wsmgt-save-Save worksheet modifications</t>
  </si>
  <si>
    <t>wsmgt-sccopy-Copy samples</t>
  </si>
  <si>
    <t>wsmgt-scicassign-Assign info cards to samples</t>
  </si>
  <si>
    <t>wsmgt-scicdelete-Delete info cards from samples</t>
  </si>
  <si>
    <t>wsmgt-scnew-Create new samples</t>
  </si>
  <si>
    <t>wsmgt-vmear-View method access rights</t>
  </si>
  <si>
    <t>wsmgt-vmeau-View method attributes</t>
  </si>
  <si>
    <t>wsmgt-vmeca-View equipment interventions</t>
  </si>
  <si>
    <t>wsmgt-vmegk-View method group keys</t>
  </si>
  <si>
    <t>wsmgt-vmehs-View method history</t>
  </si>
  <si>
    <t>wsmgt-vmeprop-View method properties</t>
  </si>
  <si>
    <t>wsmgt-vpaar-View parameter access rights</t>
  </si>
  <si>
    <t>wsmgt-vpaau-View parameter attributes</t>
  </si>
  <si>
    <t>wsmgt-vpahs-View parameter history</t>
  </si>
  <si>
    <t>wsmgt-vpaprop-View parameter properties</t>
  </si>
  <si>
    <t>wsmgt-vpasp-View parameter specifications</t>
  </si>
  <si>
    <t>wsmgt-vpgar-View parameter group access rights</t>
  </si>
  <si>
    <t>wsmgt-vpgau-View parameter group attributes</t>
  </si>
  <si>
    <t>wsmgt-vpghs-View parameter group history</t>
  </si>
  <si>
    <t>wsmgt-vpgprop-View parameter group properties</t>
  </si>
  <si>
    <t>wsmgt-vscar-View sample access rights</t>
  </si>
  <si>
    <t>wsmgt-vscau-View sample attributes</t>
  </si>
  <si>
    <t>wsmgt-vscdate-View sample date info</t>
  </si>
  <si>
    <t>wsmgt-vscgk-View sample group keys</t>
  </si>
  <si>
    <t>wsmgt-vschs-View sample history</t>
  </si>
  <si>
    <t>wsmgt-vscicar-View info card access rights</t>
  </si>
  <si>
    <t>wsmgt-vscicau-View info card attributes</t>
  </si>
  <si>
    <t>wsmgt-vscichs-View info card history</t>
  </si>
  <si>
    <t>wsmgt-vscicprop-View info card properties</t>
  </si>
  <si>
    <t>wsmgt-vscprop-View sample properties</t>
  </si>
  <si>
    <t>wsmgt-vwsar-View worksheet access rights</t>
  </si>
  <si>
    <t>wsmgt-vwsau-View worksheet attributes</t>
  </si>
  <si>
    <t>wsmgt-vwsdate-View worksheet date info</t>
  </si>
  <si>
    <t>wsmgt-vwsgk-View worksheet group keys</t>
  </si>
  <si>
    <t>wsmgt-vwshs-View worksheet history</t>
  </si>
  <si>
    <t>wsmgt-vwsprop-View worksheet properties</t>
  </si>
  <si>
    <t>wsmgt-vwtar-View worksheet type access rights</t>
  </si>
  <si>
    <t>wsmgt-vwtau-View worksheet type attributes</t>
  </si>
  <si>
    <t>wsmgt-vwths-View worksheet type history</t>
  </si>
  <si>
    <t>wsmgt-vwtprop-View worksheet type properties</t>
  </si>
  <si>
    <t>wsmgt-vwtver-View worksheet type versions</t>
  </si>
  <si>
    <t>wsmgt-wsmgt-Start application</t>
  </si>
  <si>
    <t>wsmgt-wsnew-Create new worksheets</t>
  </si>
  <si>
    <t>wsmgt-wtnew-Create new worksheet type</t>
  </si>
  <si>
    <t>wsmgt-wtnewver-Create new worksheet type 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</si>
</sst>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2" fillId="2" borderId="0" xfId="0" applyFont="1" applyFill="1"/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8" fillId="4" borderId="0" xfId="0" applyFont="1" applyFill="1" applyAlignment="1">
      <alignment vertical="top" wrapText="1"/>
    </xf>
    <xf numFmtId="0" fontId="7" fillId="4" borderId="0" xfId="0" applyFont="1" applyFill="1"/>
    <xf numFmtId="0" fontId="2" fillId="4" borderId="0" xfId="0" applyFont="1" applyFill="1"/>
    <xf numFmtId="0" fontId="8" fillId="5" borderId="0" xfId="0" applyFont="1" applyFill="1" applyAlignment="1">
      <alignment vertical="top" wrapText="1"/>
    </xf>
    <xf numFmtId="0" fontId="0" fillId="5" borderId="0" xfId="0" applyFill="1"/>
    <xf numFmtId="0" fontId="8" fillId="3" borderId="0" xfId="0" applyFont="1" applyFill="1" applyAlignment="1">
      <alignment vertical="top" wrapText="1"/>
    </xf>
    <xf numFmtId="0" fontId="9" fillId="6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9" fillId="7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</cellXfs>
  <cellStyles count="1">
    <cellStyle name="Standaard" xfId="0" builtinId="0"/>
  </cellStyles>
  <dxfs count="700"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>
          <fgColor indexed="64"/>
          <bgColor theme="5" tint="0.79998168889431442"/>
        </patternFill>
      </fill>
    </dxf>
    <dxf>
      <font>
        <b/>
      </font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ont>
        <b/>
      </font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6EC40-004A-44F8-BF0C-2CAA90AC67E9}" name="Tabel1" displayName="Tabel1" ref="A1:AV585" totalsRowCount="1">
  <autoFilter ref="A1:AV584" xr:uid="{AC46EC40-004A-44F8-BF0C-2CAA90AC67E9}"/>
  <tableColumns count="48">
    <tableColumn id="1" xr3:uid="{2C4642D3-FB62-4138-8BC3-11C13CB3DCB3}" name="DD (uit UTUP)" totalsRowLabel="Totaal" dataDxfId="699" totalsRowDxfId="698"/>
    <tableColumn id="2" xr3:uid="{BE2A746B-9AF8-4DAE-B24C-EFE861AD6743}" name="1-Application management" totalsRowFunction="count"/>
    <tableColumn id="3" xr3:uid="{97401777-130A-4908-A34E-C0929A5E61D2}" name="2-Viewers" totalsRowFunction="count"/>
    <tableColumn id="4" xr3:uid="{1CD70460-3C9D-40A8-A9E9-D36C6969B43A}" name="3-Preparation lab" totalsRowFunction="count"/>
    <tableColumn id="5" xr3:uid="{4C9E4AA0-1950-4A0F-9087-89817411E659}" name="4-Preparation lab mgt" totalsRowFunction="count"/>
    <tableColumn id="6" xr3:uid="{93290639-8816-4354-A757-1DF179EBB24A}" name="5-Physical lab" totalsRowFunction="count"/>
    <tableColumn id="7" xr3:uid="{CE364874-A78C-4327-919E-507B564DCB57}" name="6-Physical lab mgt" totalsRowFunction="count"/>
    <tableColumn id="8" xr3:uid="{85BC6B92-CBD1-4175-B760-D45C19C40319}" name="7-Chemical lab" totalsRowFunction="count"/>
    <tableColumn id="9" xr3:uid="{DD20483B-B36B-4205-9AB0-BC9B10C45740}" name="8-Chemical lab mgt" totalsRowFunction="count"/>
    <tableColumn id="10" xr3:uid="{AE7B8BC6-76EB-40E0-8417-DD9452C196F8}" name="9-Certificate control" totalsRowFunction="count"/>
    <tableColumn id="11" xr3:uid="{D314772D-40AE-4302-8291-C5F278C9B1A2}" name="10-Tyre testing std" totalsRowFunction="count"/>
    <tableColumn id="12" xr3:uid="{A6D3B35E-5F14-4D58-969A-E5ABD70751E0}" name="11-Tyre testing std mgt" totalsRowFunction="count"/>
    <tableColumn id="13" xr3:uid="{D1B99E33-DC8E-44FC-AB91-1AD604B87867}" name="12-Tyre testing adv." totalsRowFunction="count"/>
    <tableColumn id="14" xr3:uid="{69255CCB-AB2A-4246-9968-3F9A1C4D7780}" name="13-Tyre testing adv mgt" totalsRowFunction="count"/>
    <tableColumn id="15" xr3:uid="{295BC21C-5C83-4D5C-BFA1-9D0C5A5EB065}" name="14-Process tech. VF" totalsRowFunction="count"/>
    <tableColumn id="16" xr3:uid="{748D15A1-5677-4267-820E-019795EC1CFA}" name="15-Process tech. VF mgt" totalsRowFunction="count"/>
    <tableColumn id="17" xr3:uid="{F56CCADA-627E-4C05-AE52-94F74E5BA520}" name="16-Process tech. BV" totalsRowFunction="count"/>
    <tableColumn id="18" xr3:uid="{DFC677F7-B9A1-45CA-9882-F8A1DB35427D}" name="17-Process tech. BV mgt" totalsRowFunction="count"/>
    <tableColumn id="19" xr3:uid="{3219A784-C065-4ED4-9382-DC2FA46F2822}" name="18-User Mgt" totalsRowFunction="count"/>
    <tableColumn id="20" xr3:uid="{6A6E5AB7-55B7-42E3-B6AC-7A22B4CC440B}" name="19-User Group" totalsRowFunction="count"/>
    <tableColumn id="21" xr3:uid="{7F7637A0-8EE8-42F6-BB1A-2FA9629EE893}" name="20-Purchasing" totalsRowFunction="count"/>
    <tableColumn id="22" xr3:uid="{D15C3A4D-0280-4558-AF4B-9C76745931E4}" name="21-Obsolete users" totalsRowFunction="count"/>
    <tableColumn id="23" xr3:uid="{7F1943D4-374A-472C-B839-C8307131CD1A}" name="22-Material lab mgt" totalsRowFunction="count"/>
    <tableColumn id="24" xr3:uid="{E4F3CAD3-456A-4990-BAD9-4EE6611D5564}" name="23-QEA" totalsRowFunction="count"/>
    <tableColumn id="25" xr3:uid="{ADAAE273-00FF-44BC-9A09-7086AD5176C6}" name="24-Compounding" totalsRowFunction="count"/>
    <tableColumn id="26" xr3:uid="{2B3A3D06-51D9-4CF6-A9A2-CDEE0A222D29}" name="25-Reinforcement" totalsRowFunction="count"/>
    <tableColumn id="27" xr3:uid="{9B18D3A6-7A29-4C06-BC93-41483CEEA5A6}" name="26-Construction PCT" totalsRowFunction="count"/>
    <tableColumn id="28" xr3:uid="{FFCF1CFA-5E53-4D02-936C-D464B4E28B69}" name="27-Research" totalsRowFunction="count"/>
    <tableColumn id="29" xr3:uid="{4DC26246-86DB-40A9-94CC-0C450EA2BB49}" name="28-Proto PCT" totalsRowFunction="count"/>
    <tableColumn id="30" xr3:uid="{93067601-1245-49B7-9056-8E82A0D09976}" name="29-Proto Extrusion" totalsRowFunction="count"/>
    <tableColumn id="31" xr3:uid="{FCF03C79-0369-46C0-A167-825B61336137}" name="30-Proto Mixing" totalsRowFunction="count"/>
    <tableColumn id="32" xr3:uid="{107C7710-E369-4968-B5EC-9365780C1307}" name="31-Proto Tread" totalsRowFunction="count"/>
    <tableColumn id="33" xr3:uid="{F8CA316F-CC07-4601-97F2-FFC60092EDC5}" name="32-Proto Calander" totalsRowFunction="count"/>
    <tableColumn id="34" xr3:uid="{F09632C5-BF6B-435F-8C1D-9FC099C87D60}" name="33-Construction AT" totalsRowFunction="count"/>
    <tableColumn id="35" xr3:uid="{AF6C2DF9-48A7-41C0-9A4E-E0DEE7F6463E}" name="34-Proto AT" totalsRowFunction="count"/>
    <tableColumn id="36" xr3:uid="{CEA2EDB4-F4AF-41FE-8982-67C874FB41A6}" name="35-Construction SM" totalsRowFunction="count"/>
    <tableColumn id="37" xr3:uid="{F6BA871B-11F3-49A2-94B7-0B322573984B}" name="36-FEA" totalsRowFunction="count"/>
    <tableColumn id="38" xr3:uid="{E0380576-DA92-4787-A689-72C7E4FE935B}" name="37-FEA mgt" totalsRowFunction="count"/>
    <tableColumn id="39" xr3:uid="{F9D2431C-E338-4FFB-9DCE-6EF34FE46B2E}" name="38-Tyre Order" totalsRowFunction="count"/>
    <tableColumn id="40" xr3:uid="{B61EED03-B286-4529-BE5F-BA96122A8EEC}" name="39-BAM mgt" totalsRowFunction="count"/>
    <tableColumn id="41" xr3:uid="{E379119E-7D66-4097-A916-86F5D54644BB}" name="40-BAM" totalsRowFunction="count"/>
    <tableColumn id="42" xr3:uid="{7BAE295B-4E78-462E-8488-02477885685B}" name="41-Raw material mgt" totalsRowFunction="count"/>
    <tableColumn id="43" xr3:uid="{868A1389-303C-4ED8-A3B7-EEB7D3D116DB}" name="42-Construction TBR" totalsRowFunction="count"/>
    <tableColumn id="44" xr3:uid="{70B2739A-BA83-49C7-B984-6FF51C30A467}" name="43-Raw Matreials" totalsRowFunction="count"/>
    <tableColumn id="45" xr3:uid="{9F0A791A-2B92-4362-B577-983910B50824}" name="44-Construction TWT" totalsRowFunction="count"/>
    <tableColumn id="46" xr3:uid="{1948C4F0-2114-4E19-8548-11B78AA11092}" name="45-Raw Materials Chennai" totalsRowFunction="count"/>
    <tableColumn id="47" xr3:uid="{B9CE6EFF-A49A-4C19-95F8-E4400A950510}" name="46-Purchasing mgt" totalsRowFunction="count"/>
    <tableColumn id="48" xr3:uid="{52F477DA-3C11-492A-A0D4-AB14F7AC6F40}" name="47-Tyre mounting std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8A664E-893A-4A10-8B29-FF24205D0EBB}" name="Tabel3" displayName="Tabel3" ref="A1:VL49" totalsRowShown="0" headerRowDxfId="697" dataDxfId="696" tableBorderDxfId="695">
  <autoFilter ref="A1:VL49" xr:uid="{D28A664E-893A-4A10-8B29-FF24205D0EBB}"/>
  <tableColumns count="584">
    <tableColumn id="1" xr3:uid="{434635E3-DE49-41F2-BF44-B6630E1D2A60}" name="DD (uit UTUP)" dataDxfId="694"/>
    <tableColumn id="2" xr3:uid="{A86C79E3-BF07-45B2-A02C-F0D3BB3001F3}" name="Preparation lab- Preparation lab" dataDxfId="693"/>
    <tableColumn id="3" xr3:uid="{4350DCBD-71A2-4736-BB78-0A80A4A17476}" name="%-%" dataDxfId="692"/>
    <tableColumn id="4" xr3:uid="{D2C38B5C-1025-40B4-A9D9-1BB191083FEC}" name="AAF-Armin Afkhamifar" dataDxfId="691"/>
    <tableColumn id="5" xr3:uid="{9BEE3AC1-CCD8-4F17-98BE-6C593A27756D}" name="ABU-Axel Bult" dataDxfId="690"/>
    <tableColumn id="6" xr3:uid="{9D4CCA76-8DEC-4244-B0AD-431FD97C12FD}" name="ACH-Arup Chandra" dataDxfId="689"/>
    <tableColumn id="7" xr3:uid="{7C9A459B-DAE0-40B4-97D5-BD949D04A937}" name="ADI-Alexander van Dijk" dataDxfId="688"/>
    <tableColumn id="8" xr3:uid="{853155F1-852B-4F7B-AE51-04C901A5D867}" name="ADO-Andre Douma" dataDxfId="687"/>
    <tableColumn id="9" xr3:uid="{88291505-F5E6-476D-8E8B-D986E8B0355B}" name="ADP-Adem Polat" dataDxfId="686"/>
    <tableColumn id="10" xr3:uid="{7DAF607B-C9B6-40B9-B505-89370B0B81F0}" name="ADR-Andre de Ruiter" dataDxfId="685"/>
    <tableColumn id="11" xr3:uid="{50D159A3-3A57-4025-8972-8D887D84A5FC}" name="AER-Alessandro Ercoli" dataDxfId="684"/>
    <tableColumn id="12" xr3:uid="{ECAD089B-CB0B-4149-889F-9D3E4B9A5F18}" name="AFK-Arie Frans Kok" dataDxfId="683"/>
    <tableColumn id="13" xr3:uid="{A58B044F-9A83-49B5-8B2C-48B3F6F559F7}" name="AGR-Andy Grond" dataDxfId="682"/>
    <tableColumn id="14" xr3:uid="{4AB4673D-40D1-4341-B023-CD7E219F37A8}" name="AHA-Andrea Harto" dataDxfId="681"/>
    <tableColumn id="15" xr3:uid="{5D386CFA-5455-487C-8948-F237F350B24E}" name="AHE-Alban Hertroys" dataDxfId="680"/>
    <tableColumn id="16" xr3:uid="{AFD18323-7D98-4047-AE84-73BC2340582E}" name="AHM-Bertus Michorius" dataDxfId="679"/>
    <tableColumn id="17" xr3:uid="{87D650A0-CFC5-4FA6-9960-D94662672363}" name="AHU-Aslam Hussain A" dataDxfId="678"/>
    <tableColumn id="18" xr3:uid="{8C03DD6A-0FC7-44D1-9067-9E7ADCA1F810}" name="AKC-Arupkumar Chandra" dataDxfId="677"/>
    <tableColumn id="19" xr3:uid="{AB0F9230-65EA-4CE1-A52E-E1A9C4359833}" name="AKH-Ayush Kharel" dataDxfId="676"/>
    <tableColumn id="20" xr3:uid="{5EAD23E0-D133-4E94-B91A-E76DA67E512F}" name="AKR-Ashok kumar R" dataDxfId="675"/>
    <tableColumn id="21" xr3:uid="{422CEC8E-672D-4C8D-88E7-64076341D3A0}" name="ALA-Alessandro Abate" dataDxfId="674"/>
    <tableColumn id="22" xr3:uid="{1B384F8A-9BB3-4F11-AADD-786B5A9AC9B6}" name="ALC-Alex Cociorva" dataDxfId="673"/>
    <tableColumn id="23" xr3:uid="{F26AC57B-FDA5-4450-B8CF-6AD443B1B7F2}" name="ALH-Alex Harcsa" dataDxfId="672"/>
    <tableColumn id="24" xr3:uid="{873CC2D8-F488-4C15-BECD-9A961FEF7638}" name="ALM-Alessandro Monzani" dataDxfId="671"/>
    <tableColumn id="25" xr3:uid="{23829AEA-20BC-439C-8865-77994F05459D}" name="ALO-Andre Louis" dataDxfId="670"/>
    <tableColumn id="26" xr3:uid="{DF48899A-7F1E-4E97-8D50-02DB5CF85A02}" name="ALS-André Luis da Silva Santos" dataDxfId="669"/>
    <tableColumn id="27" xr3:uid="{0A6241FD-0541-4F33-B993-CDB7305DFF61}" name="AMA-Anita Matolcsi" dataDxfId="668"/>
    <tableColumn id="28" xr3:uid="{8EC48C21-282A-446F-9F91-78DAFC314FC6}" name="ANA-Arjun Narayanan" dataDxfId="667"/>
    <tableColumn id="29" xr3:uid="{8BEF1A63-05B0-42FA-8C64-8EAA671C1CA9}" name="ANK-Ankit Sareen" dataDxfId="666"/>
    <tableColumn id="30" xr3:uid="{7033CF93-6880-4336-9E4F-B718574E8F1E}" name="ANM-Anup Mondal" dataDxfId="665"/>
    <tableColumn id="31" xr3:uid="{CDAF1A0E-78F1-44AB-8014-940EC06B6A40}" name="ANP-Anand Poomuthu" dataDxfId="664"/>
    <tableColumn id="32" xr3:uid="{BB0712D5-6DAE-41FC-B345-BE71239043D0}" name="ANS-Anisha S" dataDxfId="663"/>
    <tableColumn id="33" xr3:uid="{D3A4C260-5178-4733-B3AF-2C441656FC0C}" name="ANT-Antonio Maiorano" dataDxfId="662"/>
    <tableColumn id="34" xr3:uid="{530DC392-4861-4B91-8E5B-2094808045D0}" name="ANV-Andrea Vereijken" dataDxfId="661"/>
    <tableColumn id="35" xr3:uid="{5F290D80-1F50-4E30-A09E-75B2BE603A0A}" name="AOL-Arnout Oldenburger" dataDxfId="660"/>
    <tableColumn id="36" xr3:uid="{C892C098-DBE1-438E-B221-12D98341F157}" name="AOT-Arjan Ottink" dataDxfId="659"/>
    <tableColumn id="37" xr3:uid="{408139B3-6809-440E-9DBB-75DA35FCB353}" name="ARA-Antony Ranju" dataDxfId="658"/>
    <tableColumn id="38" xr3:uid="{CF7F59F6-1CB5-4BB2-B75F-58442CCA3BD4}" name="ARB-Arjun Balasubramanian" dataDxfId="657"/>
    <tableColumn id="39" xr3:uid="{FECE00FF-F2F3-4827-8DF3-59CA42E34FFB}" name="ARN-Aravindh N" dataDxfId="656"/>
    <tableColumn id="40" xr3:uid="{C8521544-1F84-4159-9C7C-511E22D1221B}" name="ARS-Areejeet Saha" dataDxfId="655"/>
    <tableColumn id="41" xr3:uid="{977F068F-E0E2-4170-A6C6-207F3FED4885}" name="ASA-Asok Sahu" dataDxfId="654"/>
    <tableColumn id="42" xr3:uid="{ED820728-D53C-4CA5-9334-B69CBB1CE607}" name="ASK-Ashok Sai" dataDxfId="653"/>
    <tableColumn id="43" xr3:uid="{58B5BC7C-4CE4-408F-B34C-B7E7C05A16CC}" name="ASN-Anne Snijders" dataDxfId="652"/>
    <tableColumn id="44" xr3:uid="{F2DC6D5D-93A5-41F7-A82B-7E069D409ADF}" name="ASR-Rathi Ashis" dataDxfId="651"/>
    <tableColumn id="45" xr3:uid="{ABA3449A-B297-41AA-8AF1-03242FEE9D96}" name="ATOS-ATOS" dataDxfId="650"/>
    <tableColumn id="46" xr3:uid="{001E5891-D757-4389-ABE1-3E335ABE10A4}" name="ATS1-ATS account 1" dataDxfId="649"/>
    <tableColumn id="47" xr3:uid="{6C113DF1-2FE1-41A5-A0F9-CEFE00124EDE}" name="ATS2-ATS account 2" dataDxfId="648"/>
    <tableColumn id="48" xr3:uid="{C775A9CD-48B8-4867-B01D-A89E073C4AE8}" name="AVA-Abson Varghese" dataDxfId="647"/>
    <tableColumn id="49" xr3:uid="{9FB82359-7E14-420E-AD51-18A0AB9C309C}" name="AVD-Andre Van Dalen" dataDxfId="646"/>
    <tableColumn id="50" xr3:uid="{1EA2F8D8-42A1-40C4-9417-BD6A208602F2}" name="AVL-Arjan van Leijen" dataDxfId="645"/>
    <tableColumn id="51" xr3:uid="{CC592C5E-3CA1-4D0F-8668-1608F391C228}" name="AVS-Andries van Swaaij" dataDxfId="644"/>
    <tableColumn id="52" xr3:uid="{E34B1B3C-4871-41D6-8BC7-9BD358F00D7E}" name="AWE-Andre Weustink" dataDxfId="643"/>
    <tableColumn id="53" xr3:uid="{155817D8-A7DE-49D6-8569-DB20512F4403}" name="AWI-Andre Wiggers" dataDxfId="642"/>
    <tableColumn id="54" xr3:uid="{4D083341-4DF7-4C83-82A5-3C69C492AB05}" name="AWO-Annerieke Wouda" dataDxfId="641"/>
    <tableColumn id="55" xr3:uid="{309CBEEC-1C6B-4778-9977-266E5C2A018E}" name="AYE-Ayla Yelegen" dataDxfId="640"/>
    <tableColumn id="56" xr3:uid="{4BDF8658-33AF-4407-9EFA-A917132AF9F3}" name="AYU-Altan Yuksel" dataDxfId="639"/>
    <tableColumn id="57" xr3:uid="{5402353F-7F85-4292-824E-BF636F18D3D0}" name="AZA-Adrienn Zabolai" dataDxfId="638"/>
    <tableColumn id="58" xr3:uid="{8FAD79C0-11D6-4BA7-8D7F-C7CDDCF6EB07}" name="Apollo Hungary1-Apollo Tyres Plant Hungary" dataDxfId="637"/>
    <tableColumn id="59" xr3:uid="{5324A1A3-9E96-4441-B072-C1A7E9DE47D7}" name="Apollo Hungary2-Apollo Tyres Plant Hungary" dataDxfId="636"/>
    <tableColumn id="60" xr3:uid="{AF4C3943-1A7F-4534-8A15-7389B261269B}" name="Apollo Hungary3-Apollo Tyres Plant Hungary" dataDxfId="635"/>
    <tableColumn id="61" xr3:uid="{7455E2DE-E4FE-4BFD-A873-931945CBC6C2}" name="Apollo Tyres Asia-Apollo Tyres Global R&amp;D Asia" dataDxfId="634"/>
    <tableColumn id="62" xr3:uid="{44F217F1-618A-4D28-B3CB-6A86BF73C50A}" name="Apollo Tyres Asia2-Apollo Tyres Global R&amp;D Asia" dataDxfId="633"/>
    <tableColumn id="63" xr3:uid="{782C4B72-B61B-4807-9B9E-042E8720085E}" name="Audi Formel-K-Audi PCR test tire delivery" dataDxfId="632"/>
    <tableColumn id="64" xr3:uid="{221867B8-B1DA-4428-8DFF-6B50368A716F}" name="AutoBild-AutoBild Neu Wulmstorf" dataDxfId="631"/>
    <tableColumn id="65" xr3:uid="{9B2D93F8-A91E-4B46-BF0E-72BD4404617F}" name="Autobild2-Autobild Axel Springer Verlag" dataDxfId="630"/>
    <tableColumn id="66" xr3:uid="{19C4581B-BE5D-4DC0-8744-67E66B33FBD3}" name="BAG-Balakumar GD" dataDxfId="629"/>
    <tableColumn id="67" xr3:uid="{8625F20E-A42F-4C17-890A-5B29F0763562}" name="BAL-R Balasubramanian" dataDxfId="628"/>
    <tableColumn id="68" xr3:uid="{65218EE0-CD73-4737-82D6-38DFEEF63ACC}" name="BAM-BAM" dataDxfId="627"/>
    <tableColumn id="69" xr3:uid="{CF25E489-16CB-4A28-AE76-B570C5464F34}" name="BAM mgt-BAM mgt" dataDxfId="626"/>
    <tableColumn id="70" xr3:uid="{0DA5615E-1BD1-4EEB-8F4C-8ABA76BE0D91}" name="BAP-Bharat Patel" dataDxfId="625"/>
    <tableColumn id="71" xr3:uid="{C6836EAA-CB77-4A38-8145-FAA8E682CB8F}" name="BDB-Bart de Bruijn" dataDxfId="624"/>
    <tableColumn id="72" xr3:uid="{9EEC20B1-6A10-4577-BA1D-FAAD1C4C0269}" name="BDI-Bouke Dijkstra" dataDxfId="623"/>
    <tableColumn id="73" xr3:uid="{3410ED65-B397-455E-8108-DDA1FFC97851}" name="BEC-Barbara Eckert" dataDxfId="622"/>
    <tableColumn id="74" xr3:uid="{4D564592-4A61-42B1-AA89-2D5548A0016B}" name="BEV-Bianca Evering" dataDxfId="621"/>
    <tableColumn id="75" xr3:uid="{07A786F5-6B9B-49BF-9B64-CA2D8A3EF092}" name="BFO-Balazs Foldes" dataDxfId="620"/>
    <tableColumn id="76" xr3:uid="{A64CB137-A4F1-491E-90C2-B5BB765CFE6A}" name="BGD-Balakumar GD" dataDxfId="619"/>
    <tableColumn id="77" xr3:uid="{A795F175-07A5-49E9-854F-1CDF20D582D4}" name="BGR-Bert Greven" dataDxfId="618"/>
    <tableColumn id="78" xr3:uid="{537D7C60-271F-4A7B-B698-1FD499F4DD7F}" name="BHE-Benke Henrik" dataDxfId="617"/>
    <tableColumn id="79" xr3:uid="{8E6A0355-B6BC-4D79-8362-959B5CD5888A}" name="BJA-Barbara Jansink" dataDxfId="616"/>
    <tableColumn id="80" xr3:uid="{96B422D4-DDFC-4BD6-A874-E262AB590B9A}" name="BKM-Bharat Kumar Makwana" dataDxfId="615"/>
    <tableColumn id="81" xr3:uid="{BA4CE0B6-B80E-4C85-A291-EF37559EBB16}" name="BKR-Bert Kregmeier" dataDxfId="614"/>
    <tableColumn id="82" xr3:uid="{2740D7F4-5DF0-4D0F-AC25-9A3EE7A6586C}" name="BLA-Barat Laszlo" dataDxfId="613"/>
    <tableColumn id="83" xr3:uid="{6D982D16-6F5A-4B0D-A566-EA06E234DCEC}" name="BMW Aschheim-BMW Aschheim" dataDxfId="612"/>
    <tableColumn id="84" xr3:uid="{F24901C9-2FD9-4E71-B7FD-86EF0D80CC75}" name="BOL-Bart oude Luttikhuis" dataDxfId="611"/>
    <tableColumn id="85" xr3:uid="{610797AE-408D-4098-A997-2D8A953AB5EB}" name="BOT-Bertus Otte" dataDxfId="610"/>
    <tableColumn id="86" xr3:uid="{7B4D9587-95C9-4561-9EB1-FAE750527A7B}" name="BOV-Bence Ovari" dataDxfId="609"/>
    <tableColumn id="87" xr3:uid="{399CEC4A-29FF-4AA5-9EED-2ECF9E8EE8F1}" name="BPE-Balint Pethes" dataDxfId="608"/>
    <tableColumn id="88" xr3:uid="{6BF37870-B592-4EE2-8D14-043F47B82469}" name="BRP-BRajgopal Patra" dataDxfId="607"/>
    <tableColumn id="89" xr3:uid="{16731D5A-0912-4446-815B-F6C34C700CBA}" name="BSN-Bart Snijders" dataDxfId="606"/>
    <tableColumn id="90" xr3:uid="{DB2FF630-DCB2-43EF-8A7E-B5068C23B423}" name="BTE-Bas Terlouw" dataDxfId="605"/>
    <tableColumn id="91" xr3:uid="{2D2A3189-4280-4BF7-8354-63A6D37E3AFD}" name="BTO-Bence Toth" dataDxfId="604"/>
    <tableColumn id="92" xr3:uid="{967C0B3E-A722-44AD-8054-2206100C3C01}" name="BUD-Benson UD" dataDxfId="603"/>
    <tableColumn id="93" xr3:uid="{4A7820FA-A7E4-4972-9FFF-CB5AE59CBA91}" name="BVV-Bert van veen" dataDxfId="602"/>
    <tableColumn id="94" xr3:uid="{003B35D3-525E-45A7-A497-E65F2FD50FB7}" name="BZI-Balázs Zilahi" dataDxfId="601"/>
    <tableColumn id="95" xr3:uid="{627DDAB8-22AB-4C13-A0EE-A7CE9C4ACA1E}" name="CBO-Charles Borst" dataDxfId="600"/>
    <tableColumn id="96" xr3:uid="{D60F2C35-4456-45B0-BF34-00C2DF6FC855}" name="CCE-Cristina Cerbaso" dataDxfId="599"/>
    <tableColumn id="97" xr3:uid="{8CA25DFC-9B5B-4D1D-9BC5-BB503B1FBB62}" name="CGR-Cristian Greve" dataDxfId="598"/>
    <tableColumn id="98" xr3:uid="{B6215852-4A18-4A7D-95B6-5019FD3D7C65}" name="CHEMLAB-Suzanna Kellerhuis" dataDxfId="597"/>
    <tableColumn id="99" xr3:uid="{FB7AECA3-7040-486A-ACED-194958031C70}" name="CKL-Carl Kloost" dataDxfId="596"/>
    <tableColumn id="100" xr3:uid="{29E47015-CF9A-4E8C-B0C2-2E06A20CFCEF}" name="CKV-CK Vinod" dataDxfId="595"/>
    <tableColumn id="101" xr3:uid="{70FB82BE-1C72-4687-8953-A2C1E70AE3E1}" name="CLA-Chris Laarhuis" dataDxfId="594"/>
    <tableColumn id="102" xr3:uid="{4A2DDA46-A15D-45F9-A7C8-EDC4F1CD2166}" name="CMA-Carmela Mangone" dataDxfId="593"/>
    <tableColumn id="103" xr3:uid="{FB0B578F-583E-4D19-8C5D-0FD902DE71FC}" name="CPO-Christianne Arends-Pongers" dataDxfId="592"/>
    <tableColumn id="104" xr3:uid="{DAC5B9EF-06AC-455C-8B60-98AD0BDEC40B}" name="CRI-Csaba Riczkó" dataDxfId="591"/>
    <tableColumn id="105" xr3:uid="{A0B95020-FF6F-4625-9F39-B7C740654685}" name="CTD-Coen ten Dam" dataDxfId="590"/>
    <tableColumn id="106" xr3:uid="{E0D4707F-70DB-4114-AC6C-284F8EE5B2CB}" name="CVE-Coen Vermeulen" dataDxfId="589"/>
    <tableColumn id="107" xr3:uid="{909AE2E5-8C1D-41C2-8085-C9FFBDCCFF42}" name="CVU-Clenn Vuurboom" dataDxfId="588"/>
    <tableColumn id="108" xr3:uid="{1E03C9E1-9DE7-4999-8B22-F0DEFA2A31C1}" name="Certificate control-Certificate control" dataDxfId="587"/>
    <tableColumn id="109" xr3:uid="{3CF2E247-4CA0-4A56-8468-514F9C540779}" name="Chemical lab-Chemical lab" dataDxfId="586"/>
    <tableColumn id="110" xr3:uid="{DBAF478C-3C75-45B2-A3AB-AAE732F9727A}" name="Compounding-Compounding" dataDxfId="585"/>
    <tableColumn id="111" xr3:uid="{8DA954AE-759A-4805-863B-3AD6637D9354}" name="Construction AT-Construction AT" dataDxfId="584"/>
    <tableColumn id="112" xr3:uid="{6D8E235C-6064-4EA3-BDCA-4A6C6109E345}" name="Construction PCT-Construction PCT" dataDxfId="583"/>
    <tableColumn id="113" xr3:uid="{EB30E68E-D651-4DDC-80D9-A9AD37034250}" name="Construction SM-Construction SM" dataDxfId="582"/>
    <tableColumn id="114" xr3:uid="{5485E098-D727-4663-8DB0-ECBFD171712D}" name="DAB-Daniel Abraham" dataDxfId="581"/>
    <tableColumn id="115" xr3:uid="{1A3B3A5F-87D7-4D6B-9970-270714F6599C}" name="DBE-Dirk Bekke" dataDxfId="580"/>
    <tableColumn id="116" xr3:uid="{8229A518-E77B-4A7F-9924-724121974C62}" name="DCA-Daniel Rozo" dataDxfId="579"/>
    <tableColumn id="117" xr3:uid="{87190142-1F9B-44AB-80D2-8B85EE90042F}" name="DDH-Daniel den Hartog" dataDxfId="578"/>
    <tableColumn id="118" xr3:uid="{E570C8C1-0506-4192-9095-807BAFC47FDD}" name="DDV-Dennis de Vries" dataDxfId="577"/>
    <tableColumn id="119" xr3:uid="{0EE054D1-CE5D-4721-90F7-F02DA6E17A0A}" name="DEB-Debopriyo Baisya" dataDxfId="576"/>
    <tableColumn id="120" xr3:uid="{76B6B324-A893-499C-A531-4CEF88021E26}" name="DFG-Diego Fernando Gonzalez" dataDxfId="575"/>
    <tableColumn id="121" xr3:uid="{A71E6888-E265-498E-9999-CB2CFF6FEBD0}" name="DHA-Dávid Háda" dataDxfId="574"/>
    <tableColumn id="122" xr3:uid="{FDA57F52-6786-4647-B566-AC217A76E0E1}" name="DHO-David Hogeling" dataDxfId="573"/>
    <tableColumn id="123" xr3:uid="{E38C885E-C612-4796-8088-AC707D20217D}" name="DIB-Dado Ibragic" dataDxfId="572"/>
    <tableColumn id="124" xr3:uid="{E1BDDC1A-7CA2-4F69-AC37-8DBF09975CDE}" name="DIT-Dinesh Thineshkar" dataDxfId="571"/>
    <tableColumn id="125" xr3:uid="{3F8AF4FE-CF1D-486A-BDDD-30659A4576BB}" name="DLA-Daniel Laszlo" dataDxfId="570"/>
    <tableColumn id="126" xr3:uid="{D0320D70-C6D4-4959-AC0D-188D9642F3A3}" name="DMO-Danny Molhoek" dataDxfId="569"/>
    <tableColumn id="127" xr3:uid="{36EA4D62-694C-47B1-BE68-823D84BE28A8}" name="DNI-Damien Nieuwland" dataDxfId="568"/>
    <tableColumn id="128" xr3:uid="{E092D313-CAC7-42AA-A38C-EA61E311D150}" name="DOB-Andor Dobos" dataDxfId="567"/>
    <tableColumn id="129" xr3:uid="{1BBD4F48-920E-4BF8-8D7B-5FDF98A9FCEE}" name="DPR-Davide Privitera" dataDxfId="566"/>
    <tableColumn id="130" xr3:uid="{925333A3-FB39-4BE8-8223-4B68025B950E}" name="DPU-Daniel Pugliese" dataDxfId="565"/>
    <tableColumn id="131" xr3:uid="{281D3A56-435E-402B-AFAC-30CAAA99FF2D}" name="DSA-Daniel Sandor" dataDxfId="564"/>
    <tableColumn id="132" xr3:uid="{41BC628C-A03B-4ED3-B3C8-9FD34CF3936E}" name="DSI-Dheeraj Sinha" dataDxfId="563"/>
    <tableColumn id="133" xr3:uid="{D6F28774-7071-4472-8467-58913279C075}" name="DSM-Dave Smeets" dataDxfId="562"/>
    <tableColumn id="134" xr3:uid="{39415699-9A49-4164-9568-C12D0691755F}" name="DSP-Davide Spina" dataDxfId="561"/>
    <tableColumn id="135" xr3:uid="{0AC155D0-4B2C-4593-9D23-BB739334F74B}" name="DVC-Daniel van Cleef" dataDxfId="560"/>
    <tableColumn id="136" xr3:uid="{27D798E6-BF58-48D1-B496-26DFB33E1461}" name="DVU-Drago Vulic" dataDxfId="559"/>
    <tableColumn id="137" xr3:uid="{A4E9F41E-FA28-477F-AB3E-662898803498}" name="DWI-Danny Wilmink" dataDxfId="558"/>
    <tableColumn id="138" xr3:uid="{97B24259-11EF-4A70-825F-A00FEE5469FE}" name="EAV-Edwin van der Avoird" dataDxfId="557"/>
    <tableColumn id="139" xr3:uid="{573C5F1A-B918-4576-9FDA-6A935146281D}" name="EBU-Ernst Buiteman" dataDxfId="556"/>
    <tableColumn id="140" xr3:uid="{C150E9CD-934A-449F-9467-EE5B43CA94F7}" name="EHO-Erik Hovenier" dataDxfId="555"/>
    <tableColumn id="141" xr3:uid="{FC22AC70-F321-4DF1-8386-76EF6C6478CF}" name="EIS-Ezgi Ispirogullari" dataDxfId="554"/>
    <tableColumn id="142" xr3:uid="{AD4CE7FA-3B49-4AB4-8584-D90A1DE950B8}" name="EJM-Evert Jan van der Meulen" dataDxfId="553"/>
    <tableColumn id="143" xr3:uid="{851CB7C2-B4CC-4317-8186-BCB897DD2A91}" name="EKA-Esmee Kasteel" dataDxfId="552"/>
    <tableColumn id="144" xr3:uid="{A9DA926F-CE5F-4CD5-B6B5-B3363C371929}" name="EKO-Evelin Kovacs" dataDxfId="551"/>
    <tableColumn id="145" xr3:uid="{4705E934-8B36-43A5-853C-3045034F3942}" name="EKR-Edwin Kruizinga" dataDxfId="550"/>
    <tableColumn id="146" xr3:uid="{7A630786-5A9B-498E-849D-2913BB9B06D6}" name="ELU-Eddy Luierweert" dataDxfId="549"/>
    <tableColumn id="147" xr3:uid="{5C6D6E58-030D-4CF3-94A0-961BD7AA97AC}" name="EMA-Edwin Mandema" dataDxfId="548"/>
    <tableColumn id="148" xr3:uid="{9D28E834-1C23-4B4D-BB81-0C4BA56A1717}" name="EME-Erik Meijer" dataDxfId="547"/>
    <tableColumn id="149" xr3:uid="{73F98EDA-60D3-4B42-B68F-D9766C90D28B}" name="ENA-Emiel Nahuis" dataDxfId="546"/>
    <tableColumn id="150" xr3:uid="{6B5B1403-C304-4342-84D2-6AC9AF9C1DA4}" name="ENS-Enschede view only" dataDxfId="545"/>
    <tableColumn id="151" xr3:uid="{38443A64-E216-44C4-87AF-39CAB57DCC07}" name="EOT-Ewout Otto" dataDxfId="544"/>
    <tableColumn id="152" xr3:uid="{BD503500-0795-41AB-B1E1-344456142912}" name="ERI-Ewgeny Rikert" dataDxfId="543"/>
    <tableColumn id="153" xr3:uid="{673D7304-E818-40D2-B6D8-84F48AD23A90}" name="ESH-Eszter Horváth" dataDxfId="542"/>
    <tableColumn id="154" xr3:uid="{B96BCDDA-5126-49FE-96E4-0CCEA4BC380C}" name="ETH-Erik Thuss" dataDxfId="541"/>
    <tableColumn id="155" xr3:uid="{53D32C07-EC6E-435E-9E25-DD1DA64A4592}" name="EVE-Eelco Verhulp" dataDxfId="540"/>
    <tableColumn id="156" xr3:uid="{89517104-68CB-4BA9-8BFF-2F8601541C40}" name="EWE-Edwin Wentink" dataDxfId="539"/>
    <tableColumn id="157" xr3:uid="{6E4DCCB3-F6FE-4D99-8392-00CCD0B334F7}" name="EXT-Extruder physical lab R&amp;D" dataDxfId="538"/>
    <tableColumn id="158" xr3:uid="{37D8CBC4-89AE-4D87-BA64-F0626B07E151}" name="Eplexor-Eplexor" dataDxfId="537"/>
    <tableColumn id="159" xr3:uid="{8EC7A799-8E25-4BBA-8472-9BBCC8C00BD3}" name="FAL-Folkert" dataDxfId="536"/>
    <tableColumn id="160" xr3:uid="{66ABD2ED-C333-4995-BEDD-0509772B600F}" name="FBE-Femke van Benthem" dataDxfId="535"/>
    <tableColumn id="161" xr3:uid="{E650BD4C-24A7-414D-8C7E-AA3A2795F1E5}" name="FBO-Frans Bos" dataDxfId="534"/>
    <tableColumn id="162" xr3:uid="{C61F02C7-DF25-4F63-BCAB-AD157A297605}" name="FEA-FEA" dataDxfId="533"/>
    <tableColumn id="163" xr3:uid="{6F2F61F6-887D-48D7-AA7B-21F2665475A4}" name="FEA mgt-FEA mgt" dataDxfId="532"/>
    <tableColumn id="164" xr3:uid="{FB898176-5841-437D-8B49-E664D5CCE625}" name="FFN-Frank Frederik Nolmans" dataDxfId="531"/>
    <tableColumn id="165" xr3:uid="{7F5390F4-916C-443F-BBBF-23F7F54DF1B7}" name="FHA-Fabian Hahn" dataDxfId="530"/>
    <tableColumn id="166" xr3:uid="{04E83594-E96C-4D9C-8E7A-CDCAEF75CB6A}" name="FMO-Fabrice Moreira" dataDxfId="529"/>
    <tableColumn id="167" xr3:uid="{FCC51119-4C5D-470B-9C4D-7D88AEC18C75}" name="FNE-Franco Joseph Nelson" dataDxfId="528"/>
    <tableColumn id="168" xr3:uid="{28B8BA30-F19C-4245-8319-E338B3812CFB}" name="FVA-Fanni Vari" dataDxfId="527"/>
    <tableColumn id="169" xr3:uid="{A99BA40C-C430-4729-97C4-FBE8C7FDB089}" name="FVD-Frederik van Dijken" dataDxfId="526"/>
    <tableColumn id="170" xr3:uid="{19611B13-E4E6-4407-BB54-346A5452F78D}" name="FVZ-Frits van Zuilekom" dataDxfId="525"/>
    <tableColumn id="171" xr3:uid="{037F1899-E797-4174-B35E-C3C24686C67B}" name="GAD-Gaurav Deep Singh" dataDxfId="524"/>
    <tableColumn id="172" xr3:uid="{06EC60B7-28B4-476E-94A8-A95525531728}" name="GAK-Ganesh K" dataDxfId="523"/>
    <tableColumn id="173" xr3:uid="{76B8F3CD-96F8-44D9-9987-6CCCFE8CA7C0}" name="GBA-Gabriella Bakos" dataDxfId="522"/>
    <tableColumn id="174" xr3:uid="{E8A09489-745D-43ED-A8F8-F7BBDFD7DFB5}" name="GBO-Geert Boer" dataDxfId="521"/>
    <tableColumn id="175" xr3:uid="{A0095B6D-367C-4F8D-AF14-58103862E61E}" name="GDF-George de Faria" dataDxfId="520"/>
    <tableColumn id="176" xr3:uid="{F8AEDAF4-5064-4EA6-8EB9-9EB09B515F36}" name="GDS-Ganesh DShetty" dataDxfId="519"/>
    <tableColumn id="177" xr3:uid="{230F3DA0-6D54-4BBE-A1BE-36FEDB5A871B}" name="GGJ-Gautam Geeta Janardhan" dataDxfId="518"/>
    <tableColumn id="178" xr3:uid="{9D606FFD-F6F6-4311-885D-9ACED5159A85}" name="GGR-Gerrit Groeneveld" dataDxfId="517"/>
    <tableColumn id="179" xr3:uid="{C7F7DCA8-519E-4344-A1AF-4361F176A614}" name="GGU-Ganesh Gunasekaran" dataDxfId="516"/>
    <tableColumn id="180" xr3:uid="{B3BDE1E0-0B5A-4F1F-A8A8-6275E2154D1C}" name="GKR-Glen Krabbenborg" dataDxfId="515"/>
    <tableColumn id="181" xr3:uid="{8EB2CDB6-5A52-465B-A24E-0F2912D7270A}" name="GKU-Giel Kuijpers" dataDxfId="514"/>
    <tableColumn id="182" xr3:uid="{535F37E2-8692-49D2-ACE5-C6FC367FAA95}" name="GNI-Gerard Nijman" dataDxfId="513"/>
    <tableColumn id="183" xr3:uid="{3587676C-6EFE-400B-A8A8-C814A0E672CE}" name="GPF-Gabor Pfortner" dataDxfId="512"/>
    <tableColumn id="184" xr3:uid="{0EA4F92F-4077-43DF-A62D-3BE9B52A82F4}" name="GRA-Gert Raatjes" dataDxfId="511"/>
    <tableColumn id="185" xr3:uid="{A1906242-18B6-4A8C-A221-02219555FD1B}" name="GSZ-György Szászi" dataDxfId="510"/>
    <tableColumn id="186" xr3:uid="{9295C2DD-FB5B-451A-96C0-DA9A223E2B53}" name="GTO-Gabor Toth" dataDxfId="509"/>
    <tableColumn id="187" xr3:uid="{A2B6037D-A50B-4D7E-A58F-51E0A235D86B}" name="GTO2-Gabor Toth2" dataDxfId="508"/>
    <tableColumn id="188" xr3:uid="{5F2BCCEE-64EF-49B5-8C0B-541B26B358DF}" name="GVO-Gerald Voorpostel" dataDxfId="507"/>
    <tableColumn id="189" xr3:uid="{B787E61F-5333-457F-927A-7BC0FC210D12}" name="GYS-Gyorgy Sziklai" dataDxfId="506"/>
    <tableColumn id="190" xr3:uid="{A254C284-20CA-45E5-B085-4695808467D5}" name="HAP-Harshitha Patil" dataDxfId="505"/>
    <tableColumn id="191" xr3:uid="{0D983B4D-0C9C-4EC9-8FC3-E61A5225F76E}" name="HAR-Himanshu Arora" dataDxfId="504"/>
    <tableColumn id="192" xr3:uid="{22156B97-1D58-4FD2-9B07-090827B19F0E}" name="HEN-Hendrik Stuiver" dataDxfId="503"/>
    <tableColumn id="193" xr3:uid="{7FAF8A25-813A-4573-B1DB-0E577D60A422}" name="HEP-Harmen Hepkema" dataDxfId="502"/>
    <tableColumn id="194" xr3:uid="{792B1E2A-EB1E-4B51-9BE2-CE8DC8AFAD54}" name="HES-Hendrik Stevens" dataDxfId="501"/>
    <tableColumn id="195" xr3:uid="{1CF37C14-BABB-4D2B-8E4B-36C633416944}" name="HHAA-Henri Haarman" dataDxfId="500"/>
    <tableColumn id="196" xr3:uid="{A2F3C427-6CAE-4052-A100-79159B2D0B75}" name="HIJ-Hitesh Joshi" dataDxfId="499"/>
    <tableColumn id="197" xr3:uid="{0F63EB37-871D-4BB8-8B41-5F0AFED33F8A}" name="HJA-Han Jansen in de wal." dataDxfId="498"/>
    <tableColumn id="198" xr3:uid="{D6B3CDC7-9CFA-423F-8AEA-1A7E6D03E65E}" name="HJO-Henk Jonkman" dataDxfId="497"/>
    <tableColumn id="199" xr3:uid="{95A9BF5C-5064-4422-86DD-EA95D2A2707F}" name="HKW-Henkjan Klein Wassink" dataDxfId="496"/>
    <tableColumn id="200" xr3:uid="{B6BED62A-D03F-407D-94C9-133A76FA8BC3}" name="HOB-William Hobbelink" dataDxfId="495"/>
    <tableColumn id="201" xr3:uid="{4C24A74B-AFA3-4429-8079-1C8954B7C013}" name="HPA-Hemendra Paliwal" dataDxfId="494"/>
    <tableColumn id="202" xr3:uid="{04CE01E6-BEF6-4DEF-9152-10BA6601BC59}" name="HPE-Han Peerik" dataDxfId="493"/>
    <tableColumn id="203" xr3:uid="{00FECCC2-9AE5-4D64-81F6-1CB93BC7E80C}" name="HRE-Hans Ree" dataDxfId="492"/>
    <tableColumn id="204" xr3:uid="{BE63F012-71AE-4A1B-80A3-E226675E6043}" name="HSC-Harm Schuring" dataDxfId="491"/>
    <tableColumn id="205" xr3:uid="{B9144B85-A7D5-4319-8C44-7AFEC926A094}" name="HST-Hardy Storteboom" dataDxfId="490"/>
    <tableColumn id="206" xr3:uid="{6D23F9A0-B0E9-4CAB-8166-7E8D57ED1B6C}" name="HTO-Hendri Torny" dataDxfId="489"/>
    <tableColumn id="207" xr3:uid="{3C569680-A467-4069-9BF1-13C6F4545E79}" name="HVA-Hugo van Alst" dataDxfId="488"/>
    <tableColumn id="208" xr3:uid="{C20139A6-81B3-4A0C-8B60-C299787CABC7}" name="HVB-Hans van Benthem" dataDxfId="487"/>
    <tableColumn id="209" xr3:uid="{081377FE-DA41-4D1F-9FCF-B078476A0D92}" name="HVG-Hans van Gool" dataDxfId="486"/>
    <tableColumn id="210" xr3:uid="{99BA9A2B-64C7-4102-B333-57AB906D861F}" name="HWO-Harmen Wollerich" dataDxfId="485"/>
    <tableColumn id="211" xr3:uid="{47E80AFA-90EE-43FD-9E9C-90992E65C07A}" name="IBI-Ivett Bíró" dataDxfId="484"/>
    <tableColumn id="212" xr3:uid="{EEF38393-B579-41A9-AC87-8775C2A9B4A9}" name="IBO-Izaak Boot" dataDxfId="483"/>
    <tableColumn id="213" xr3:uid="{FEFA071F-D9D8-4554-8AB5-117D2C3C4AFD}" name="IDO-Ingo Dohrman" dataDxfId="482"/>
    <tableColumn id="214" xr3:uid="{65E0AD18-7F7F-4775-AE38-712A76721612}" name="IFA-Istvanne Fabian" dataDxfId="481"/>
    <tableColumn id="215" xr3:uid="{1A1C612B-093B-4924-8DDC-C2851909CE5B}" name="IJE-imre jenei" dataDxfId="480"/>
    <tableColumn id="216" xr3:uid="{39A0023C-77DB-49A8-9588-90E9B346580A}" name="IKO-Ioannis Konstantinou" dataDxfId="479"/>
    <tableColumn id="217" xr3:uid="{4E6A0DD6-3D23-4186-93E2-F0FF69CD32D6}" name="INTERSPC-Teunis Rossingh" dataDxfId="478"/>
    <tableColumn id="218" xr3:uid="{9CBB7B05-AD35-4056-972F-3AD5B0103D44}" name="IPW Automotive-IPW Automotive GmbH" dataDxfId="477"/>
    <tableColumn id="219" xr3:uid="{005C96AE-F486-4D44-82D8-9BF028364BC4}" name="IWA-Ildiko Wasenszky" dataDxfId="476"/>
    <tableColumn id="220" xr3:uid="{3696F5D9-B1A7-460C-886F-F866D2EF9B2C}" name="Indoor testing-Indoor testing" dataDxfId="475"/>
    <tableColumn id="221" xr3:uid="{B7A3F6A9-3F79-41D5-BE8A-5A4CC7D71D44}" name="JAB-Janieke Blom" dataDxfId="474"/>
    <tableColumn id="222" xr3:uid="{3EF222E9-128B-44A2-97C8-973C921236F6}" name="JAS-Jaiganesh S" dataDxfId="473"/>
    <tableColumn id="223" xr3:uid="{F9E475F7-1738-44F4-A523-A1B064B19E68}" name="JDA-Jajnan Dash" dataDxfId="472"/>
    <tableColumn id="224" xr3:uid="{3B91A591-E074-4682-B6C8-156325A539BA}" name="JDB-Jim de Beauvesier Watson " dataDxfId="471"/>
    <tableColumn id="225" xr3:uid="{84D0D8D8-404E-4D73-8E2E-87B88DF26790}" name="JEF-Jelin Fatima" dataDxfId="470"/>
    <tableColumn id="226" xr3:uid="{BB1E3413-ABB1-4487-9B0D-022BC302672A}" name="JEH-Jeroen Hulst" dataDxfId="469"/>
    <tableColumn id="227" xr3:uid="{3D248408-73BA-4A09-A043-2298B92C4E96}" name="JGE-Joost Geisink" dataDxfId="468"/>
    <tableColumn id="228" xr3:uid="{D6B8EAF3-3C87-4E05-A5FA-69842624630B}" name="JGI-Jos de Gier" dataDxfId="467"/>
    <tableColumn id="229" xr3:uid="{541EA23D-0092-4CE3-8C5B-1812A0A3C78E}" name="JHA-Jeffrey Hagen" dataDxfId="466"/>
    <tableColumn id="230" xr3:uid="{AC2D33F7-877B-4D74-9D61-FD4F7E5443F4}" name="JHO-Janos Horvath" dataDxfId="465"/>
    <tableColumn id="231" xr3:uid="{3A6F8DB9-1838-4E65-8CC2-110798CD5077}" name="JHU-Jan Huiskes" dataDxfId="464"/>
    <tableColumn id="232" xr3:uid="{D3C3CA14-1199-403B-A284-887E02944F27}" name="JIM-Jitendra Mahana" dataDxfId="463"/>
    <tableColumn id="233" xr3:uid="{33D79EA7-83ED-4816-B752-684DB0A6DC56}" name="JJA-Jane Janssen" dataDxfId="462"/>
    <tableColumn id="234" xr3:uid="{C2F1E250-7FB8-4D43-A3E7-4C6B6E966E44}" name="JJO-Jeffin Job" dataDxfId="461"/>
    <tableColumn id="235" xr3:uid="{AA9ADCC3-5F61-4945-A6F9-FC8DAF3D1CDE}" name="JJU-Jozsef Juhasz" dataDxfId="460"/>
    <tableColumn id="236" xr3:uid="{15280E5A-20C0-4CC8-81E3-9833E8A9CEC8}" name="JKR-Jeyakumar Krishnakumar" dataDxfId="459"/>
    <tableColumn id="237" xr3:uid="{E8E1601C-E9F3-4D3C-A59E-B9D83A0CFF4F}" name="JKU-Jonas Kuhlmann" dataDxfId="458"/>
    <tableColumn id="238" xr3:uid="{E2AEE88C-28AE-4999-97B7-EDF388819011}" name="JMO-Joao Moreira" dataDxfId="457"/>
    <tableColumn id="239" xr3:uid="{E9DCBD1E-6B56-4175-91A2-BFBC814F618C}" name="JNA-Janos Nagy" dataDxfId="456"/>
    <tableColumn id="240" xr3:uid="{85345BA1-2FE5-4DB7-8DA3-929054DD4186}" name="JNI-Johan Nijkrake" dataDxfId="455"/>
    <tableColumn id="241" xr3:uid="{793FC6F5-1A4A-4AD6-9F7A-5D19D82CB375}" name="JOH-Josef Hadji" dataDxfId="454"/>
    <tableColumn id="242" xr3:uid="{61F3C7C9-B4F1-406F-A246-BC7A0A48D173}" name="JOT-Jan Ottens" dataDxfId="453"/>
    <tableColumn id="243" xr3:uid="{F26F96A9-B8ED-41CB-9730-8856BA9E7866}" name="JOW-Joep Wiefferink" dataDxfId="452"/>
    <tableColumn id="244" xr3:uid="{639645CB-26F0-4550-80E9-669BF94FB1B6}" name="JPR-James Prieels" dataDxfId="451"/>
    <tableColumn id="245" xr3:uid="{6E482CC4-7CBD-4648-8F2F-41A19849D4A7}" name="JRA-Jonathan Rangel" dataDxfId="450"/>
    <tableColumn id="246" xr3:uid="{B34B10BC-BC7F-4926-9F93-9FA8150D4C5A}" name="JSI-Jurn Siero" dataDxfId="449"/>
    <tableColumn id="247" xr3:uid="{65F63B36-44C3-44C2-99D1-DAB7DD64A6B0}" name="JTH-Johan ter Horst" dataDxfId="448"/>
    <tableColumn id="248" xr3:uid="{0772677A-3945-4A29-A24E-1108C79428CC}" name="JTL-Jeroen te Luggenhorst" dataDxfId="447"/>
    <tableColumn id="249" xr3:uid="{5A650153-5B0B-4839-A573-B52B1302532E}" name="JTR-Johnny ter Riet" dataDxfId="446"/>
    <tableColumn id="250" xr3:uid="{C85883D6-B04B-4D28-8429-DEE201B28E07}" name="JUK-Judit Kubanyi" dataDxfId="445"/>
    <tableColumn id="251" xr3:uid="{73C59EE6-98BD-46F1-9413-37659C8BE1D9}" name="JVE-Jop Verhoeven" dataDxfId="444"/>
    <tableColumn id="252" xr3:uid="{F003606F-9844-409A-8CEC-8976263185A6}" name="JWE-J Wesselink" dataDxfId="443"/>
    <tableColumn id="253" xr3:uid="{400F5A95-B12C-4A34-806E-A08A6D7A3677}" name="JWIE-Joep Wiefferink" dataDxfId="442"/>
    <tableColumn id="254" xr3:uid="{F8D1CDFF-711E-4443-A681-4E532AF50034}" name="JWW-Jan-Willem Weymann" dataDxfId="441"/>
    <tableColumn id="255" xr3:uid="{4ECE8BED-61D3-4B44-831A-D12C057975C9}" name="KAD-Kandhaperumal D" dataDxfId="440"/>
    <tableColumn id="256" xr3:uid="{F1D78804-D789-4C00-BA25-EC3C778182A3}" name="KAM-Karthick M" dataDxfId="439"/>
    <tableColumn id="257" xr3:uid="{47322B3F-1CDD-417B-8240-DAC7D4BF633E}" name="KAN-Andras Koltai" dataDxfId="438"/>
    <tableColumn id="258" xr3:uid="{A0C645B3-47E9-4325-BA14-5DF3CEB344D1}" name="KAR-Karthick RajaG" dataDxfId="437"/>
    <tableColumn id="259" xr3:uid="{744D49D4-0E53-4B70-9C75-B104AA004D5B}" name="KAT-Sándor Kátai" dataDxfId="436"/>
    <tableColumn id="260" xr3:uid="{0421D9F1-E4F1-471C-9773-9D29012FAD1A}" name="KBA-Katarzyna Bandzierz" dataDxfId="435"/>
    <tableColumn id="261" xr3:uid="{8E0B5E0C-1D79-424C-A5B2-2BC3D16E6A95}" name="KDE-KamlendraSingh Deora" dataDxfId="434"/>
    <tableColumn id="262" xr3:uid="{B8502938-AD13-4413-97ED-19131018F6BE}" name="KEN-Kees Ensink" dataDxfId="433"/>
    <tableColumn id="263" xr3:uid="{57654B91-649E-4989-812D-716A7BCBDC7E}" name="KGA-Ganesh K" dataDxfId="432"/>
    <tableColumn id="264" xr3:uid="{AA37E308-758C-438E-BEBA-06CD1FE363B1}" name="KIO-KiranKumar O" dataDxfId="431"/>
    <tableColumn id="265" xr3:uid="{3ED421E8-D291-4839-B7A8-9762B3C8C64F}" name="KKR-Kashyap Krishna" dataDxfId="430"/>
    <tableColumn id="266" xr3:uid="{2BA70104-9F43-4538-BFFA-F531CDEFEE2A}" name="KKS-Karthick Kumar Sivakumar" dataDxfId="429"/>
    <tableColumn id="267" xr3:uid="{8383D4E7-1A1C-409A-B67F-E3CCD2F70950}" name="KMI-Kushagra Mishra" dataDxfId="428"/>
    <tableColumn id="268" xr3:uid="{43AB6583-A8E7-4F11-825C-F6F089B5C8FE}" name="KOI-Konstantinou Ioannis" dataDxfId="427"/>
    <tableColumn id="269" xr3:uid="{55EF319A-376B-43A8-9211-69F97C830AFD}" name="KPO-Kobus Potgieter" dataDxfId="426"/>
    <tableColumn id="270" xr3:uid="{FCB0B663-3B5B-4252-A40A-73C5BA226376}" name="KRB-Krisztina Barcai" dataDxfId="425"/>
    <tableColumn id="271" xr3:uid="{0BD40E72-A95C-4E5D-8F70-1EACA48F879B}" name="KST-Katharina Stefanski " dataDxfId="424"/>
    <tableColumn id="272" xr3:uid="{49E20B17-F275-43DD-9CCE-1B02C030E04E}" name="KTI-Krijn Tiek" dataDxfId="423"/>
    <tableColumn id="273" xr3:uid="{095011FA-6076-467C-BF49-CE007C042EFC}" name="KTO-Kitti Toth" dataDxfId="422"/>
    <tableColumn id="274" xr3:uid="{9F6AF986-2DDD-4465-BC5A-0A3419A7242D}" name="KVE-K Veeramanikandan" dataDxfId="421"/>
    <tableColumn id="275" xr3:uid="{09780C2A-0975-402F-AB56-2A235BFBBC25}" name="KYE-Kamurthi Yerriswamy" dataDxfId="420"/>
    <tableColumn id="276" xr3:uid="{5DFCE964-05A5-45A7-A55D-2EC718DE7B96}" name="KZI-Kevin Zieverink" dataDxfId="419"/>
    <tableColumn id="277" xr3:uid="{07256A75-8B37-4BFE-8884-8854F32C2957}" name="LBO-Lennart Bouma" dataDxfId="418"/>
    <tableColumn id="278" xr3:uid="{77A04F88-9CE5-43F5-B620-04E55E2CDF15}" name="LBR-Laurens Broenink" dataDxfId="417"/>
    <tableColumn id="279" xr3:uid="{7D7BE14E-C1BA-44AC-8131-CCBBFA27E7FE}" name="LCO-Louis Cornelissen" dataDxfId="416"/>
    <tableColumn id="280" xr3:uid="{CE49B8ED-2B49-4516-9505-4D9081946054}" name="LGR-Linda Grafen" dataDxfId="415"/>
    <tableColumn id="281" xr3:uid="{C7B1AA52-0E51-408D-AB4B-382F3D1FE1DC}" name="LIMS-LIMS" dataDxfId="414"/>
    <tableColumn id="282" xr3:uid="{7A7CA1EF-A244-4F19-A9F3-56F34F8D266E}" name="LJO-Lesly Joy" dataDxfId="413"/>
    <tableColumn id="283" xr3:uid="{940EA993-6B4F-42DF-9A40-E1A684213DD2}" name="LLO-László L?te" dataDxfId="412"/>
    <tableColumn id="284" xr3:uid="{60A78B00-832B-40A0-A7DF-2C46437F19C6}" name="LME-Luuk Meijerink" dataDxfId="411"/>
    <tableColumn id="285" xr3:uid="{B44E38B4-8267-41B2-AB3D-C507C581FF82}" name="LPR-Leela Prasad" dataDxfId="410"/>
    <tableColumn id="286" xr3:uid="{5E0A92DD-F742-483D-A985-F292B02CE74B}" name="LRE-Louis Reuvekamp" dataDxfId="409"/>
    <tableColumn id="287" xr3:uid="{C89BAECB-09A7-4C09-B422-E636536E62D8}" name="LRM-Logesh Ramamoorthy" dataDxfId="408"/>
    <tableColumn id="288" xr3:uid="{B17D49F2-7C51-4FF4-8F53-B762C8BF75A3}" name="LVE-Lehani Verwey" dataDxfId="407"/>
    <tableColumn id="289" xr3:uid="{A5F873B0-AB46-4C64-B76A-2C50B88FD108}" name="Lab mgt-Lab mgt" dataDxfId="406"/>
    <tableColumn id="290" xr3:uid="{288919B6-02BE-4FFC-8B11-C7269C00C44B}" name="LimsAdministrator-LimsAdministrator" dataDxfId="405"/>
    <tableColumn id="291" xr3:uid="{7610A791-9909-488F-8F71-8574608A0A37}" name="MAB-Markus Abrahm" dataDxfId="404"/>
    <tableColumn id="292" xr3:uid="{C9558D29-784F-4873-B14D-0620ACECABE5}" name="MAG-Martin Goossens" dataDxfId="403"/>
    <tableColumn id="293" xr3:uid="{7A064D62-6EFE-4991-B6F2-D84768E105E2}" name="MAI-Maikel Agul" dataDxfId="402"/>
    <tableColumn id="294" xr3:uid="{866C95EE-788E-4993-832E-1AC1AA7FC82F}" name="MAK-Manoj Kumar G" dataDxfId="401"/>
    <tableColumn id="295" xr3:uid="{BE14A3DF-F878-4366-B2D2-AA59ABF06762}" name="MAM-Mariana Amaya" dataDxfId="400"/>
    <tableColumn id="296" xr3:uid="{50110E0F-312E-44A8-A4CC-30634152A882}" name="MAN-Mahavir Annadate" dataDxfId="399"/>
    <tableColumn id="297" xr3:uid="{A8A836A6-4571-48C9-90C4-D16AE5DDC3D9}" name="MAR-Maarten Arends" dataDxfId="398"/>
    <tableColumn id="298" xr3:uid="{451127F6-8FAA-4D96-9AA9-685E8507258F}" name="MAV-Manikandan V" dataDxfId="397"/>
    <tableColumn id="299" xr3:uid="{0FAF5B89-39C0-4568-8360-91149952ACFC}" name="MAW-Mark Westerveld" dataDxfId="396"/>
    <tableColumn id="300" xr3:uid="{EB65A3B5-39E6-49AA-8D28-8ECDCA454994}" name="MBA-Mukul Bar" dataDxfId="395"/>
    <tableColumn id="301" xr3:uid="{1931FFC1-C889-4801-A2E8-824B13E7BAD0}" name="MCM-Marie-Claire Marton" dataDxfId="394"/>
    <tableColumn id="302" xr3:uid="{01E56ECB-4DFD-44A9-B81F-124A21E5EC6D}" name="MDB-Maikel de Bruine" dataDxfId="393"/>
    <tableColumn id="303" xr3:uid="{0B75F560-A35D-4D4D-8AC3-8A71725E86AD}" name="MEM-Mehrdad Mohammadifakhr" dataDxfId="392"/>
    <tableColumn id="304" xr3:uid="{5CE52423-D22D-4126-9C1F-748FBD9A5103}" name="MEN-Mohamed Ennaoui" dataDxfId="391"/>
    <tableColumn id="305" xr3:uid="{6F6E9043-98B6-4192-A95C-F5EFFE412119}" name="MFA-Mohr Farjadfar" dataDxfId="390"/>
    <tableColumn id="306" xr3:uid="{98EBE524-8207-49AF-B5D1-465250F82F72}" name="MFE-Mate Fejer" dataDxfId="389"/>
    <tableColumn id="307" xr3:uid="{065FAEB2-0948-4E38-B279-F8AA90D92E31}" name="MGA-Mate Galbacs" dataDxfId="388"/>
    <tableColumn id="308" xr3:uid="{FA52D1B8-39A3-4EC5-ACBD-D3E911063E05}" name="MGI-Matthijs Gielen" dataDxfId="387"/>
    <tableColumn id="309" xr3:uid="{8830E19A-8F96-44EC-925B-CD57DC067B12}" name="MGS-Maarten Groote Schaarsberg" dataDxfId="386"/>
    <tableColumn id="310" xr3:uid="{9B0E649F-94B1-4050-B8CC-DD71AB964CDE}" name="MGU-Marton Gura" dataDxfId="385"/>
    <tableColumn id="311" xr3:uid="{9E2F3216-8A1E-4FEB-9555-9343DD1CB193}" name="MHU-Marcel Hulsmeijers" dataDxfId="384"/>
    <tableColumn id="312" xr3:uid="{0E2DFA69-DF28-48B2-B58E-614245CBC553}" name="MIA-Michael Akgül" dataDxfId="383"/>
    <tableColumn id="313" xr3:uid="{380A1086-2EC3-44D6-AFE4-C042E6F2332D}" name="MKA-Mayank Kaushik" dataDxfId="382"/>
    <tableColumn id="314" xr3:uid="{1F19EF09-BC26-4133-A8D5-F9AEDF6A891F}" name="MKG-Michel Klein Gunnewiek" dataDxfId="381"/>
    <tableColumn id="315" xr3:uid="{6EE08F18-A4A6-4126-B002-FEA2343BBE87}" name="MKO-Martin Kovács" dataDxfId="380"/>
    <tableColumn id="316" xr3:uid="{9B3EB99D-9F66-48E3-BE14-44659E5916F3}" name="MLU-Massimo Lunshof" dataDxfId="379"/>
    <tableColumn id="317" xr3:uid="{B51BF7CC-4605-4228-9EBE-856FD65F196B}" name="MMA-Marjolein Maas" dataDxfId="378"/>
    <tableColumn id="318" xr3:uid="{489E8323-6401-45A9-9200-B56CFCEE56DB}" name="MMO-Martin Molnár" dataDxfId="377"/>
    <tableColumn id="319" xr3:uid="{65197088-3060-4837-93FC-D9E0565B8AF1}" name="MNA-Manojkumar Nath" dataDxfId="376"/>
    <tableColumn id="320" xr3:uid="{1E17F461-D668-4738-881C-32B5C955D858}" name="MOA-Mohanraj Arumugam" dataDxfId="375"/>
    <tableColumn id="321" xr3:uid="{E54293E5-7117-44F9-B2DB-7D1EBC24A89A}" name="MOM-Mohanalakshmi M" dataDxfId="374"/>
    <tableColumn id="322" xr3:uid="{F3CEAAE5-A9CC-40C7-96C8-41A9288D0F6C}" name="MOT-Tharik Mohamed" dataDxfId="373"/>
    <tableColumn id="323" xr3:uid="{53E2A49B-93A9-4AAC-BE92-A06D9DEF1F96}" name="MPA-Meenali Parsekar" dataDxfId="372"/>
    <tableColumn id="324" xr3:uid="{EF0846B1-DFD8-4096-A4AB-A342AE65CE10}" name="MPO-Mohammad Pourghorban Azadbari" dataDxfId="371"/>
    <tableColumn id="325" xr3:uid="{631689E9-9165-4070-8F9A-01FEEE6FBF74}" name="MSC-Mate Schmidt" dataDxfId="370"/>
    <tableColumn id="326" xr3:uid="{577CECDC-6A1A-4F0C-B7D0-D6765354B24E}" name="MSM-Monique Smellink" dataDxfId="369"/>
    <tableColumn id="327" xr3:uid="{6B6AC0BE-04BF-4ACD-9B6D-97B00FB8C78A}" name="MSR-Mariselvi R" dataDxfId="368"/>
    <tableColumn id="328" xr3:uid="{BD35D1D4-93B1-4868-A8DA-AA34E4722815}" name="MSS-Matheus Sanches Stefani" dataDxfId="367"/>
    <tableColumn id="329" xr3:uid="{3D2232C7-0DE8-4DA5-ABA4-55174EEE651F}" name="MST-Mari Steinhage" dataDxfId="366"/>
    <tableColumn id="330" xr3:uid="{494E8202-4C11-401F-8EC6-F803E60919B1}" name="MTD-Mark ten dam" dataDxfId="365"/>
    <tableColumn id="331" xr3:uid="{7CD26B29-1A82-4579-BAFC-49AEE951A93A}" name="MTH-Martijn ter Haar" dataDxfId="364"/>
    <tableColumn id="332" xr3:uid="{3D1FF314-6437-4347-BF3E-76E3FAFDF304}" name="MUB-Mukulchandra Bar" dataDxfId="363"/>
    <tableColumn id="333" xr3:uid="{388172E9-2583-4704-81CA-FE7704958EF6}" name="MUE-Munisamy E" dataDxfId="362"/>
    <tableColumn id="334" xr3:uid="{A1E87E71-A928-4CF1-86BA-C5FC26E18F31}" name="MUT-Muthusivasankar T" dataDxfId="361"/>
    <tableColumn id="335" xr3:uid="{2CCAED5D-BCAD-44F8-94FB-3468F9320317}" name="MVA-Mate Varga" dataDxfId="360"/>
    <tableColumn id="336" xr3:uid="{85F9FAFF-0ADD-4AA2-B183-3C2778B4CC50}" name="MVE-Mihar Ved" dataDxfId="359"/>
    <tableColumn id="337" xr3:uid="{411D8F13-5EA4-4202-93AF-97AE11C38A9D}" name="MVG-Maurits van de Graaf" dataDxfId="358"/>
    <tableColumn id="338" xr3:uid="{1D5C19D4-4391-46B2-A53A-1CF42F1502CE}" name="MVL-Mathias Vlessert" dataDxfId="357"/>
    <tableColumn id="339" xr3:uid="{1D0C601F-9A00-4560-AD11-D13C45EA55F6}" name="MVP-Maarten van der Poll" dataDxfId="356"/>
    <tableColumn id="340" xr3:uid="{E3C3A0F6-BC25-4FDD-89C0-5083942B4AFD}" name="MVS-Maikel van de Spreng" dataDxfId="355"/>
    <tableColumn id="341" xr3:uid="{29804977-A41D-4434-BC87-0F8EEA93E007}" name="MWE-Martin Weda" dataDxfId="354"/>
    <tableColumn id="342" xr3:uid="{4DCA91E8-F191-43B2-8F7F-D02269C038D5}" name="MWI-Marc Wielens" dataDxfId="353"/>
    <tableColumn id="343" xr3:uid="{F3054333-1722-43BF-8846-FF54D0988E11}" name="Material lab-Material lab" dataDxfId="352"/>
    <tableColumn id="344" xr3:uid="{4B10A840-0364-4871-8130-F687B3F111A1}" name="Material lab mgt-Material lab mgt" dataDxfId="351"/>
    <tableColumn id="345" xr3:uid="{8FE1C4C6-650E-4085-A173-D2FCD041EBB0}" name="Mooney2000E-Mooney 2000E" dataDxfId="350"/>
    <tableColumn id="346" xr3:uid="{4D74CAE1-C79D-4393-B1B4-41D6FF9A0D9B}" name="Motor Presse-Motor Presse Stuttgart GmbH &amp; Co KG" dataDxfId="349"/>
    <tableColumn id="347" xr3:uid="{CAA8FA45-89A9-4137-82D4-8A8988744789}" name="NAS-Naresh S" dataDxfId="348"/>
    <tableColumn id="348" xr3:uid="{CCDF46E3-60AD-49E8-A58C-9A764AD207A5}" name="NEM-Neven Markovic" dataDxfId="347"/>
    <tableColumn id="349" xr3:uid="{BEF373AF-C13C-4FAF-811F-DF04DDC418C2}" name="NGE-Nivo Gevers" dataDxfId="346"/>
    <tableColumn id="350" xr3:uid="{E05188C2-D655-412C-96C9-3F056D5FEFED}" name="NHA-Norbert Hanke" dataDxfId="345"/>
    <tableColumn id="351" xr3:uid="{AEED6ECC-8ED3-4A86-AF66-F1D2FE63A9F0}" name="NHU-Noud Huijskens" dataDxfId="344"/>
    <tableColumn id="352" xr3:uid="{D20D7BE7-64FF-4EC8-AD29-9C46EB966E02}" name="NIV-Nivedha R" dataDxfId="343"/>
    <tableColumn id="353" xr3:uid="{1E91E3BF-A3D5-475C-9219-08EFD5662E94}" name="NKO-Nikola Kostira" dataDxfId="342"/>
    <tableColumn id="354" xr3:uid="{8EAB25F7-8E3C-4ADA-B284-D698B42CF032}" name="NLI-Norman Libardi" dataDxfId="341"/>
    <tableColumn id="355" xr3:uid="{E0424753-214B-4AE6-9446-561CBFFF3793}" name="NMO-Nikhil Mohod" dataDxfId="340"/>
    <tableColumn id="356" xr3:uid="{CBB45227-6946-4052-8B07-30EEDE158EB1}" name="NOOD-Nood" dataDxfId="339"/>
    <tableColumn id="357" xr3:uid="{E0FC28FB-E6F7-49B4-8A64-FD5EDD9F3284}" name="NOT-Norbert Tímár" dataDxfId="338"/>
    <tableColumn id="358" xr3:uid="{C0E6EB06-670B-46FD-8A68-A6378090F625}" name="NPR-N Pradeepkumar" dataDxfId="337"/>
    <tableColumn id="359" xr3:uid="{3617CBC8-4043-4DBA-B831-D755DA1E2B36}" name="NPV-Neeraj PV" dataDxfId="336"/>
    <tableColumn id="360" xr3:uid="{AD2F8B13-697F-437E-8963-514216252606}" name="NVG-Niki van Gestel" dataDxfId="335"/>
    <tableColumn id="361" xr3:uid="{8566E8A5-3C1A-4EF3-8DC7-1F7FA5375734}" name="OGA-Ottavio Galano" dataDxfId="334"/>
    <tableColumn id="362" xr3:uid="{4C693085-C5AB-4689-A94B-8E6B849DE632}" name="ORM-Order Raw Materials" dataDxfId="333"/>
    <tableColumn id="363" xr3:uid="{E4266833-F8CF-4937-951E-9E28BD859653}" name="OSG-Oscar Garijo" dataDxfId="332"/>
    <tableColumn id="364" xr3:uid="{49C3AE2E-BC92-4734-A183-BE2047091DEA}" name="OUT-Outdoor testing" dataDxfId="331"/>
    <tableColumn id="365" xr3:uid="{AFC12D92-E74F-47CD-898B-641FBE93192D}" name="Outdoor testing-Outdoor testing" dataDxfId="330"/>
    <tableColumn id="366" xr3:uid="{CCC34AFA-BA63-4B78-8A7C-ABCEA3132400}" name="PAK-Pawan Kumar" dataDxfId="329"/>
    <tableColumn id="367" xr3:uid="{0E3F33FE-6CA2-4B1F-8B91-8B09D6C9D0AB}" name="PAR-Paulo Rogow" dataDxfId="328"/>
    <tableColumn id="368" xr3:uid="{AC9932B4-90C8-4DFA-887E-C27807A8885C}" name="PBR-Paul Bremmer" dataDxfId="327"/>
    <tableColumn id="369" xr3:uid="{6D7343CE-4D0B-4E14-B69A-77D89719EEDB}" name="PEM-Peter Meijering" dataDxfId="326"/>
    <tableColumn id="370" xr3:uid="{2B4829D2-5971-4A91-85B1-274801BED60E}" name="PGO-Patrick Goosens" dataDxfId="325"/>
    <tableColumn id="371" xr3:uid="{59E618A7-151D-4390-B9CF-96FBC9A49CDB}" name="PHO-Peter Hollo" dataDxfId="324"/>
    <tableColumn id="372" xr3:uid="{43045929-9FD0-435F-A927-22937C528592}" name="PKO-Peter Koevoet" dataDxfId="323"/>
    <tableColumn id="373" xr3:uid="{83B61907-BB0A-412B-AA07-318B63111B94}" name="PKU-Pk Unnikrishnan1" dataDxfId="322"/>
    <tableColumn id="374" xr3:uid="{48BA9A6F-A581-40A1-B009-CE73183DE422}" name="PLI-Pim Likkel" dataDxfId="321"/>
    <tableColumn id="375" xr3:uid="{D2142D53-93A1-4BCB-A389-BD4325C61039}" name="PLO-Peter Lorincz" dataDxfId="320"/>
    <tableColumn id="376" xr3:uid="{2F79C2EC-CFCA-4F72-9E37-72E266259A88}" name="PMA-Peter Marton" dataDxfId="319"/>
    <tableColumn id="377" xr3:uid="{E63733D4-960C-4A79-BB4F-98CA42C56D34}" name="PMO-Mohammad Pourghorban Azadbari" dataDxfId="318"/>
    <tableColumn id="378" xr3:uid="{DBB79574-3F88-478A-8CEC-A0D90BAC81F5}" name="PNI-Paola Nicolella" dataDxfId="317"/>
    <tableColumn id="379" xr3:uid="{CC2EE06B-D20F-4F51-BEF0-54BBA27302C2}" name="PPI-Prasad Pillai" dataDxfId="316"/>
    <tableColumn id="380" xr3:uid="{13C8CD61-3D5F-43B8-9DD2-5DD46FEB9EBA}" name="PRB-Pruthvi Boghara" dataDxfId="315"/>
    <tableColumn id="381" xr3:uid="{6FBE75F9-2FAE-44CC-943E-21EBB8D15FAF}" name="PRK-Priyadharisheini R K" dataDxfId="314"/>
    <tableColumn id="382" xr3:uid="{7604118E-DB15-4CDC-AAC1-43E330779BBC}" name="PRO-Peter Roest" dataDxfId="313"/>
    <tableColumn id="383" xr3:uid="{C11C890F-6D8E-4A8F-9DBB-790DAF145456}" name="PSC-Peter Schepens" dataDxfId="312"/>
    <tableColumn id="384" xr3:uid="{8FCB8959-7FA8-40D5-94DD-2D47899DA733}" name="PSN-Peter Snijder" dataDxfId="311"/>
    <tableColumn id="385" xr3:uid="{FC7CAC38-CCF8-498F-AB12-4012CCA74F8C}" name="PSZ-Peter Szentgyorgyi" dataDxfId="310"/>
    <tableColumn id="386" xr3:uid="{AB27DF6A-DB5F-440D-99C0-0049C91E5E04}" name="PTA-Peter Talas" dataDxfId="309"/>
    <tableColumn id="387" xr3:uid="{9D08039C-273C-47F7-A91F-C69F4BAC071D}" name="PTR-Peter Trinh" dataDxfId="308"/>
    <tableColumn id="388" xr3:uid="{12E7076C-788D-443B-964E-ADC8D29D6535}" name="PVO-Petra Vogelsang" dataDxfId="307"/>
    <tableColumn id="389" xr3:uid="{45A09D2E-7A9C-46F1-9435-FD258B75FD7F}" name="PVR-Peter Vreugdenhil" dataDxfId="306"/>
    <tableColumn id="390" xr3:uid="{3AABA143-6BCE-4727-B7B0-1DFA8A146E7A}" name="Physical lab-Physical lab" dataDxfId="305"/>
    <tableColumn id="391" xr3:uid="{28567CFB-9BD6-4D65-92C6-846A45045D62}" name="Preparation lab-Preparation lab" dataDxfId="304"/>
    <tableColumn id="392" xr3:uid="{09DA1087-BBBB-45E6-9755-7D738AF2BD54}" name="Preperation lab-Obsolete" dataDxfId="303"/>
    <tableColumn id="393" xr3:uid="{3601B8B1-5F68-44CD-A444-11EB493165D5}" name="Process tech. BV-Process tech. BV" dataDxfId="302"/>
    <tableColumn id="394" xr3:uid="{EC68F772-8382-46C1-89FF-F0C0F3E8DA41}" name="Process tech. VF-Process technology VF" dataDxfId="301"/>
    <tableColumn id="395" xr3:uid="{0CBA4842-140B-4AFB-BC03-0EAD9AB02CB2}" name="Proto AT-Proto AT" dataDxfId="300"/>
    <tableColumn id="396" xr3:uid="{F9D5CFDD-E11E-45C7-A1A8-1832BA55B99D}" name="Proto Calander-Proto Calander" dataDxfId="299"/>
    <tableColumn id="397" xr3:uid="{742C81BF-501E-4F39-B229-D88BED39FB5B}" name="Proto Extrusion-Proto Extrusion" dataDxfId="298"/>
    <tableColumn id="398" xr3:uid="{AF111AFA-C2A1-4FD0-8238-A7EA29CB06E4}" name="Proto Mixing-Proto Mixing" dataDxfId="297"/>
    <tableColumn id="399" xr3:uid="{A91735BA-F5CE-4020-9BBB-B312D628E31D}" name="Proto PCT-Proto PCT" dataDxfId="296"/>
    <tableColumn id="400" xr3:uid="{43747113-3CF9-4031-8A62-30E395537ABB}" name="Proto Tread-Proto Tread" dataDxfId="295"/>
    <tableColumn id="401" xr3:uid="{79977CE3-A027-41BA-822E-B809306ED222}" name="Purchasing-Purchasing" dataDxfId="294"/>
    <tableColumn id="402" xr3:uid="{36258ECF-C03F-40E6-916C-6AF63A8D398C}" name="QEA-QEA" dataDxfId="293"/>
    <tableColumn id="403" xr3:uid="{8B484518-09D6-42D4-8081-89A4DE3F83BD}" name="QHE-Qurain Hemme" dataDxfId="292"/>
    <tableColumn id="404" xr3:uid="{CB1CBF05-9E34-4521-B31C-F8E1FC0F7B8C}" name="RAG-Ralph Greve" dataDxfId="291"/>
    <tableColumn id="405" xr3:uid="{3D663C71-4CEC-4B73-B26F-2C9183442EEE}" name="RAJ-Rajitha R" dataDxfId="290"/>
    <tableColumn id="406" xr3:uid="{ED27F778-5624-4610-823C-9DCDDD8D0028}" name="RAO-Roland Adam Oroshazi" dataDxfId="289"/>
    <tableColumn id="407" xr3:uid="{C13F3A5B-A671-4974-8203-09D25FC41D30}" name="RAR-Rajesh Raghavan" dataDxfId="288"/>
    <tableColumn id="408" xr3:uid="{88DCD2EA-4B12-4162-A724-18D432F99353}" name="RAS-Ragunathan S" dataDxfId="287"/>
    <tableColumn id="409" xr3:uid="{10F8F3A5-9141-487D-B6A7-7FF7C1E626FD}" name="RAV-Rajasekar Velusamy" dataDxfId="286"/>
    <tableColumn id="410" xr3:uid="{1046C924-701D-437A-B625-D7F8E2B3979E}" name="RBA-Reint Bannink" dataDxfId="285"/>
    <tableColumn id="411" xr3:uid="{1B8A1BB6-DEE2-471E-B7B1-B65B66FE1E32}" name="RDA-Rutger Damink" dataDxfId="284"/>
    <tableColumn id="412" xr3:uid="{1C71CE2C-7932-452C-8717-E61742EC489B}" name="RDO-Richárd Dobóczi" dataDxfId="283"/>
    <tableColumn id="413" xr3:uid="{A9A2ED94-45FA-4017-832C-4C21B2D18138}" name="RES-Rob Eshuis" dataDxfId="282"/>
    <tableColumn id="414" xr3:uid="{A17040C9-7E08-4995-8AB6-F4BA971B8ED6}" name="RFA-Roland Farkas" dataDxfId="281"/>
    <tableColumn id="415" xr3:uid="{D621D409-CD06-4B4D-87EF-7AAB99C2DD22}" name="RGR-Ralph Greve" dataDxfId="280"/>
    <tableColumn id="416" xr3:uid="{3B160B09-B239-497A-924B-0341B3B627A7}" name="RHE-Rob Heij" dataDxfId="279"/>
    <tableColumn id="417" xr3:uid="{CB4615A1-ED24-461A-A4D8-48319334BF02}" name="RHI-Ruben Hidalgo" dataDxfId="278"/>
    <tableColumn id="418" xr3:uid="{2E2FF2A0-062D-4F2A-BE58-2D3C91455E8B}" name="RHO-Rick Hobert" dataDxfId="277"/>
    <tableColumn id="419" xr3:uid="{35890360-DA9C-4F71-AF23-AE3C1AA88326}" name="RIA-Mariappan R" dataDxfId="276"/>
    <tableColumn id="420" xr3:uid="{0B890729-8A34-4446-B3CB-270E5407EA9F}" name="RIF-Rick Fransen" dataDxfId="275"/>
    <tableColumn id="421" xr3:uid="{C192ACF5-EA0A-4A62-BA4E-4EAE47D5F220}" name="RJA-Rene Jansen" dataDxfId="274"/>
    <tableColumn id="422" xr3:uid="{692B7751-3484-437D-9E04-56D3A2859E6A}" name="RLO-Richard Loves" dataDxfId="273"/>
    <tableColumn id="423" xr3:uid="{4318B365-1957-4E02-8EF2-3A9396A8B7FA}" name="RLU-Ronny Lugtenberg" dataDxfId="272"/>
    <tableColumn id="424" xr3:uid="{C8C43154-60FD-43BD-822D-718923CE8C77}" name="RMA-Mariappan R" dataDxfId="271"/>
    <tableColumn id="425" xr3:uid="{97814B6B-146F-4CA4-ACA2-54AD248AFA43}" name="RMO-Ronnie Moes" dataDxfId="270"/>
    <tableColumn id="426" xr3:uid="{0043E669-18A2-497A-A57C-A3026467B857}" name="RMU-Ronny Mulder" dataDxfId="269"/>
    <tableColumn id="427" xr3:uid="{F6FFD4C9-F069-4DFB-A97D-DFF0C9005962}" name="ROA-Rosario Alessio" dataDxfId="268"/>
    <tableColumn id="428" xr3:uid="{E6037A6D-0EF7-49B0-8381-A1B61B7250AD}" name="ROC-Robin christopher" dataDxfId="267"/>
    <tableColumn id="429" xr3:uid="{175AF486-8FF8-4541-A9BB-5B95193F0061}" name="ROL-Roland Major" dataDxfId="266"/>
    <tableColumn id="430" xr3:uid="{7600C4F1-5DFF-437B-A45F-248DA486F5B4}" name="ROM-Robert Marczis" dataDxfId="265"/>
    <tableColumn id="431" xr3:uid="{09DA2251-642D-4E81-A5D4-5699DBC75E08}" name="ROO-Roland Orosházi" dataDxfId="264"/>
    <tableColumn id="432" xr3:uid="{5C9885C2-2B87-4575-9DC7-FB37C32CF69C}" name="ROP-Roju Paul" dataDxfId="263"/>
    <tableColumn id="433" xr3:uid="{D3814DD1-4C45-4CD4-87BE-FE1887BD6E0C}" name="ROR-Robin Reijnders" dataDxfId="262"/>
    <tableColumn id="434" xr3:uid="{CDBE21F1-6FC4-48E4-91A0-5925A89F6D99}" name="RPA-RPA" dataDxfId="261"/>
    <tableColumn id="435" xr3:uid="{6E5AEA54-716B-43F1-984D-D5862A5E9FD6}" name="RPO-Rutger Poelman" dataDxfId="260"/>
    <tableColumn id="436" xr3:uid="{33F58431-A3A0-4C07-9129-0191B69AA5DD}" name="RRA-Ranjith Raveendran" dataDxfId="259"/>
    <tableColumn id="437" xr3:uid="{43900695-8433-45D7-BDEF-7A56229F4A74}" name="RRO-Rene Roelofs" dataDxfId="258"/>
    <tableColumn id="438" xr3:uid="{135EB031-A671-4096-B08E-A2ADC4DCC8E6}" name="RSH-Riffath Shanaz F" dataDxfId="257"/>
    <tableColumn id="439" xr3:uid="{A938A862-64D7-48BF-997A-B4E8B619057A}" name="RSM-Roy Smit" dataDxfId="256"/>
    <tableColumn id="440" xr3:uid="{B1E8FDE8-85E8-4312-8E0F-F3862EE041AD}" name="RSN-Rene Snijder" dataDxfId="255"/>
    <tableColumn id="441" xr3:uid="{DCD0F0CC-BC43-4CA0-8509-F860FC89F77D}" name="RST-Ruud Stap" dataDxfId="254"/>
    <tableColumn id="442" xr3:uid="{13C725BD-B5CF-46FB-A3D7-D1C6624FC024}" name="RTW-Rik ter Wijlen" dataDxfId="253"/>
    <tableColumn id="443" xr3:uid="{9561DA08-2059-4596-BE3D-A1CECD1A7109}" name="RVE-Ralf Verbeek" dataDxfId="252"/>
    <tableColumn id="444" xr3:uid="{00A9EE4D-123D-43FC-9570-B64C58EB42B0}" name="RVI-Raja Viswanathan" dataDxfId="251"/>
    <tableColumn id="445" xr3:uid="{F0477248-97BA-4712-8EE0-194087D4509B}" name="RVO-Raymond van Ooijik" dataDxfId="250"/>
    <tableColumn id="446" xr3:uid="{1948E10B-56AE-42E1-8831-E8DFEE54C4AE}" name="RVV-Richard van Vlijmen" dataDxfId="249"/>
    <tableColumn id="447" xr3:uid="{011FA3D4-D7FE-4561-BA5F-A56C8D32FEFA}" name="RWI-Ronald Wilmink" dataDxfId="248"/>
    <tableColumn id="448" xr3:uid="{5B6E8C4D-6339-45A5-9522-2CC3FC47B7C2}" name="RZE-Raymond Zeeman" dataDxfId="247"/>
    <tableColumn id="449" xr3:uid="{A8EC6731-F6CC-432E-96E9-C8555C9DA6BB}" name="Raunheim-Apollo Tyres Raunheim" dataDxfId="246"/>
    <tableColumn id="450" xr3:uid="{C5A12D83-EDB2-4A46-8A52-9D9561489DD5}" name="Raw material mgt-Raw material mgt" dataDxfId="245"/>
    <tableColumn id="451" xr3:uid="{028B09DB-3BB2-49D9-B8B8-3D4C203F0DE2}" name="Reifenlager ADAC-Reifenlager ADAC" dataDxfId="244"/>
    <tableColumn id="452" xr3:uid="{D48A0447-A6B4-4B99-8E1A-CB0B3F45804B}" name="Reinforcement-Reinforcement" dataDxfId="243"/>
    <tableColumn id="453" xr3:uid="{41B10BFD-95FF-452C-A4D7-6027E02691DD}" name="Research-Research" dataDxfId="242"/>
    <tableColumn id="454" xr3:uid="{DF5249FC-D4DE-4BF8-A485-0AE0714C879A}" name="Roline-Roline B.V." dataDxfId="241"/>
    <tableColumn id="455" xr3:uid="{B4830CBD-83C2-4849-A491-EA4CD5EAD5CB}" name="SAB-Sathishkumar B" dataDxfId="240"/>
    <tableColumn id="456" xr3:uid="{F9F5A8A5-3AAE-4CE7-B6F0-BB0854F10BCB}" name="SAJ-A Sajeesh" dataDxfId="239"/>
    <tableColumn id="457" xr3:uid="{481DB5D1-A8A4-4B89-A4FD-E705A437744D}" name="SAM-Saulo Martins" dataDxfId="238"/>
    <tableColumn id="458" xr3:uid="{C2440BAF-A075-4B4B-B7C1-7846D3F1CC34}" name="SAP-Sanjay Kumar Patel" dataDxfId="237"/>
    <tableColumn id="459" xr3:uid="{4625DBC2-3927-4392-B993-25ECB2C0CD77}" name="SAS-Grandhi Sashank" dataDxfId="236"/>
    <tableColumn id="460" xr3:uid="{4E80CD1A-C7D5-41FC-AB84-994399BD8D5A}" name="SAT-SatheeshKumar P" dataDxfId="235"/>
    <tableColumn id="461" xr3:uid="{A919487A-5CA1-4708-89A0-35827BA0CE1B}" name="SBA-S Bahcivan" dataDxfId="234"/>
    <tableColumn id="462" xr3:uid="{174DFB31-5F72-4DF8-83FB-B961C83B182D}" name="SBE-Sander Beernink" dataDxfId="233"/>
    <tableColumn id="463" xr3:uid="{9C23E11B-B565-41F4-A348-2D08DFEA4179}" name="SBK-Stijn Broenink" dataDxfId="232"/>
    <tableColumn id="464" xr3:uid="{1F67F602-9DBA-43C4-8260-6EDC2C899156}" name="SCP-Stagiair CP" dataDxfId="231"/>
    <tableColumn id="465" xr3:uid="{9A6581A1-848F-407B-B11C-EFCF2F0B59AC}" name="SCP2-Stagiaire Compounding 2" dataDxfId="230"/>
    <tableColumn id="466" xr3:uid="{3193467D-DD4F-41A5-8B26-C30D8CBB5CC3}" name="SDI-Sujan Dinesh" dataDxfId="229"/>
    <tableColumn id="467" xr3:uid="{383C383B-700A-44E2-9D19-D8640BBB08C0}" name="SEK-Marcin Sek" dataDxfId="228"/>
    <tableColumn id="468" xr3:uid="{C14D759A-0D13-4EF0-9D51-512BE477CDE8}" name="SEL-Szabolcs Elek" dataDxfId="227"/>
    <tableColumn id="469" xr3:uid="{6565CFE1-171E-4709-8E1E-71950CCA2CA8}" name="SEM-S Emperumal" dataDxfId="226"/>
    <tableColumn id="470" xr3:uid="{8D42A6B6-CF4E-4436-87DC-7909316C5241}" name="SGA-Swarupini Ganesan" dataDxfId="225"/>
    <tableColumn id="471" xr3:uid="{B1ECEA58-FAB9-4430-A579-CAA9475E2BF9}" name="SGH-Sarat Ghosh" dataDxfId="224"/>
    <tableColumn id="472" xr3:uid="{089E71FF-9C27-4793-8DB7-37DA2F7B835E}" name="SGO-Stefano Godio" dataDxfId="223"/>
    <tableColumn id="473" xr3:uid="{996686C3-7673-4E1D-8F1D-D533B7A3884E}" name="SHE-Sjoerd Heuvels" dataDxfId="222"/>
    <tableColumn id="474" xr3:uid="{C70A87F2-1802-4D68-AE10-6953131653D9}" name="SIJ-Siby Jose" dataDxfId="221"/>
    <tableColumn id="475" xr3:uid="{F96405CF-A5B9-4744-8BE6-D61D454EF533}" name="SIL-Marcelo Goncalves Silva" dataDxfId="220"/>
    <tableColumn id="476" xr3:uid="{F8A2D4F2-E657-4A41-8855-1C8C7B14DFEF}" name="SJA-Sebastiaan Jansen" dataDxfId="219"/>
    <tableColumn id="477" xr3:uid="{31ECF8B0-96FB-41F3-AECE-1F36DBDCB905}" name="SJO-Siby Jose" dataDxfId="218"/>
    <tableColumn id="478" xr3:uid="{7844468A-2D83-435F-B5CE-493E4DA5EDEF}" name="SKA-Satheesh Kumar A" dataDxfId="217"/>
    <tableColumn id="479" xr3:uid="{43E67BD0-7CA9-4D04-858F-B38485383947}" name="SKE-S Keizer" dataDxfId="216"/>
    <tableColumn id="480" xr3:uid="{F60CBB78-CF81-438B-97F3-830B9677E1B9}" name="SKO-Sagar Kothari" dataDxfId="215"/>
    <tableColumn id="481" xr3:uid="{797D11C3-FA48-479B-9E63-BED282806F84}" name="SKP-SKP Amarnath" dataDxfId="214"/>
    <tableColumn id="482" xr3:uid="{388C676C-4420-48CB-A917-205A956214F5}" name="SKU-Satish Kulkarni" dataDxfId="213"/>
    <tableColumn id="483" xr3:uid="{AA1F6799-A2CA-4AB8-AB15-9B560AE4048A}" name="SLA-Stagiair laboratorium" dataDxfId="212"/>
    <tableColumn id="484" xr3:uid="{695F5708-0404-4D84-9479-892777B1EEDD}" name="SMA-Sander Marinus" dataDxfId="211"/>
    <tableColumn id="485" xr3:uid="{B07149AB-6B8D-46F4-82AA-190CC5F86137}" name="SMO-Sandeep Moses" dataDxfId="210"/>
    <tableColumn id="486" xr3:uid="{D1461950-19A7-414C-B1C5-ADE2DF63A845}" name="SNS-Sreejesh S" dataDxfId="209"/>
    <tableColumn id="487" xr3:uid="{8AC04D61-F5EF-453E-8D0E-23BB72FF01C3}" name="SPA-Sebastian Pastore" dataDxfId="208"/>
    <tableColumn id="488" xr3:uid="{8C0E2B74-D6C4-4786-BABD-B27657EDA0F4}" name="SPI-Sebastiana Piras" dataDxfId="207"/>
    <tableColumn id="489" xr3:uid="{29FAEC7C-4048-4DD0-9EAD-7C53AEE0E765}" name="SRA-Siddharajsinh Rathod" dataDxfId="206"/>
    <tableColumn id="490" xr3:uid="{3615DF36-48D5-43BB-B78F-DD5594FA0E65}" name="SRK-S. Ramakrishan" dataDxfId="205"/>
    <tableColumn id="491" xr3:uid="{8B4573D8-1F4C-4136-A7E6-A2D811CD5DB4}" name="SSA-Sami Sahin" dataDxfId="204"/>
    <tableColumn id="492" xr3:uid="{D06D5547-827D-45FC-AA09-35E8E30C151D}" name="SSU-Shailesh Suvarna" dataDxfId="203"/>
    <tableColumn id="493" xr3:uid="{0DC15C7D-B3CF-4065-A440-08112CC260F4}" name="ST1-Stagiaire Chemisch lab" dataDxfId="202"/>
    <tableColumn id="494" xr3:uid="{AE516323-8D5C-45A5-8CAF-99ACB9A18063}" name="ST2-Bas Rouwers" dataDxfId="201"/>
    <tableColumn id="495" xr3:uid="{7DE9BD66-5427-434D-AF40-B662570C79BC}" name="STS-Steven Schultz" dataDxfId="200"/>
    <tableColumn id="496" xr3:uid="{1411C55D-2102-4F7E-99E0-409D08AA4952}" name="STT-Stagiaire Testing" dataDxfId="199"/>
    <tableColumn id="497" xr3:uid="{C97CD871-9A13-4F30-9FAD-FD0C6272B99F}" name="SUB-Subhendra Baksi" dataDxfId="198"/>
    <tableColumn id="498" xr3:uid="{6C517AFF-8431-4DEF-9557-1E6BF19764EB}" name="SUG-Suman G" dataDxfId="197"/>
    <tableColumn id="499" xr3:uid="{CB4CA5D5-F985-4FBC-89B2-891E07E8D31D}" name="SUN-Surendar NVK" dataDxfId="196"/>
    <tableColumn id="500" xr3:uid="{8632D547-C48F-49B9-BA50-F1BF75BF283D}" name="SVE-Simone Veronesi" dataDxfId="195"/>
    <tableColumn id="501" xr3:uid="{19ED6EBC-3B57-468B-AAA0-3B765036275A}" name="SVI-S. Vinodkumar" dataDxfId="194"/>
    <tableColumn id="502" xr3:uid="{F700D8E2-AB6E-4A79-B4C5-889C3830F23F}" name="SVS-Svetlana Stefanovic" dataDxfId="193"/>
    <tableColumn id="503" xr3:uid="{FFC4F1FD-05BF-4725-BEBB-8A7D4F1064BC}" name="SWA-Shannon Warris" dataDxfId="192"/>
    <tableColumn id="504" xr3:uid="{11B955F8-A626-436B-B1E9-6E6C4F125684}" name="Skoda-Škoda  Auto a.s." dataDxfId="191"/>
    <tableColumn id="505" xr3:uid="{30201738-D413-43F3-BC4D-12E5BB50B356}" name="Spedition Heubach-Spedition Heubach" dataDxfId="190"/>
    <tableColumn id="506" xr3:uid="{B7C0CB02-D196-4F83-B368-1668212092B0}" name="Strootsweg-Apollo Tyres Outdoor Testing" dataDxfId="189"/>
    <tableColumn id="507" xr3:uid="{63C2D910-2FE6-4A8B-80A9-FF4C3127B664}" name="TAE-Ton Aelberts" dataDxfId="188"/>
    <tableColumn id="508" xr3:uid="{DA234D30-95EF-45B0-8696-56E5A51C6754}" name="TAK-Tamás Konya" dataDxfId="187"/>
    <tableColumn id="509" xr3:uid="{B4A19418-A451-4594-B1BF-BCD5920FCEC4}" name="TBA-Tamas Babcsan" dataDxfId="186"/>
    <tableColumn id="510" xr3:uid="{BE11024D-1A66-4045-864E-418A4A226E2D}" name="TBO-Thijmen Bos" dataDxfId="185"/>
    <tableColumn id="511" xr3:uid="{355D665C-ED7A-4A0B-AC77-C35A2148D4B5}" name="TBR-Till Bruch" dataDxfId="184"/>
    <tableColumn id="512" xr3:uid="{9762F0D2-49D9-48D9-BDE4-57D682899E2A}" name="TBU-Tjeerd Buijinck" dataDxfId="183"/>
    <tableColumn id="513" xr3:uid="{CDF61A20-1953-46EE-89F3-F9FD3607B21A}" name="TDJ-Tjakko de Jong" dataDxfId="182"/>
    <tableColumn id="514" xr3:uid="{698ADDF8-7CCF-4446-A4D0-9A8107BFA673}" name="TDO-Tamás Doros" dataDxfId="181"/>
    <tableColumn id="515" xr3:uid="{C7E0BC62-9859-4470-A305-10B45A28B252}" name="TEC-hung tecshifuser" dataDxfId="180"/>
    <tableColumn id="516" xr3:uid="{110BC7D6-B61A-4FCE-9822-044E62CC0A9F}" name="TEK-Tobias Ekkels" dataDxfId="179"/>
    <tableColumn id="517" xr3:uid="{2FC4CF28-D399-4445-84E0-6C03BD9B00F6}" name="TFE-Tibor Fekete" dataDxfId="178"/>
    <tableColumn id="518" xr3:uid="{B3CABA17-BCC6-4C26-85EA-BAC4CCD648F6}" name="TGU-Tim Gudzuhn" dataDxfId="177"/>
    <tableColumn id="519" xr3:uid="{4C7FBB0B-BA8B-4937-8BD9-BF669194D1C1}" name="THA-Tom Hammer" dataDxfId="176"/>
    <tableColumn id="520" xr3:uid="{E08699AB-EA8B-47EC-ACCF-18116565A0AE}" name="TJR-Teunis Rossingh" dataDxfId="175"/>
    <tableColumn id="521" xr3:uid="{17F3082E-B892-4CAE-9D93-2B7F575C32E1}" name="TMA-Tanuj Madaan" dataDxfId="174"/>
    <tableColumn id="522" xr3:uid="{729B9930-1A50-48CD-A1EE-E660CE500623}" name="TMI-Thomas Mijnders" dataDxfId="173"/>
    <tableColumn id="523" xr3:uid="{6274BA4D-58EA-4C43-ACD3-A4EA0330E5BA}" name="TRE-Tamás Rédei" dataDxfId="172"/>
    <tableColumn id="524" xr3:uid="{3428E348-F7E4-49CC-8052-40ACDF5E70F5}" name="TRI-Ton Rijsman" dataDxfId="171"/>
    <tableColumn id="525" xr3:uid="{D2650FF1-D911-4606-9E4D-18D83602F3AD}" name="TSC-Tobias Schmidt" dataDxfId="170"/>
    <tableColumn id="526" xr3:uid="{C9051B96-6074-464C-A02C-50D269A3E3F4}" name="TSP-Ton Spreeuwenberg" dataDxfId="169"/>
    <tableColumn id="527" xr3:uid="{7A307EA5-7756-4614-859D-D284EE9DAE3F}" name="TST-Test user Gyongyos" dataDxfId="168"/>
    <tableColumn id="528" xr3:uid="{E0B69A76-185E-4932-9A0D-654024A699AB}" name="TSZ-Szabina Tóth" dataDxfId="167"/>
    <tableColumn id="529" xr3:uid="{89022CFB-E3C0-4336-8A9B-61F0D423F508}" name="TTA-Thomas Tasma" dataDxfId="166"/>
    <tableColumn id="530" xr3:uid="{DDF4FF2F-6F2A-45D1-8B14-3CA0588000F9}" name="TTE_Athena-Tyre testing Enschede Athena" dataDxfId="165"/>
    <tableColumn id="531" xr3:uid="{BD803A6D-73E1-4629-987D-D1F13FFDED29}" name="TTO-Tanya Tolpekina" dataDxfId="164"/>
    <tableColumn id="532" xr3:uid="{33371F70-6F9B-4E0A-938B-F9F753CC7580}" name="TVL-Tamara van der Linden" dataDxfId="163"/>
    <tableColumn id="533" xr3:uid="{97F1EE11-466A-4729-B027-6B4800909C7D}" name="TWE-Thijs Weegerink" dataDxfId="162"/>
    <tableColumn id="534" xr3:uid="{9D65C606-B2A2-43CC-AE51-5730CAA03D20}" name="Tyre Order-Tyre Order" dataDxfId="161"/>
    <tableColumn id="535" xr3:uid="{098FFAD0-757D-49B5-8BA7-6639F2962AF8}" name="Tyre mounting std-Tyre mounting std" dataDxfId="160"/>
    <tableColumn id="536" xr3:uid="{112A015D-F32B-4F3C-AF1C-47AF5E782A2A}" name="Tyre testing-Tyre testing" dataDxfId="159"/>
    <tableColumn id="537" xr3:uid="{1928EBA1-8EAC-4E08-832C-776B87FA4B3A}" name="Tyre testing adv mgt-Tyre testing adv mgt" dataDxfId="158"/>
    <tableColumn id="538" xr3:uid="{2C029A75-C06A-4369-AF8C-5EA221626698}" name="Tyre testing adv.-Tyre testing adv." dataDxfId="157"/>
    <tableColumn id="539" xr3:uid="{D8378BFC-131A-43E1-BF0B-6236781BDFB1}" name="Tyre testing std-Tyre testing std" dataDxfId="156"/>
    <tableColumn id="540" xr3:uid="{64DF1ECD-E11F-4A70-88D9-6D848FAEED64}" name="Tyre testing std mgt-Tyre testing std mgt" dataDxfId="155"/>
    <tableColumn id="541" xr3:uid="{74D0B1AD-30BA-4542-982E-56E494D69846}" name="UK1-Norbert Hanke" dataDxfId="154"/>
    <tableColumn id="542" xr3:uid="{6ACFE341-0F9B-4B07-84B6-9C0895484773}" name="UK2-Hugo van Bergen" dataDxfId="153"/>
    <tableColumn id="543" xr3:uid="{3D1F4AAE-555C-4332-B4DE-924B232A057C}" name="UK3-Frans Bos" dataDxfId="152"/>
    <tableColumn id="544" xr3:uid="{D5A9A16D-1FA9-4FC7-93BD-A8A0DF0F93B1}" name="UK4-Nobert Hanke" dataDxfId="151"/>
    <tableColumn id="545" xr3:uid="{3E422DAC-0D20-4361-A6C8-0BDA6D417B07}" name="UKR-Uday Krishnan" dataDxfId="150"/>
    <tableColumn id="546" xr3:uid="{AB733370-E831-4303-A8DA-74A15D412A8E}" name="UNILAB-Unilab 4 Supervisor" dataDxfId="149"/>
    <tableColumn id="547" xr3:uid="{DEEFC8D5-DC14-443C-A71E-83168963FB36}" name="VAG-Andrea Vago" dataDxfId="148"/>
    <tableColumn id="548" xr3:uid="{41FADC16-540D-4139-89B5-B6855F8A3CD2}" name="VCH-Vishakha Chaudhary" dataDxfId="147"/>
    <tableColumn id="549" xr3:uid="{6FA9CAC1-C158-474F-95E3-373B0608E3B9}" name="VEN-Venkatesh KR" dataDxfId="146"/>
    <tableColumn id="550" xr3:uid="{22E3C81F-DDF9-4976-849B-0DACAEC00AD0}" name="VES-Marko Veselinovic" dataDxfId="145"/>
    <tableColumn id="551" xr3:uid="{97BFFF38-92DD-4BAF-AF43-7AE8FCD3F0E9}" name="VGA-Vikas Gado" dataDxfId="144"/>
    <tableColumn id="552" xr3:uid="{B3660542-1C07-478C-9A96-4A5C35E34ECA}" name="VIP-Vivekanand Patnaik" dataDxfId="143"/>
    <tableColumn id="553" xr3:uid="{9A5466E5-BE99-443B-B018-B0B0745EDD14}" name="VJJ-Vinod John" dataDxfId="142"/>
    <tableColumn id="554" xr3:uid="{013E9AEB-2516-4C48-86BD-B4780644414C}" name="VJO-Vinayak Joshi" dataDxfId="141"/>
    <tableColumn id="555" xr3:uid="{AD55865D-C284-4DA0-8EE2-60FC50864BA5}" name="VKR-Vikram Singh" dataDxfId="140"/>
    <tableColumn id="556" xr3:uid="{232BC9B1-7492-4B20-A830-5CEF4D9FEDEC}" name="VME-Valentina Menichetti" dataDxfId="139"/>
    <tableColumn id="557" xr3:uid="{CE5EB740-CEDA-4742-9170-04EFBB9389D2}" name="VNA-Viktor Nagy" dataDxfId="138"/>
    <tableColumn id="558" xr3:uid="{C08EE889-4346-48DA-9F2B-72A64C734577}" name="VPA-Vadiraj Patil" dataDxfId="137"/>
    <tableColumn id="559" xr3:uid="{BA31F609-0B07-4BC2-BCEA-472A93BD79BE}" name="VRE-Viswanatha Reddy Kalathur" dataDxfId="136"/>
    <tableColumn id="560" xr3:uid="{9BBEFEF3-B77F-4ED1-BD3C-EE2720058F54}" name="VUD-Udumalpet Kannan" dataDxfId="135"/>
    <tableColumn id="561" xr3:uid="{612793F9-17E4-455D-BFBF-EA3FCB9C11CE}" name="VW Bertrandt-Volkswagen PCR test tire delivery" dataDxfId="134"/>
    <tableColumn id="562" xr3:uid="{39F25B63-FE12-43B5-8E3C-3C57156DAAAC}" name="VW Contidrom-VW Group Test track delivery" dataDxfId="133"/>
    <tableColumn id="563" xr3:uid="{4251CB29-2082-47A8-BC92-21BC4AA8D64D}" name="VW Contridom2-VW Group Test track delivery" dataDxfId="132"/>
    <tableColumn id="564" xr3:uid="{1C17D2AF-067C-4BF4-A6B2-D8AC7399ACC6}" name="WDV-Wouter de Vries" dataDxfId="131"/>
    <tableColumn id="565" xr3:uid="{4A188256-C22E-45D5-AA2B-9FBCBDC3DCCE}" name="WGE-Wilfred Geerlings" dataDxfId="130"/>
    <tableColumn id="566" xr3:uid="{8090BA6C-6A25-445C-AA45-8F7E8DD4ED92}" name="WHU-Wim van t Hul" dataDxfId="129"/>
    <tableColumn id="567" xr3:uid="{A0E63A8F-C43B-4669-AE19-39FEDD660E47}" name="WIH-Willem Hovestad" dataDxfId="128"/>
    <tableColumn id="568" xr3:uid="{41FB3151-D5BE-4577-B7AD-CF4D68EFC997}" name="WKE-Wouter Kerkhoven" dataDxfId="127"/>
    <tableColumn id="569" xr3:uid="{1D0B1F4A-3E94-42D6-8BFE-E92FAD97327A}" name="WRO-Walter Roerdink" dataDxfId="126"/>
    <tableColumn id="570" xr3:uid="{5093BA26-363F-4F59-9D6B-512B3EFBBE09}" name="WTR-Willem Traanman" dataDxfId="125"/>
    <tableColumn id="571" xr3:uid="{67DECB3E-95E3-4D30-99F4-27F943BCD499}" name="WVE-Willy Verbeek" dataDxfId="124"/>
    <tableColumn id="572" xr3:uid="{85B5136B-E1F9-4631-9A23-6DCAE0B446D6}" name="YAR-Yasser Arafat" dataDxfId="123"/>
    <tableColumn id="573" xr3:uid="{8D01A80D-8733-4107-952F-8032028373EE}" name="YGR-Yannic Grassmuck" dataDxfId="122"/>
    <tableColumn id="574" xr3:uid="{97A2C3AC-D757-40F0-8963-8F6B8AD7E1DB}" name="YIL-Yasira IJedema-Lebar" dataDxfId="121"/>
    <tableColumn id="575" xr3:uid="{06F9E973-C12C-4CBF-97B5-62F352049354}" name="YOP-Yogesh Ponnuswamy" dataDxfId="120"/>
    <tableColumn id="576" xr3:uid="{B2F9ED3D-A55B-4A97-93B4-756CB4F6AB31}" name="YOS-Yoeri Sigterman" dataDxfId="119"/>
    <tableColumn id="577" xr3:uid="{663EFB7C-AFFD-435B-A804-55E512E8A05A}" name="YSA-Yusuf Sait" dataDxfId="118"/>
    <tableColumn id="578" xr3:uid="{C09CFD9D-4AB8-4294-8266-C489EB7A720D}" name="YWO-Ydwer Woudstra" dataDxfId="117"/>
    <tableColumn id="579" xr3:uid="{64803FD6-28E1-45C9-A74E-A510FF86A105}" name="ZAN-Zuzanna Andrzejewska" dataDxfId="116"/>
    <tableColumn id="580" xr3:uid="{08313FEC-0DB4-45F9-A884-E77377336F07}" name="ZHO-Zoe Homoet" dataDxfId="115"/>
    <tableColumn id="581" xr3:uid="{3DE387BE-F546-4102-ADFC-3550A8D9630A}" name="ZJU-Zoltán Juhász" dataDxfId="114"/>
    <tableColumn id="582" xr3:uid="{0148ACF8-77E4-4A80-BF93-9241D5E3298A}" name="ZKO-Zoltán Kovács" dataDxfId="113"/>
    <tableColumn id="583" xr3:uid="{EBCF3398-755D-4E5E-83E4-323A3E5985EA}" name="ZNA-Zsolt Nagy" dataDxfId="112"/>
    <tableColumn id="584" xr3:uid="{47EB60C9-9D70-4DCB-BCD6-A52B0228FA4A}" name="helpdesk-Helpdesk" dataDxfId="1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A340EA-E91C-46DD-9B5F-314231CEDBF7}" name="Tabel6" displayName="Tabel6" ref="A1:AV17" totalsRowShown="0">
  <autoFilter ref="A1:AV17" xr:uid="{79A340EA-E91C-46DD-9B5F-314231CEDBF7}"/>
  <tableColumns count="48">
    <tableColumn id="1" xr3:uid="{628D5619-87E3-400E-AA5E-C484AFA30D47}" name="DD (uit UTUP)" dataDxfId="110"/>
    <tableColumn id="2" xr3:uid="{81471BA2-E549-4191-9388-E2B58F76D728}" name="1-Application management"/>
    <tableColumn id="3" xr3:uid="{3E173E01-19BC-4352-9EA3-EBD89F5C301A}" name="2-Viewers"/>
    <tableColumn id="4" xr3:uid="{3F51197B-0508-473D-9B3A-E1D440029EE8}" name="3-Preparation lab"/>
    <tableColumn id="5" xr3:uid="{CBAC632D-327B-4510-8520-4BB2DF994D28}" name="4-Preparation lab mgt"/>
    <tableColumn id="6" xr3:uid="{756481CD-8242-4024-8DC5-FB832E38DDB0}" name="5-Physical lab"/>
    <tableColumn id="7" xr3:uid="{496F7F65-72D8-4BB8-9C25-1E877A836824}" name="6-Physical lab mgt"/>
    <tableColumn id="8" xr3:uid="{10BA2905-7D18-4C14-B0A3-8222C9003DC9}" name="7-Chemical lab"/>
    <tableColumn id="9" xr3:uid="{0AADAA5E-9EA8-4975-8731-6D325E3CEA8C}" name="8-Chemical lab mgt"/>
    <tableColumn id="10" xr3:uid="{584A5645-4059-49AF-9EB3-5AED3B63392F}" name="9-Certificate control"/>
    <tableColumn id="11" xr3:uid="{59770AD0-AAF8-476D-9A11-FE502E696A22}" name="10-Tyre testing std"/>
    <tableColumn id="12" xr3:uid="{991C820A-B509-4789-9DA7-B531CD89D5CF}" name="11-Tyre testing std mgt"/>
    <tableColumn id="13" xr3:uid="{8131CF35-6A42-4041-A966-3F3D83469103}" name="12-Tyre testing adv."/>
    <tableColumn id="14" xr3:uid="{3F931E02-C35E-42AD-A300-0A23D82D60A8}" name="13-Tyre testing adv mgt"/>
    <tableColumn id="15" xr3:uid="{8F14D32D-DB89-418E-9721-64B43531832E}" name="14-Process tech. VF"/>
    <tableColumn id="16" xr3:uid="{3BD6C65A-EC7E-4CC6-83AD-308621DC841F}" name="15-Process tech. VF mgt"/>
    <tableColumn id="17" xr3:uid="{9ABA9E10-5BBE-4489-ADA0-18E37B85943E}" name="16-Process tech. BV"/>
    <tableColumn id="18" xr3:uid="{0B5711AB-AF73-44A4-AE1E-9E0EF8464F94}" name="17-Process tech. BV mgt"/>
    <tableColumn id="19" xr3:uid="{1B30AC4F-EC9F-4D06-878A-30F5FF3C1BAD}" name="18-User Mgt"/>
    <tableColumn id="20" xr3:uid="{0707F228-915F-459C-9432-A17C46C14CF4}" name="19-User Group"/>
    <tableColumn id="21" xr3:uid="{39AF6891-7E17-4F90-8875-3DBB265A4809}" name="20-Purchasing"/>
    <tableColumn id="22" xr3:uid="{647FF37B-C29F-4C70-8D0B-B97760A8845E}" name="21-Obsolete users"/>
    <tableColumn id="23" xr3:uid="{E798AA89-0C75-4778-A941-4EF737BA6916}" name="22-Material lab mgt"/>
    <tableColumn id="24" xr3:uid="{1512957C-AA97-46DF-A9B9-19B9A3DFFC09}" name="23-QEA"/>
    <tableColumn id="25" xr3:uid="{726C0344-A341-43EA-A27B-B2A0CBB0250B}" name="24-Compounding"/>
    <tableColumn id="26" xr3:uid="{BDE1E0F6-84E0-47DA-AEE2-F9150DA2FAEF}" name="25-Reinforcement"/>
    <tableColumn id="27" xr3:uid="{6CCEE996-13BA-485E-BB46-98298087FA84}" name="26-Construction PCT"/>
    <tableColumn id="28" xr3:uid="{91CFC4E1-F30C-479C-A024-59DE11039768}" name="27-Research"/>
    <tableColumn id="29" xr3:uid="{D422996F-0223-41F7-9D13-6974975CDE60}" name="28-Proto PCT"/>
    <tableColumn id="30" xr3:uid="{B4DAABB1-15B1-4227-9FEA-0CC8DD086BA4}" name="29-Proto Extrusion"/>
    <tableColumn id="31" xr3:uid="{325E6936-330A-4F62-9EF8-819C7B381C0A}" name="30-Proto Mixing"/>
    <tableColumn id="32" xr3:uid="{5E126DF6-6BA8-480E-926D-EDA9CE93777D}" name="31-Proto Tread"/>
    <tableColumn id="33" xr3:uid="{29E6B68B-D818-420E-A51B-EB4D8404E210}" name="32-Proto Calander"/>
    <tableColumn id="34" xr3:uid="{AF6DB4DC-F0C3-4E10-B1A1-C0705030363B}" name="33-Construction AT"/>
    <tableColumn id="35" xr3:uid="{AEE1B151-C3C5-4744-BBC6-E5BEB4D31934}" name="34-Proto AT"/>
    <tableColumn id="36" xr3:uid="{C66EC150-4E6E-4B23-9C20-A4259BD5C420}" name="35-Construction SM"/>
    <tableColumn id="37" xr3:uid="{97FEFB93-6F50-4B2F-8911-CF71A9AF184D}" name="36-FEA"/>
    <tableColumn id="38" xr3:uid="{0522E81E-2339-4B6E-8528-7566743EEAAB}" name="37-FEA mgt"/>
    <tableColumn id="39" xr3:uid="{ECF2D192-AE9A-48F0-95CF-69853044250F}" name="38-Tyre Order"/>
    <tableColumn id="40" xr3:uid="{B240E3AA-8A3A-46E7-9F83-9A7BC42E6448}" name="39-BAM mgt"/>
    <tableColumn id="41" xr3:uid="{6E460825-D108-49C8-8BFF-91C43890FA93}" name="40-BAM"/>
    <tableColumn id="42" xr3:uid="{0CB4EC1A-3E3E-4E49-B40E-99BCDB7A3C4D}" name="41-Raw material mgt"/>
    <tableColumn id="43" xr3:uid="{DFF49941-7653-4184-9A23-87671DEA359F}" name="42-Construction TBR"/>
    <tableColumn id="44" xr3:uid="{720EEF69-1415-47DC-AF27-6B7BD8F7D668}" name="43-Raw Matreials"/>
    <tableColumn id="45" xr3:uid="{41059239-B006-423C-BF1E-55985A91DFF0}" name="44-Construction TWT"/>
    <tableColumn id="46" xr3:uid="{1094807A-DB27-4E14-B10A-B7E4CA298CD4}" name="45-Raw Materials Chennai"/>
    <tableColumn id="47" xr3:uid="{1819AA51-0AE3-4C1D-9FEF-1ADDC963E5F8}" name="46-Purchasing mgt"/>
    <tableColumn id="48" xr3:uid="{4D46BC6B-3058-4967-AFB2-D58EFAEA182C}" name="47-Tyre mounting st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337DA0-3739-40FC-B756-E6E37E147CD4}" name="Tabel7" displayName="Tabel7" ref="A1:Q48" totalsRowShown="0" headerRowDxfId="109">
  <autoFilter ref="A1:Q48" xr:uid="{10337DA0-3739-40FC-B756-E6E37E147CD4}"/>
  <tableColumns count="17">
    <tableColumn id="1" xr3:uid="{683D8094-2B98-4EC1-A52D-B884C0D19891}" name="DD (uit UTUP)" dataDxfId="108"/>
    <tableColumn id="2" xr3:uid="{38E454C6-5EA9-49CC-AB9A-F3DDC1130AC9}" name="1-Application management"/>
    <tableColumn id="3" xr3:uid="{B2E8DD53-96BC-4D81-B66B-C7645DF19D9C}" name="2-Materials laboratorium"/>
    <tableColumn id="4" xr3:uid="{6C732EAD-18DA-4644-AB3D-33E61E08B964}" name="3-Viewers"/>
    <tableColumn id="5" xr3:uid="{629A4C68-1C31-4EF0-BE2A-954E7B43B7C7}" name="4-Purchasing"/>
    <tableColumn id="6" xr3:uid="{C3705FE2-FF23-4788-9160-09B5C8EF2331}" name="5-Specialists"/>
    <tableColumn id="7" xr3:uid="{C94D3942-E4D0-4FCB-8E28-8596C1525F9A}" name="6-Trial production"/>
    <tableColumn id="8" xr3:uid="{B05145D2-9D8C-45B1-B2DB-814745326865}" name="7-Tyre testing"/>
    <tableColumn id="9" xr3:uid="{E2C48AC1-E586-40A6-B975-505B1B99BBEB}" name="8-QEA"/>
    <tableColumn id="10" xr3:uid="{018014AE-E4FF-4890-AC56-32DFB68C83D3}" name="9-Production"/>
    <tableColumn id="11" xr3:uid="{81314E57-6A09-4F9E-9511-A1933CAA25AB}" name="10-10"/>
    <tableColumn id="12" xr3:uid="{A4E7F656-8379-4E3E-8270-09201E689D4B}" name="11-11"/>
    <tableColumn id="13" xr3:uid="{5F6346A6-7A45-4F9D-9C91-0C190E2A831A}" name="12-12"/>
    <tableColumn id="14" xr3:uid="{39EE1205-B94C-414C-9C71-105306679F4C}" name="13-13"/>
    <tableColumn id="15" xr3:uid="{63E52971-5D95-468D-84C0-90DFB993CC3F}" name="14-14"/>
    <tableColumn id="16" xr3:uid="{9317FBFD-983B-4558-A4EB-CB8F7F2FD128}" name="15-15"/>
    <tableColumn id="17" xr3:uid="{EE83CF00-D605-4342-AB72-A551998B60E1}" name="16-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F5133F-C76D-40DD-AB71-6036479BEB10}" name="Tabel4" displayName="Tabel4" ref="A1:AV21" totalsRowShown="0" headerRowDxfId="107" dataDxfId="106">
  <autoFilter ref="A1:AV21" xr:uid="{41F5133F-C76D-40DD-AB71-6036479BEB10}"/>
  <tableColumns count="48">
    <tableColumn id="1" xr3:uid="{039DE7AF-7863-41CE-8CD2-9D1674438822}" name="UTUPAP.TOPIC" dataDxfId="105"/>
    <tableColumn id="2" xr3:uid="{9C218182-0674-407F-92B9-8BFA5FA45E8A}" name="1-Application management" dataDxfId="104"/>
    <tableColumn id="3" xr3:uid="{F85F99E1-18E6-40A3-8858-173CD44B5649}" name="2-Viewers" dataDxfId="103"/>
    <tableColumn id="4" xr3:uid="{6860A118-8BA3-466D-9837-39B9C4484822}" name="3-Preparation lab" dataDxfId="102"/>
    <tableColumn id="5" xr3:uid="{57333F48-8A68-4EA4-9FD8-7F845FD88A85}" name="4-Preparation lab mgt" dataDxfId="101"/>
    <tableColumn id="6" xr3:uid="{B48AD87C-146A-427E-9002-2626A3D861B6}" name="5-Physical lab" dataDxfId="100"/>
    <tableColumn id="7" xr3:uid="{CA2D44A6-FBCC-4C0C-B680-6751AB3D8E88}" name="6-Physical lab mgt" dataDxfId="99"/>
    <tableColumn id="8" xr3:uid="{C15EADF5-DF9E-4120-BF18-820FFE94019E}" name="7-Chemical lab" dataDxfId="98"/>
    <tableColumn id="9" xr3:uid="{8BBF3965-6CC1-43FB-AFEA-60A73F827F29}" name="8-Chemical lab mgt" dataDxfId="97"/>
    <tableColumn id="10" xr3:uid="{5F9D57E6-A0E7-4677-A25C-64D43D4C97F7}" name="9-Certificate control" dataDxfId="96"/>
    <tableColumn id="11" xr3:uid="{2764C029-2523-4C24-BC9F-C1C17137D867}" name="10-Tyre testing std" dataDxfId="95"/>
    <tableColumn id="12" xr3:uid="{AEAA253B-F63B-49C5-AA75-540F1087AA06}" name="11-Tyre testing std mgt" dataDxfId="94"/>
    <tableColumn id="13" xr3:uid="{5171EEEF-90C6-4798-B9BC-81A6CC62D7E4}" name="12-Tyre testing adv." dataDxfId="93"/>
    <tableColumn id="14" xr3:uid="{DF716719-6DB6-4AE7-8C53-08FEFEB35ED5}" name="13-Tyre testing adv mgt" dataDxfId="92"/>
    <tableColumn id="15" xr3:uid="{C838BBDF-1E10-4A83-B938-7CA24192E25C}" name="14-Process tech. VF" dataDxfId="91"/>
    <tableColumn id="16" xr3:uid="{F7818F1C-F7E2-4849-BB48-357E230596D4}" name="15-Process tech. VF mgt" dataDxfId="90"/>
    <tableColumn id="17" xr3:uid="{8ADE01D4-DF85-46F5-A021-7BF711543F30}" name="16-Process tech. BV" dataDxfId="89"/>
    <tableColumn id="18" xr3:uid="{90B3141E-340C-49A7-9A89-81B88DFC259A}" name="17-Process tech. BV mgt" dataDxfId="88"/>
    <tableColumn id="19" xr3:uid="{6C3B1D03-C7E9-4C28-A401-230AC4C3094B}" name="18-User Mgt" dataDxfId="87"/>
    <tableColumn id="20" xr3:uid="{79230C30-886E-42F2-9B0B-0DF3BC377019}" name="19-User Group" dataDxfId="86"/>
    <tableColumn id="21" xr3:uid="{DE2C4B0B-2E14-484B-B117-0B97C581BDE6}" name="20-Purchasing" dataDxfId="85"/>
    <tableColumn id="22" xr3:uid="{8A88CE5C-8A6C-44C5-9269-2AD772FDDEDC}" name="21-Obsolete users" dataDxfId="84"/>
    <tableColumn id="23" xr3:uid="{D6A54392-E8F9-4D76-9F94-5D02B5F9E419}" name="22-Material lab mgt" dataDxfId="83"/>
    <tableColumn id="24" xr3:uid="{04B5F3F1-8A06-49F8-B469-4FAD48226FA2}" name="23-QEA" dataDxfId="82"/>
    <tableColumn id="25" xr3:uid="{D39E944D-57D0-4EC6-BC99-6A7A58B4357F}" name="24-Compounding" dataDxfId="81"/>
    <tableColumn id="26" xr3:uid="{E59CEA06-9F12-4C5A-95C7-CD6B1D7D5FC9}" name="25-Reinforcement" dataDxfId="80"/>
    <tableColumn id="27" xr3:uid="{37709E4E-61C6-4F46-A88D-1F1F23283C9D}" name="26-Construction PCT" dataDxfId="79"/>
    <tableColumn id="28" xr3:uid="{46F0AFE4-4800-47C2-B114-EA564E6976B1}" name="27-Research" dataDxfId="78"/>
    <tableColumn id="29" xr3:uid="{A6631C17-E34F-4DBA-B3A4-9FFCC0CFF132}" name="28-Proto PCT" dataDxfId="77"/>
    <tableColumn id="30" xr3:uid="{1D739EB4-09C6-4865-BBF3-8BBD38F9DE92}" name="29-Proto Extrusion" dataDxfId="76"/>
    <tableColumn id="31" xr3:uid="{666E04D1-959D-4B09-9CC9-0CF9F79AACAF}" name="30-Proto Mixing" dataDxfId="75"/>
    <tableColumn id="32" xr3:uid="{F56DC5F2-B93A-44CA-85DD-3AFBCC902607}" name="31-Proto Tread" dataDxfId="74"/>
    <tableColumn id="33" xr3:uid="{236442B6-68B9-491D-A2E0-5B3E81B8ED3F}" name="32-Proto Calander" dataDxfId="73"/>
    <tableColumn id="34" xr3:uid="{F1BC647A-CAC8-4BA8-8F87-F3A943D30ACD}" name="33-Construction AT" dataDxfId="72"/>
    <tableColumn id="35" xr3:uid="{A6C573DA-5CAC-42D7-9D96-901C5EB7D24D}" name="34-Proto AT" dataDxfId="71"/>
    <tableColumn id="36" xr3:uid="{5745E93E-CDC7-4765-AE57-51466802B98C}" name="35-Construction SM" dataDxfId="70"/>
    <tableColumn id="37" xr3:uid="{EAF827EC-DA1F-46ED-834B-BEE7165D1956}" name="36-FEA" dataDxfId="69"/>
    <tableColumn id="38" xr3:uid="{4A3F28F2-DB27-484B-BD39-5EF96CB49D2B}" name="37-FEA mgt" dataDxfId="68"/>
    <tableColumn id="39" xr3:uid="{E5B63085-20F8-4CEB-BE30-1CD5D8090EB8}" name="38-Tyre Order" dataDxfId="67"/>
    <tableColumn id="40" xr3:uid="{3EC055EA-3C33-4DB5-8664-FB2A9D251ED4}" name="39-BAM mgt" dataDxfId="66"/>
    <tableColumn id="41" xr3:uid="{2055B0A8-0D16-4EA6-AB53-2089593ECFB2}" name="40-BAM" dataDxfId="65"/>
    <tableColumn id="42" xr3:uid="{8AA955F7-4134-412A-A747-C3B68AF66E0E}" name="41-Raw material mgt" dataDxfId="64"/>
    <tableColumn id="43" xr3:uid="{29A7484C-D50D-47CF-A812-85B1CE49DAC7}" name="42-Construction TBR" dataDxfId="63"/>
    <tableColumn id="44" xr3:uid="{9C09AA09-7DE6-47CD-8DF4-9817CEDB41E2}" name="43-Raw Matreials" dataDxfId="62"/>
    <tableColumn id="45" xr3:uid="{EB469429-3276-4542-8F9A-705A45EB5E1D}" name="44-Construction TWT" dataDxfId="61"/>
    <tableColumn id="46" xr3:uid="{F7CCA1D5-7D44-4FEF-ACD9-7855A44C8CAC}" name="45-Raw Materials Chennai" dataDxfId="60"/>
    <tableColumn id="47" xr3:uid="{D4BEFE27-247B-4387-9ED9-D025D911823C}" name="46-Purchasing mgt" dataDxfId="59"/>
    <tableColumn id="48" xr3:uid="{163E91C7-D3C1-40EF-A794-4337CF4C05C9}" name="47-Tyre mounting std" dataDxfId="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2C91F4-6122-4780-B4B9-5411BE1A3CEB}" name="Tabel2" displayName="Tabel2" ref="A1:AV105" totalsRowShown="0" headerRowDxfId="57" dataDxfId="56">
  <autoFilter ref="A1:AV105" xr:uid="{1A2C91F4-6122-4780-B4B9-5411BE1A3CEB}"/>
  <tableColumns count="48">
    <tableColumn id="1" xr3:uid="{E80A2E17-90F8-4F67-94A6-1729FC806413}" name="TK_TP (uit UTUPTK)" dataDxfId="55"/>
    <tableColumn id="2" xr3:uid="{1085D076-9088-492A-94C9-84009941A8C5}" name="1-Application management" dataDxfId="54"/>
    <tableColumn id="3" xr3:uid="{77F757E8-8613-49A4-BDE9-F581670F97DE}" name="2-Viewers" dataDxfId="53"/>
    <tableColumn id="4" xr3:uid="{F772CBFB-0E06-4072-90A2-8ACA45A4FACF}" name="3-Preparation lab" dataDxfId="52"/>
    <tableColumn id="5" xr3:uid="{77AB182A-3C4B-4F40-B292-A5DBC6CA3546}" name="4-Preparation lab mgt" dataDxfId="51"/>
    <tableColumn id="6" xr3:uid="{50B141F8-463B-4CF8-8114-CD0091B06773}" name="5-Physical lab" dataDxfId="50"/>
    <tableColumn id="7" xr3:uid="{0F6D3648-D94D-4BE4-A38E-D7AA910AE1DC}" name="6-Physical lab mgt" dataDxfId="49"/>
    <tableColumn id="8" xr3:uid="{837916F1-6D65-4FD4-87A1-2D56301EC9F6}" name="7-Chemical lab" dataDxfId="48"/>
    <tableColumn id="9" xr3:uid="{FAA2C2E0-417C-46B3-8B80-DA50AABDC657}" name="8-Chemical lab mgt" dataDxfId="47"/>
    <tableColumn id="10" xr3:uid="{C8EDE7BA-EC18-4559-9E6A-AF8CE0807F84}" name="9-Certificate control" dataDxfId="46"/>
    <tableColumn id="11" xr3:uid="{2A97F217-8BFC-4137-9412-5759EB037B41}" name="10-Tyre testing std" dataDxfId="45"/>
    <tableColumn id="12" xr3:uid="{1DFFA22D-626B-4C8D-ADB1-3301C9424513}" name="11-Tyre testing std mgt" dataDxfId="44"/>
    <tableColumn id="13" xr3:uid="{90D56080-4B52-4BEE-8086-CCC8917B9FD2}" name="12-Tyre testing adv." dataDxfId="43"/>
    <tableColumn id="14" xr3:uid="{2515C476-0D4F-489B-94A4-200FDFEBAF44}" name="13-Tyre testing adv mgt" dataDxfId="42"/>
    <tableColumn id="15" xr3:uid="{F6F218F5-D75D-4F3F-8245-B5A2BCE881C1}" name="14-Process tech. VF" dataDxfId="41"/>
    <tableColumn id="16" xr3:uid="{EB0247F0-F9C7-4844-B032-89AEDC710D9C}" name="15-Process tech. VF mgt" dataDxfId="40"/>
    <tableColumn id="17" xr3:uid="{71E841FC-4574-41CB-8199-D7799AC1D8AE}" name="16-Process tech. BV" dataDxfId="39"/>
    <tableColumn id="18" xr3:uid="{019CC2B3-DE9B-4DEE-BE9E-642638CAECFE}" name="17-Process tech. BV mgt" dataDxfId="38"/>
    <tableColumn id="19" xr3:uid="{FD5C5E83-C561-4FBF-B670-3B2A4F2AF444}" name="18-User Mgt" dataDxfId="37"/>
    <tableColumn id="20" xr3:uid="{CBDF284C-0833-45DB-AEAA-FCB22387C656}" name="19-User Group" dataDxfId="36"/>
    <tableColumn id="21" xr3:uid="{D2C2D6EB-25EA-4F9B-8FAC-121B0232C592}" name="20-Purchasing" dataDxfId="35"/>
    <tableColumn id="22" xr3:uid="{A0BE2E61-770D-44EC-867C-F07D9650A499}" name="21-Obsolete users" dataDxfId="34"/>
    <tableColumn id="23" xr3:uid="{8A958B7E-543C-4D7B-855E-69752148A961}" name="22-Material lab mgt" dataDxfId="33"/>
    <tableColumn id="24" xr3:uid="{1679052A-F578-4458-9413-FA7071B63C36}" name="23-QEA" dataDxfId="32"/>
    <tableColumn id="25" xr3:uid="{A13CAFCF-6963-4C18-A40D-EC675EB2F191}" name="24-Compounding" dataDxfId="31"/>
    <tableColumn id="26" xr3:uid="{A88C9316-D7C9-4F53-87B6-CA9AAA9C3DB0}" name="25-Reinforcement" dataDxfId="30"/>
    <tableColumn id="27" xr3:uid="{0ADB4B8C-AC68-4015-A2A6-D2394D6FE848}" name="26-Construction PCT" dataDxfId="29"/>
    <tableColumn id="28" xr3:uid="{AA8EBE09-E82B-4DDC-9C08-C30B6CB71E3B}" name="27-Research" dataDxfId="28"/>
    <tableColumn id="29" xr3:uid="{25FE0EA1-A0C6-444E-98A4-075C6E75CD15}" name="28-Proto PCT" dataDxfId="27"/>
    <tableColumn id="30" xr3:uid="{421666FA-F896-40F5-B03B-D5C9914E0253}" name="29-Proto Extrusion" dataDxfId="26"/>
    <tableColumn id="31" xr3:uid="{16378923-DBAE-4312-82EC-D2E4EFEC1C9D}" name="30-Proto Mixing" dataDxfId="25"/>
    <tableColumn id="32" xr3:uid="{A246D7F8-FFD0-4EE4-AC24-CAC5A42A9A2C}" name="31-Proto Tread" dataDxfId="24"/>
    <tableColumn id="33" xr3:uid="{719357D8-6DD0-4B77-A208-AFFD480FAE60}" name="32-Proto Calander" dataDxfId="23"/>
    <tableColumn id="34" xr3:uid="{9F4CF8F5-B50D-4BF5-8632-88B6759F2139}" name="33-Construction AT" dataDxfId="22"/>
    <tableColumn id="35" xr3:uid="{7790CEBF-281B-45F5-8D01-12557F6E5255}" name="34-Proto AT" dataDxfId="21"/>
    <tableColumn id="36" xr3:uid="{B5876194-E05E-4F39-83A0-008A8B88FBE6}" name="35-Construction SM" dataDxfId="20"/>
    <tableColumn id="37" xr3:uid="{93229EE2-E056-4876-B443-40B6E391D287}" name="36-FEA" dataDxfId="19"/>
    <tableColumn id="38" xr3:uid="{26625A46-389E-4E25-9FBF-A182F9C17C44}" name="37-FEA mgt" dataDxfId="18"/>
    <tableColumn id="39" xr3:uid="{E738B1BE-249E-4711-86A6-75332EE17EE2}" name="38-Tyre Order" dataDxfId="17"/>
    <tableColumn id="40" xr3:uid="{47238D91-EF32-4BD5-95E4-CFDD16CDB4B1}" name="39-BAM mgt" dataDxfId="16"/>
    <tableColumn id="41" xr3:uid="{E1CB83B1-F935-45AA-BB6B-A132A9D1D5A0}" name="40-BAM" dataDxfId="15"/>
    <tableColumn id="42" xr3:uid="{533C039D-4D4A-4F19-B5D7-8C579B31DFD4}" name="41-Raw material mgt" dataDxfId="14"/>
    <tableColumn id="43" xr3:uid="{082B1A77-69DC-45EB-AAFE-79E53AC997D4}" name="42-Construction TBR" dataDxfId="13"/>
    <tableColumn id="44" xr3:uid="{6E7A9953-7F04-4A3F-B91C-F77F3AC14C70}" name="43-Raw Matreials" dataDxfId="12"/>
    <tableColumn id="45" xr3:uid="{8B1BCADE-575A-4BAE-82D9-599531C479B7}" name="44-Construction TWT" dataDxfId="11"/>
    <tableColumn id="46" xr3:uid="{9F39FB0C-5B1A-4334-9EC2-05314458BBED}" name="45-Raw Materials Chennai" dataDxfId="10"/>
    <tableColumn id="47" xr3:uid="{4928F9FB-B6BF-42A6-BA60-F44F63E588A7}" name="46-Purchasing mgt" dataDxfId="9"/>
    <tableColumn id="48" xr3:uid="{2B9B147A-52D8-4D29-8777-D8A118520365}" name="47-Tyre mounting std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15FDF6-F5CF-4B60-AB16-0898D834EEA1}" name="Tabel5" displayName="Tabel5" ref="A1:AV153" totalsRowShown="0" headerRowDxfId="7">
  <autoFilter ref="A1:AV153" xr:uid="{D415FDF6-F5CF-4B60-AB16-0898D834EEA1}"/>
  <tableColumns count="48">
    <tableColumn id="1" xr3:uid="{752EEAD6-9B95-441C-A79D-7F059A76F3D5}" name="TK_TP (uit UTUPTK)" dataDxfId="6"/>
    <tableColumn id="2" xr3:uid="{272A5193-7A98-4FF2-9477-22FE446D5752}" name="1-Application management" dataDxfId="5"/>
    <tableColumn id="3" xr3:uid="{E5ED4191-DC07-4761-9271-31E4CB9C192B}" name="2-Viewers"/>
    <tableColumn id="4" xr3:uid="{E72D62BE-79A0-464F-B347-DF143D1B28D6}" name="3-Preparation lab"/>
    <tableColumn id="5" xr3:uid="{0CC4A755-4D7B-41E5-B5CD-C0FA43333268}" name="4-Preparation lab mgt"/>
    <tableColumn id="6" xr3:uid="{4E05798D-FD5B-41D6-A92A-3C7FFA801082}" name="5-Physical lab"/>
    <tableColumn id="7" xr3:uid="{E21AB939-1E38-471E-A845-44AE1F011E62}" name="6-Physical lab mgt"/>
    <tableColumn id="8" xr3:uid="{F1DAF067-27AC-421A-B034-279CA9D61F7F}" name="7-Chemical lab"/>
    <tableColumn id="9" xr3:uid="{9B748FC0-625A-423A-9975-41DCD034651E}" name="8-Chemical lab mgt"/>
    <tableColumn id="10" xr3:uid="{DE48467D-556F-45AD-915B-E0F4ABF30C78}" name="9-Certificate control"/>
    <tableColumn id="11" xr3:uid="{D0231BDD-C8A8-44F0-AC8D-D570A0E12DDA}" name="10-Tyre testing std" dataDxfId="4"/>
    <tableColumn id="12" xr3:uid="{32064014-C8E7-4D68-9602-E3721BE5F4F8}" name="11-Tyre testing std mgt" dataDxfId="3"/>
    <tableColumn id="13" xr3:uid="{5CCD1967-8CFF-42B7-AC62-18B9499B5E1C}" name="12-Tyre testing adv."/>
    <tableColumn id="14" xr3:uid="{6F9FC916-8EFA-4765-8C13-CDB966CCEE48}" name="13-Tyre testing adv mgt"/>
    <tableColumn id="15" xr3:uid="{933E2BA8-18CF-4704-AE35-F5AC84BBA232}" name="14-Process tech. VF"/>
    <tableColumn id="16" xr3:uid="{60D9BDC6-AF30-45C5-9132-A4C8E3B8EFE1}" name="15-Process tech. VF mgt"/>
    <tableColumn id="17" xr3:uid="{C9C6A36B-01F4-4DE5-81F3-F56E8973B615}" name="16-Process tech. BV"/>
    <tableColumn id="18" xr3:uid="{32B5AAEE-F3FD-4CE4-B64E-21A66ADF11E7}" name="17-Process tech. BV mgt"/>
    <tableColumn id="19" xr3:uid="{5E09FF99-FF61-4EC4-B05E-3DC6F34BD243}" name="18-User Mgt"/>
    <tableColumn id="20" xr3:uid="{3C379BAF-3EE1-4943-A595-575A5C4F063A}" name="19-User Group"/>
    <tableColumn id="21" xr3:uid="{804ED0BC-77DC-48CB-B2F7-1C3AF7B60665}" name="20-Purchasing"/>
    <tableColumn id="22" xr3:uid="{6C68AE47-C799-4F65-A38A-E2BF40DA4040}" name="21-Obsolete users"/>
    <tableColumn id="23" xr3:uid="{1AA5990C-01E5-4877-AFE3-FCC157D60FB0}" name="22-Material lab mgt"/>
    <tableColumn id="24" xr3:uid="{890622CE-0535-4C76-8E0C-52A95105CA47}" name="23-QEA"/>
    <tableColumn id="25" xr3:uid="{2CC8ACE7-7090-4243-9E34-49386046C8CA}" name="24-Compounding"/>
    <tableColumn id="26" xr3:uid="{B55464D0-BD46-4B33-AAE2-1440B5F5AFB4}" name="25-Reinforcement"/>
    <tableColumn id="27" xr3:uid="{E25F07F7-1990-4904-A111-A9CD2EE7BE41}" name="26-Construction PCT" dataDxfId="2"/>
    <tableColumn id="28" xr3:uid="{7D2F3F33-A6E0-4114-89ED-2D52C9880FDE}" name="27-Research"/>
    <tableColumn id="29" xr3:uid="{F314C1C1-6097-4D19-8771-16A4AFD3AEEA}" name="28-Proto PCT"/>
    <tableColumn id="30" xr3:uid="{1D05D531-FDA4-457F-8E15-0A80E6E97F94}" name="29-Proto Extrusion"/>
    <tableColumn id="31" xr3:uid="{31614CFF-37BA-4072-B7E3-99E30789A098}" name="30-Proto Mixing"/>
    <tableColumn id="32" xr3:uid="{80053B66-306D-4C4A-8BF5-0E9C2A68B134}" name="31-Proto Tread"/>
    <tableColumn id="33" xr3:uid="{C0C47D8E-F8D6-4D36-B05E-EF7533C8A31D}" name="32-Proto Calander"/>
    <tableColumn id="34" xr3:uid="{CADE52AD-EFCE-466E-805E-F42565CA9E86}" name="33-Construction AT"/>
    <tableColumn id="35" xr3:uid="{47C727F1-CECD-495F-BF6C-80455362AF79}" name="34-Proto AT"/>
    <tableColumn id="36" xr3:uid="{546FD413-2441-4622-A569-1B433D010CD0}" name="35-Construction SM"/>
    <tableColumn id="37" xr3:uid="{4661259B-40D3-4AC1-998E-DFA44AD07B26}" name="36-FEA"/>
    <tableColumn id="38" xr3:uid="{ABD340A9-91EA-4BE4-A3E2-03B8B83F673A}" name="37-FEA mgt"/>
    <tableColumn id="39" xr3:uid="{9D51E985-CB1A-41AC-9A83-B138EEDAB061}" name="38-Tyre Order"/>
    <tableColumn id="40" xr3:uid="{503B0649-D828-458E-B3B3-85A61FDF1393}" name="39-BAM mgt"/>
    <tableColumn id="41" xr3:uid="{8FC28C4E-F7E5-4E5B-93A5-611CC6CBBB85}" name="40-BAM"/>
    <tableColumn id="42" xr3:uid="{2603818C-622A-4B8D-A0DC-0558E9CE0C62}" name="41-Raw material mgt"/>
    <tableColumn id="43" xr3:uid="{7B20B9F5-3960-47D4-99C0-2DFB84CDCC69}" name="42-Construction TBR"/>
    <tableColumn id="44" xr3:uid="{DDC8ABCB-D000-46DA-8A8D-3F1111F142AF}" name="43-Raw Matreials"/>
    <tableColumn id="45" xr3:uid="{B2F09CB3-B5C8-48FE-B72B-9DB37E44B954}" name="44-Construction TWT"/>
    <tableColumn id="46" xr3:uid="{03D95F80-71ED-45A9-B92D-CB19545AE6FD}" name="45-Raw Materials Chennai"/>
    <tableColumn id="47" xr3:uid="{9F288005-43E0-4FD3-B6F0-57BCF6D3C9A2}" name="46-Purchasing mgt"/>
    <tableColumn id="48" xr3:uid="{D22C137D-5F60-4E98-84FF-8B34B80D49A9}" name="47-Tyre mounting std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7994BB-4423-4DD8-B350-1FA12FA9484A}" name="Tabel8" displayName="Tabel8" ref="A1:AV153" totalsRowShown="0" headerRowDxfId="0">
  <autoFilter ref="A1:AV153" xr:uid="{9A7994BB-4423-4DD8-B350-1FA12FA9484A}">
    <filterColumn colId="1">
      <customFilters>
        <customFilter operator="notEqual" val=" "/>
      </customFilters>
    </filterColumn>
  </autoFilter>
  <tableColumns count="48">
    <tableColumn id="1" xr3:uid="{1E4FD982-6F85-45D8-A87B-D8C870F2DAF1}" name="TK_TP (uit UTUPTK)"/>
    <tableColumn id="2" xr3:uid="{D0721EAC-CCD9-4D56-A464-361C7E151F75}" name="1-Application management"/>
    <tableColumn id="3" xr3:uid="{BF2040E0-4C65-472F-BCA4-D5AE58FC6949}" name="2-Viewers"/>
    <tableColumn id="4" xr3:uid="{5CFDFF05-DDBE-4347-9071-91BA1660F690}" name="3-Preparation lab"/>
    <tableColumn id="5" xr3:uid="{5023A79E-4387-43AA-92D4-FAC1D042CD40}" name="4-Preparation lab mgt"/>
    <tableColumn id="6" xr3:uid="{471076FB-DB26-4D83-A26A-D85AD4970E1F}" name="5-Physical lab"/>
    <tableColumn id="7" xr3:uid="{18B38936-ED0F-4F28-B81E-44471CF92073}" name="6-Physical lab mgt"/>
    <tableColumn id="8" xr3:uid="{5D05ADE9-F091-464F-A7BE-A28AB4023DCC}" name="7-Chemical lab"/>
    <tableColumn id="9" xr3:uid="{892AAB29-272B-4E19-9E55-0AF98C7D0F89}" name="8-Chemical lab mgt"/>
    <tableColumn id="10" xr3:uid="{3F756E82-A98F-400B-8A48-52AD9C9B534E}" name="9-Certificate control"/>
    <tableColumn id="11" xr3:uid="{E03B363F-6BD0-4D48-A905-F17C64F58BA3}" name="10-Tyre testing std"/>
    <tableColumn id="12" xr3:uid="{CFD42F0C-25EB-471E-82CB-B3C62EBCA3E2}" name="11-Tyre testing std mgt"/>
    <tableColumn id="13" xr3:uid="{AC813A1B-F4FF-4933-ACE4-732423F17C38}" name="12-Tyre testing adv."/>
    <tableColumn id="14" xr3:uid="{FF159FF1-5084-4EC3-B300-CF543BADECEB}" name="13-Tyre testing adv mgt"/>
    <tableColumn id="15" xr3:uid="{F81367E2-4273-4411-A6B7-FF71E6F3764B}" name="14-Process tech. VF"/>
    <tableColumn id="16" xr3:uid="{C5B854BF-3C0F-4996-A135-09F69F653FB3}" name="15-Process tech. VF mgt"/>
    <tableColumn id="17" xr3:uid="{CB38D923-7AB8-492A-B5CD-036AB34DAC44}" name="16-Process tech. BV"/>
    <tableColumn id="18" xr3:uid="{E9C9543E-3F65-4EB8-8E7D-D5C22CC73F7B}" name="17-Process tech. BV mgt"/>
    <tableColumn id="19" xr3:uid="{48679F5A-C61D-44CE-86FC-1CBA07695B08}" name="18-User Mgt"/>
    <tableColumn id="20" xr3:uid="{4BED3E4B-C449-4106-A7DE-B8DEC43AE33C}" name="19-User Group"/>
    <tableColumn id="21" xr3:uid="{27D14CB6-C7A4-4056-8B46-5B0E1D18A815}" name="20-Purchasing"/>
    <tableColumn id="22" xr3:uid="{70A9F967-1A8D-46F1-82A3-70D8BDCEFB2C}" name="21-Obsolete users"/>
    <tableColumn id="23" xr3:uid="{A7492826-091C-45FF-9770-EC6B656BE7AE}" name="22-Material lab mgt"/>
    <tableColumn id="24" xr3:uid="{CD2BBFB3-EAA8-4CDA-94E8-F907680E0696}" name="23-QEA"/>
    <tableColumn id="25" xr3:uid="{BAABEF12-12A6-4FF0-9F7F-CB85598A757E}" name="24-Compounding"/>
    <tableColumn id="26" xr3:uid="{ADB5CD28-4618-4528-A304-4CE8FA4FE206}" name="25-Reinforcement"/>
    <tableColumn id="27" xr3:uid="{71E2DC70-6934-4B6D-826B-96F3F04B9152}" name="26-Construction PCT"/>
    <tableColumn id="28" xr3:uid="{CB6B7449-716F-4233-93D4-4F897FEB605D}" name="27-Research"/>
    <tableColumn id="29" xr3:uid="{3841ABFA-B8EF-4C4A-8285-15F01002A441}" name="28-Proto PCT"/>
    <tableColumn id="30" xr3:uid="{5A88BCAE-2366-4F7B-8CB4-7D1C93481664}" name="29-Proto Extrusion"/>
    <tableColumn id="31" xr3:uid="{100C7313-150D-460D-83A8-451030AF408A}" name="30-Proto Mixing"/>
    <tableColumn id="32" xr3:uid="{E1D03566-736F-429F-A889-1B0152CF3F3E}" name="31-Proto Tread"/>
    <tableColumn id="33" xr3:uid="{B8F781F1-E30A-487E-8092-18339BFD907C}" name="32-Proto Calander"/>
    <tableColumn id="34" xr3:uid="{B1132490-F88F-4973-908B-DE4D59DEF5A3}" name="33-Construction AT"/>
    <tableColumn id="35" xr3:uid="{0B59C2D3-B151-4A26-B3D0-EFF19AF78881}" name="34-Proto AT"/>
    <tableColumn id="36" xr3:uid="{7D6FCFD5-1758-49AC-A777-50F41471B2A2}" name="35-Construction SM"/>
    <tableColumn id="37" xr3:uid="{EA49AC62-72D9-4638-BA93-B396665FE565}" name="36-FEA"/>
    <tableColumn id="38" xr3:uid="{C81777B0-0C4F-4BF9-956F-3E11D69C05EE}" name="37-FEA mgt"/>
    <tableColumn id="39" xr3:uid="{BFB6F47D-431F-4469-B948-3C0C13F6BDFC}" name="38-Tyre Order"/>
    <tableColumn id="40" xr3:uid="{F82A91A9-48E8-444F-A3A3-99B3F17E5CB1}" name="39-BAM mgt"/>
    <tableColumn id="41" xr3:uid="{0B01E96A-3C29-4362-9B29-341F9C25FA76}" name="40-BAM"/>
    <tableColumn id="42" xr3:uid="{178A1BA7-7E89-4011-A044-952DDA4ACFD9}" name="41-Raw material mgt"/>
    <tableColumn id="43" xr3:uid="{0B3206B6-ADA1-434D-BD8F-4324EB960E03}" name="42-Construction TBR"/>
    <tableColumn id="44" xr3:uid="{84D13EDB-24F5-42CA-8EA9-4F3255C1A9E6}" name="43-Raw Matreials"/>
    <tableColumn id="45" xr3:uid="{7F31E5D4-F311-46CF-A5D1-4E745978A8D4}" name="44-Construction TWT"/>
    <tableColumn id="46" xr3:uid="{1F114135-566C-4263-9814-21231E508EEA}" name="45-Raw Materials Chennai"/>
    <tableColumn id="47" xr3:uid="{280667B8-1D82-4CC4-8F38-A9CB43D869D4}" name="46-Purchasing mgt"/>
    <tableColumn id="48" xr3:uid="{E2E6617B-728C-4C28-9A31-35C4F31D7958}" name="47-Tyre mounting st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85"/>
  <sheetViews>
    <sheetView workbookViewId="0">
      <selection sqref="A1:XFD1"/>
    </sheetView>
  </sheetViews>
  <sheetFormatPr defaultRowHeight="15" x14ac:dyDescent="0.25"/>
  <cols>
    <col min="1" max="1" width="47.85546875" style="7" bestFit="1" customWidth="1"/>
    <col min="2" max="2" width="27.140625" customWidth="1"/>
    <col min="3" max="3" width="12.140625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0.140625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9.5703125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7" max="37" width="9.140625" customWidth="1"/>
    <col min="38" max="38" width="13" customWidth="1"/>
    <col min="39" max="39" width="15.28515625" customWidth="1"/>
    <col min="40" max="40" width="14" customWidth="1"/>
    <col min="41" max="41" width="10.140625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x14ac:dyDescent="0.25">
      <c r="A1" s="7" t="s">
        <v>631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s="7" t="s">
        <v>47</v>
      </c>
    </row>
    <row r="3" spans="1:48" x14ac:dyDescent="0.25">
      <c r="A3" s="7" t="s">
        <v>48</v>
      </c>
      <c r="V3">
        <v>3</v>
      </c>
    </row>
    <row r="4" spans="1:48" x14ac:dyDescent="0.25">
      <c r="A4" s="7" t="s">
        <v>49</v>
      </c>
      <c r="AA4">
        <v>5</v>
      </c>
    </row>
    <row r="5" spans="1:48" x14ac:dyDescent="0.25">
      <c r="A5" s="7" t="s">
        <v>50</v>
      </c>
      <c r="AA5">
        <v>5</v>
      </c>
    </row>
    <row r="6" spans="1:48" x14ac:dyDescent="0.25">
      <c r="A6" s="7" t="s">
        <v>51</v>
      </c>
      <c r="C6">
        <v>3</v>
      </c>
    </row>
    <row r="7" spans="1:48" x14ac:dyDescent="0.25">
      <c r="A7" s="7" t="s">
        <v>52</v>
      </c>
      <c r="C7">
        <v>3</v>
      </c>
      <c r="D7">
        <v>2</v>
      </c>
      <c r="F7">
        <v>2</v>
      </c>
      <c r="G7">
        <v>2</v>
      </c>
      <c r="W7">
        <v>2</v>
      </c>
    </row>
    <row r="8" spans="1:48" x14ac:dyDescent="0.25">
      <c r="A8" s="7" t="s">
        <v>53</v>
      </c>
      <c r="C8">
        <v>3</v>
      </c>
      <c r="Y8">
        <v>5</v>
      </c>
    </row>
    <row r="9" spans="1:48" x14ac:dyDescent="0.25">
      <c r="A9" s="7" t="s">
        <v>54</v>
      </c>
      <c r="AA9">
        <v>5</v>
      </c>
    </row>
    <row r="10" spans="1:48" x14ac:dyDescent="0.25">
      <c r="A10" s="7" t="s">
        <v>55</v>
      </c>
      <c r="O10">
        <v>9</v>
      </c>
      <c r="Y10">
        <v>5</v>
      </c>
      <c r="AE10">
        <v>6</v>
      </c>
    </row>
    <row r="11" spans="1:48" x14ac:dyDescent="0.25">
      <c r="A11" s="7" t="s">
        <v>56</v>
      </c>
      <c r="AA11">
        <v>5</v>
      </c>
    </row>
    <row r="12" spans="1:48" x14ac:dyDescent="0.25">
      <c r="A12" s="7" t="s">
        <v>57</v>
      </c>
      <c r="B12">
        <v>1</v>
      </c>
      <c r="F12">
        <v>2</v>
      </c>
      <c r="Y12">
        <v>5</v>
      </c>
    </row>
    <row r="13" spans="1:48" x14ac:dyDescent="0.25">
      <c r="A13" s="7" t="s">
        <v>58</v>
      </c>
      <c r="B13">
        <v>1</v>
      </c>
    </row>
    <row r="14" spans="1:48" x14ac:dyDescent="0.25">
      <c r="A14" s="7" t="s">
        <v>59</v>
      </c>
      <c r="Y14">
        <v>5</v>
      </c>
    </row>
    <row r="15" spans="1:48" x14ac:dyDescent="0.25">
      <c r="A15" s="7" t="s">
        <v>60</v>
      </c>
      <c r="B15">
        <v>1</v>
      </c>
      <c r="C15">
        <v>3</v>
      </c>
      <c r="D15">
        <v>2</v>
      </c>
      <c r="F15">
        <v>2</v>
      </c>
      <c r="J15">
        <v>2</v>
      </c>
      <c r="K15">
        <v>7</v>
      </c>
      <c r="M15">
        <v>2</v>
      </c>
      <c r="W15">
        <v>2</v>
      </c>
      <c r="AA15">
        <v>5</v>
      </c>
      <c r="AH15">
        <v>5</v>
      </c>
    </row>
    <row r="16" spans="1:48" x14ac:dyDescent="0.25">
      <c r="A16" s="7" t="s">
        <v>61</v>
      </c>
      <c r="C16">
        <v>3</v>
      </c>
      <c r="AA16">
        <v>5</v>
      </c>
      <c r="AC16">
        <v>6</v>
      </c>
      <c r="AJ16">
        <v>5</v>
      </c>
    </row>
    <row r="17" spans="1:45" x14ac:dyDescent="0.25">
      <c r="A17" s="7" t="s">
        <v>62</v>
      </c>
      <c r="AA17">
        <v>5</v>
      </c>
    </row>
    <row r="18" spans="1:45" x14ac:dyDescent="0.25">
      <c r="A18" s="7" t="s">
        <v>63</v>
      </c>
      <c r="C18">
        <v>3</v>
      </c>
    </row>
    <row r="19" spans="1:45" x14ac:dyDescent="0.25">
      <c r="A19" s="7" t="s">
        <v>64</v>
      </c>
      <c r="Y19">
        <v>5</v>
      </c>
    </row>
    <row r="20" spans="1:45" x14ac:dyDescent="0.25">
      <c r="A20" s="7" t="s">
        <v>65</v>
      </c>
      <c r="AA20">
        <v>5</v>
      </c>
      <c r="AC20">
        <v>6</v>
      </c>
    </row>
    <row r="21" spans="1:45" x14ac:dyDescent="0.25">
      <c r="A21" s="7" t="s">
        <v>66</v>
      </c>
      <c r="N21">
        <v>7</v>
      </c>
      <c r="AS21">
        <v>5</v>
      </c>
    </row>
    <row r="22" spans="1:45" x14ac:dyDescent="0.25">
      <c r="A22" s="7" t="s">
        <v>67</v>
      </c>
      <c r="D22">
        <v>2</v>
      </c>
      <c r="F22">
        <v>2</v>
      </c>
      <c r="H22">
        <v>2</v>
      </c>
      <c r="W22">
        <v>2</v>
      </c>
    </row>
    <row r="23" spans="1:45" x14ac:dyDescent="0.25">
      <c r="A23" s="7" t="s">
        <v>68</v>
      </c>
      <c r="K23">
        <v>7</v>
      </c>
      <c r="L23">
        <v>7</v>
      </c>
      <c r="Q23">
        <v>9</v>
      </c>
      <c r="AA23">
        <v>5</v>
      </c>
    </row>
    <row r="24" spans="1:45" x14ac:dyDescent="0.25">
      <c r="A24" s="7" t="s">
        <v>69</v>
      </c>
      <c r="AA24">
        <v>5</v>
      </c>
      <c r="AQ24">
        <v>5</v>
      </c>
      <c r="AS24">
        <v>5</v>
      </c>
    </row>
    <row r="25" spans="1:45" x14ac:dyDescent="0.25">
      <c r="A25" s="7" t="s">
        <v>70</v>
      </c>
      <c r="Y25">
        <v>5</v>
      </c>
    </row>
    <row r="26" spans="1:45" x14ac:dyDescent="0.25">
      <c r="A26" s="7" t="s">
        <v>71</v>
      </c>
      <c r="O26">
        <v>9</v>
      </c>
    </row>
    <row r="27" spans="1:45" x14ac:dyDescent="0.25">
      <c r="A27" s="7" t="s">
        <v>72</v>
      </c>
      <c r="AA27">
        <v>5</v>
      </c>
      <c r="AQ27">
        <v>5</v>
      </c>
    </row>
    <row r="28" spans="1:45" x14ac:dyDescent="0.25">
      <c r="A28" s="7" t="s">
        <v>73</v>
      </c>
      <c r="AA28">
        <v>5</v>
      </c>
    </row>
    <row r="29" spans="1:45" x14ac:dyDescent="0.25">
      <c r="A29" s="7" t="s">
        <v>74</v>
      </c>
      <c r="AQ29">
        <v>5</v>
      </c>
    </row>
    <row r="30" spans="1:45" x14ac:dyDescent="0.25">
      <c r="A30" s="7" t="s">
        <v>75</v>
      </c>
      <c r="Y30">
        <v>5</v>
      </c>
    </row>
    <row r="31" spans="1:45" x14ac:dyDescent="0.25">
      <c r="A31" s="7" t="s">
        <v>76</v>
      </c>
      <c r="Y31">
        <v>5</v>
      </c>
      <c r="AA31">
        <v>5</v>
      </c>
    </row>
    <row r="32" spans="1:45" x14ac:dyDescent="0.25">
      <c r="A32" s="7" t="s">
        <v>77</v>
      </c>
      <c r="AA32">
        <v>5</v>
      </c>
    </row>
    <row r="33" spans="1:31" x14ac:dyDescent="0.25">
      <c r="A33" s="7" t="s">
        <v>78</v>
      </c>
      <c r="AA33">
        <v>5</v>
      </c>
    </row>
    <row r="34" spans="1:31" x14ac:dyDescent="0.25">
      <c r="A34" s="7" t="s">
        <v>79</v>
      </c>
      <c r="Y34">
        <v>5</v>
      </c>
    </row>
    <row r="35" spans="1:31" x14ac:dyDescent="0.25">
      <c r="A35" s="7" t="s">
        <v>80</v>
      </c>
      <c r="O35">
        <v>9</v>
      </c>
      <c r="AA35">
        <v>5</v>
      </c>
    </row>
    <row r="36" spans="1:31" x14ac:dyDescent="0.25">
      <c r="A36" s="7" t="s">
        <v>81</v>
      </c>
      <c r="C36">
        <v>3</v>
      </c>
      <c r="Y36">
        <v>5</v>
      </c>
    </row>
    <row r="37" spans="1:31" x14ac:dyDescent="0.25">
      <c r="A37" s="7" t="s">
        <v>82</v>
      </c>
      <c r="Y37">
        <v>5</v>
      </c>
    </row>
    <row r="38" spans="1:31" x14ac:dyDescent="0.25">
      <c r="A38" s="7" t="s">
        <v>83</v>
      </c>
      <c r="AA38">
        <v>5</v>
      </c>
      <c r="AC38">
        <v>6</v>
      </c>
    </row>
    <row r="39" spans="1:31" x14ac:dyDescent="0.25">
      <c r="A39" s="7" t="s">
        <v>84</v>
      </c>
      <c r="C39">
        <v>3</v>
      </c>
    </row>
    <row r="40" spans="1:31" x14ac:dyDescent="0.25">
      <c r="A40" s="7" t="s">
        <v>85</v>
      </c>
      <c r="Y40">
        <v>5</v>
      </c>
      <c r="AA40">
        <v>5</v>
      </c>
      <c r="AC40">
        <v>6</v>
      </c>
      <c r="AE40">
        <v>6</v>
      </c>
    </row>
    <row r="41" spans="1:31" x14ac:dyDescent="0.25">
      <c r="A41" s="7" t="s">
        <v>86</v>
      </c>
      <c r="C41">
        <v>3</v>
      </c>
    </row>
    <row r="42" spans="1:31" x14ac:dyDescent="0.25">
      <c r="A42" s="7" t="s">
        <v>87</v>
      </c>
      <c r="AA42">
        <v>5</v>
      </c>
    </row>
    <row r="43" spans="1:31" x14ac:dyDescent="0.25">
      <c r="A43" s="7" t="s">
        <v>88</v>
      </c>
      <c r="F43">
        <v>2</v>
      </c>
    </row>
    <row r="44" spans="1:31" x14ac:dyDescent="0.25">
      <c r="A44" s="7" t="s">
        <v>89</v>
      </c>
      <c r="AA44">
        <v>5</v>
      </c>
    </row>
    <row r="45" spans="1:31" x14ac:dyDescent="0.25">
      <c r="A45" s="7" t="s">
        <v>90</v>
      </c>
      <c r="B45">
        <v>1</v>
      </c>
      <c r="C45">
        <v>3</v>
      </c>
      <c r="AE45">
        <v>6</v>
      </c>
    </row>
    <row r="46" spans="1:31" x14ac:dyDescent="0.25">
      <c r="A46" s="7" t="s">
        <v>91</v>
      </c>
      <c r="B46">
        <v>1</v>
      </c>
    </row>
    <row r="47" spans="1:31" x14ac:dyDescent="0.25">
      <c r="A47" s="7" t="s">
        <v>92</v>
      </c>
      <c r="B47">
        <v>1</v>
      </c>
    </row>
    <row r="48" spans="1:31" x14ac:dyDescent="0.25">
      <c r="A48" s="7" t="s">
        <v>93</v>
      </c>
      <c r="Y48">
        <v>5</v>
      </c>
    </row>
    <row r="49" spans="1:43" x14ac:dyDescent="0.25">
      <c r="A49" s="7" t="s">
        <v>94</v>
      </c>
      <c r="Y49">
        <v>5</v>
      </c>
    </row>
    <row r="50" spans="1:43" x14ac:dyDescent="0.25">
      <c r="A50" s="7" t="s">
        <v>95</v>
      </c>
      <c r="J50">
        <v>2</v>
      </c>
    </row>
    <row r="51" spans="1:43" x14ac:dyDescent="0.25">
      <c r="A51" s="7" t="s">
        <v>96</v>
      </c>
      <c r="C51">
        <v>3</v>
      </c>
      <c r="Y51">
        <v>5</v>
      </c>
    </row>
    <row r="52" spans="1:43" x14ac:dyDescent="0.25">
      <c r="A52" s="7" t="s">
        <v>97</v>
      </c>
      <c r="O52">
        <v>9</v>
      </c>
      <c r="AD52">
        <v>6</v>
      </c>
    </row>
    <row r="53" spans="1:43" x14ac:dyDescent="0.25">
      <c r="A53" s="7" t="s">
        <v>98</v>
      </c>
      <c r="Y53">
        <v>5</v>
      </c>
      <c r="AA53">
        <v>5</v>
      </c>
    </row>
    <row r="54" spans="1:43" x14ac:dyDescent="0.25">
      <c r="A54" s="7" t="s">
        <v>99</v>
      </c>
      <c r="Y54">
        <v>5</v>
      </c>
    </row>
    <row r="55" spans="1:43" x14ac:dyDescent="0.25">
      <c r="A55" s="7" t="s">
        <v>100</v>
      </c>
      <c r="C55">
        <v>3</v>
      </c>
      <c r="D55">
        <v>2</v>
      </c>
      <c r="F55">
        <v>2</v>
      </c>
      <c r="W55">
        <v>2</v>
      </c>
      <c r="Y55">
        <v>5</v>
      </c>
    </row>
    <row r="56" spans="1:43" x14ac:dyDescent="0.25">
      <c r="A56" s="7" t="s">
        <v>101</v>
      </c>
      <c r="C56">
        <v>3</v>
      </c>
      <c r="D56">
        <v>2</v>
      </c>
      <c r="F56">
        <v>2</v>
      </c>
      <c r="G56">
        <v>2</v>
      </c>
      <c r="H56">
        <v>2</v>
      </c>
      <c r="J56">
        <v>2</v>
      </c>
      <c r="W56">
        <v>2</v>
      </c>
      <c r="Y56">
        <v>5</v>
      </c>
    </row>
    <row r="57" spans="1:43" x14ac:dyDescent="0.25">
      <c r="A57" s="7" t="s">
        <v>102</v>
      </c>
      <c r="AA57">
        <v>5</v>
      </c>
      <c r="AQ57">
        <v>5</v>
      </c>
    </row>
    <row r="58" spans="1:43" x14ac:dyDescent="0.25">
      <c r="A58" s="7" t="s">
        <v>103</v>
      </c>
    </row>
    <row r="59" spans="1:43" x14ac:dyDescent="0.25">
      <c r="A59" s="7" t="s">
        <v>104</v>
      </c>
    </row>
    <row r="60" spans="1:43" x14ac:dyDescent="0.25">
      <c r="A60" s="7" t="s">
        <v>105</v>
      </c>
    </row>
    <row r="61" spans="1:43" x14ac:dyDescent="0.25">
      <c r="A61" s="7" t="s">
        <v>106</v>
      </c>
    </row>
    <row r="62" spans="1:43" x14ac:dyDescent="0.25">
      <c r="A62" s="7" t="s">
        <v>107</v>
      </c>
    </row>
    <row r="63" spans="1:43" x14ac:dyDescent="0.25">
      <c r="A63" s="7" t="s">
        <v>108</v>
      </c>
    </row>
    <row r="64" spans="1:43" x14ac:dyDescent="0.25">
      <c r="A64" s="7" t="s">
        <v>109</v>
      </c>
    </row>
    <row r="65" spans="1:38" x14ac:dyDescent="0.25">
      <c r="A65" s="7" t="s">
        <v>110</v>
      </c>
    </row>
    <row r="66" spans="1:38" x14ac:dyDescent="0.25">
      <c r="A66" s="7" t="s">
        <v>111</v>
      </c>
      <c r="AA66">
        <v>5</v>
      </c>
      <c r="AC66">
        <v>6</v>
      </c>
      <c r="AD66">
        <v>6</v>
      </c>
    </row>
    <row r="67" spans="1:38" x14ac:dyDescent="0.25">
      <c r="A67" s="7" t="s">
        <v>112</v>
      </c>
      <c r="AA67">
        <v>5</v>
      </c>
      <c r="AC67">
        <v>6</v>
      </c>
    </row>
    <row r="68" spans="1:38" x14ac:dyDescent="0.25">
      <c r="A68" s="7" t="s">
        <v>113</v>
      </c>
      <c r="T68">
        <v>1</v>
      </c>
    </row>
    <row r="69" spans="1:38" x14ac:dyDescent="0.25">
      <c r="A69" s="7" t="s">
        <v>114</v>
      </c>
      <c r="T69">
        <v>1</v>
      </c>
    </row>
    <row r="70" spans="1:38" x14ac:dyDescent="0.25">
      <c r="A70" s="7" t="s">
        <v>115</v>
      </c>
      <c r="Y70">
        <v>5</v>
      </c>
    </row>
    <row r="71" spans="1:38" x14ac:dyDescent="0.25">
      <c r="A71" s="7" t="s">
        <v>116</v>
      </c>
      <c r="C71">
        <v>3</v>
      </c>
      <c r="AB71">
        <v>5</v>
      </c>
      <c r="AK71">
        <v>5</v>
      </c>
      <c r="AL71">
        <v>5</v>
      </c>
    </row>
    <row r="72" spans="1:38" x14ac:dyDescent="0.25">
      <c r="A72" s="7" t="s">
        <v>117</v>
      </c>
      <c r="V72">
        <v>3</v>
      </c>
    </row>
    <row r="73" spans="1:38" x14ac:dyDescent="0.25">
      <c r="A73" s="7" t="s">
        <v>118</v>
      </c>
      <c r="Y73">
        <v>5</v>
      </c>
      <c r="AA73">
        <v>5</v>
      </c>
    </row>
    <row r="74" spans="1:38" x14ac:dyDescent="0.25">
      <c r="A74" s="7" t="s">
        <v>119</v>
      </c>
      <c r="Q74">
        <v>9</v>
      </c>
    </row>
    <row r="75" spans="1:38" x14ac:dyDescent="0.25">
      <c r="A75" s="7" t="s">
        <v>120</v>
      </c>
      <c r="C75">
        <v>3</v>
      </c>
    </row>
    <row r="76" spans="1:38" x14ac:dyDescent="0.25">
      <c r="A76" s="7" t="s">
        <v>121</v>
      </c>
      <c r="AA76">
        <v>5</v>
      </c>
      <c r="AC76">
        <v>6</v>
      </c>
    </row>
    <row r="77" spans="1:38" x14ac:dyDescent="0.25">
      <c r="A77" s="7" t="s">
        <v>122</v>
      </c>
      <c r="Y77">
        <v>5</v>
      </c>
      <c r="AA77">
        <v>5</v>
      </c>
      <c r="AH77">
        <v>5</v>
      </c>
      <c r="AJ77">
        <v>5</v>
      </c>
    </row>
    <row r="78" spans="1:38" x14ac:dyDescent="0.25">
      <c r="A78" s="7" t="s">
        <v>123</v>
      </c>
      <c r="Y78">
        <v>5</v>
      </c>
    </row>
    <row r="79" spans="1:38" x14ac:dyDescent="0.25">
      <c r="A79" s="7" t="s">
        <v>124</v>
      </c>
      <c r="F79">
        <v>2</v>
      </c>
    </row>
    <row r="80" spans="1:38" x14ac:dyDescent="0.25">
      <c r="A80" s="7" t="s">
        <v>125</v>
      </c>
      <c r="AA80">
        <v>5</v>
      </c>
      <c r="AB80">
        <v>5</v>
      </c>
    </row>
    <row r="81" spans="1:34" x14ac:dyDescent="0.25">
      <c r="A81" s="7" t="s">
        <v>126</v>
      </c>
      <c r="AH81">
        <v>5</v>
      </c>
    </row>
    <row r="82" spans="1:34" x14ac:dyDescent="0.25">
      <c r="A82" s="7" t="s">
        <v>127</v>
      </c>
      <c r="Y82">
        <v>5</v>
      </c>
    </row>
    <row r="83" spans="1:34" x14ac:dyDescent="0.25">
      <c r="A83" s="7" t="s">
        <v>128</v>
      </c>
    </row>
    <row r="84" spans="1:34" x14ac:dyDescent="0.25">
      <c r="A84" s="7" t="s">
        <v>129</v>
      </c>
      <c r="AA84">
        <v>5</v>
      </c>
    </row>
    <row r="85" spans="1:34" x14ac:dyDescent="0.25">
      <c r="A85" s="7" t="s">
        <v>130</v>
      </c>
      <c r="D85">
        <v>2</v>
      </c>
      <c r="F85">
        <v>2</v>
      </c>
      <c r="G85">
        <v>2</v>
      </c>
      <c r="J85">
        <v>2</v>
      </c>
      <c r="W85">
        <v>2</v>
      </c>
    </row>
    <row r="86" spans="1:34" x14ac:dyDescent="0.25">
      <c r="A86" s="7" t="s">
        <v>131</v>
      </c>
      <c r="K86">
        <v>7</v>
      </c>
      <c r="L86">
        <v>7</v>
      </c>
    </row>
    <row r="87" spans="1:34" x14ac:dyDescent="0.25">
      <c r="A87" s="7" t="s">
        <v>132</v>
      </c>
      <c r="C87">
        <v>3</v>
      </c>
    </row>
    <row r="88" spans="1:34" x14ac:dyDescent="0.25">
      <c r="A88" s="7" t="s">
        <v>133</v>
      </c>
      <c r="AA88">
        <v>5</v>
      </c>
      <c r="AE88">
        <v>6</v>
      </c>
      <c r="AG88">
        <v>6</v>
      </c>
    </row>
    <row r="89" spans="1:34" x14ac:dyDescent="0.25">
      <c r="A89" s="7" t="s">
        <v>134</v>
      </c>
      <c r="AA89">
        <v>5</v>
      </c>
    </row>
    <row r="90" spans="1:34" x14ac:dyDescent="0.25">
      <c r="A90" s="7" t="s">
        <v>135</v>
      </c>
      <c r="K90">
        <v>7</v>
      </c>
    </row>
    <row r="91" spans="1:34" x14ac:dyDescent="0.25">
      <c r="A91" s="7" t="s">
        <v>136</v>
      </c>
      <c r="Y91">
        <v>5</v>
      </c>
      <c r="AA91">
        <v>5</v>
      </c>
    </row>
    <row r="92" spans="1:34" x14ac:dyDescent="0.25">
      <c r="A92" s="7" t="s">
        <v>137</v>
      </c>
      <c r="AA92">
        <v>5</v>
      </c>
    </row>
    <row r="93" spans="1:34" x14ac:dyDescent="0.25">
      <c r="A93" s="7" t="s">
        <v>138</v>
      </c>
      <c r="AA93">
        <v>5</v>
      </c>
      <c r="AC93">
        <v>6</v>
      </c>
    </row>
    <row r="94" spans="1:34" x14ac:dyDescent="0.25">
      <c r="A94" s="7" t="s">
        <v>139</v>
      </c>
      <c r="AA94">
        <v>5</v>
      </c>
    </row>
    <row r="95" spans="1:34" x14ac:dyDescent="0.25">
      <c r="A95" s="7" t="s">
        <v>140</v>
      </c>
      <c r="O95">
        <v>9</v>
      </c>
      <c r="Y95">
        <v>5</v>
      </c>
      <c r="AE95">
        <v>6</v>
      </c>
    </row>
    <row r="96" spans="1:34" x14ac:dyDescent="0.25">
      <c r="A96" s="7" t="s">
        <v>141</v>
      </c>
      <c r="C96">
        <v>3</v>
      </c>
      <c r="L96">
        <v>7</v>
      </c>
      <c r="N96">
        <v>7</v>
      </c>
    </row>
    <row r="97" spans="1:36" x14ac:dyDescent="0.25">
      <c r="A97" s="7" t="s">
        <v>142</v>
      </c>
      <c r="Y97">
        <v>5</v>
      </c>
      <c r="AA97">
        <v>5</v>
      </c>
      <c r="AC97">
        <v>6</v>
      </c>
      <c r="AJ97">
        <v>5</v>
      </c>
    </row>
    <row r="98" spans="1:36" x14ac:dyDescent="0.25">
      <c r="A98" s="7" t="s">
        <v>143</v>
      </c>
      <c r="H98">
        <v>2</v>
      </c>
    </row>
    <row r="99" spans="1:36" x14ac:dyDescent="0.25">
      <c r="A99" s="7" t="s">
        <v>144</v>
      </c>
      <c r="C99">
        <v>3</v>
      </c>
      <c r="D99">
        <v>2</v>
      </c>
      <c r="F99">
        <v>2</v>
      </c>
      <c r="H99">
        <v>2</v>
      </c>
      <c r="J99">
        <v>2</v>
      </c>
      <c r="W99">
        <v>2</v>
      </c>
      <c r="Y99">
        <v>5</v>
      </c>
    </row>
    <row r="100" spans="1:36" x14ac:dyDescent="0.25">
      <c r="A100" s="7" t="s">
        <v>145</v>
      </c>
      <c r="C100">
        <v>3</v>
      </c>
    </row>
    <row r="101" spans="1:36" x14ac:dyDescent="0.25">
      <c r="A101" s="7" t="s">
        <v>146</v>
      </c>
      <c r="AA101">
        <v>5</v>
      </c>
    </row>
    <row r="102" spans="1:36" x14ac:dyDescent="0.25">
      <c r="A102" s="7" t="s">
        <v>147</v>
      </c>
      <c r="Y102">
        <v>5</v>
      </c>
    </row>
    <row r="103" spans="1:36" x14ac:dyDescent="0.25">
      <c r="A103" s="7" t="s">
        <v>148</v>
      </c>
      <c r="H103">
        <v>2</v>
      </c>
      <c r="I103">
        <v>2</v>
      </c>
    </row>
    <row r="104" spans="1:36" x14ac:dyDescent="0.25">
      <c r="A104" s="7" t="s">
        <v>149</v>
      </c>
      <c r="AA104">
        <v>5</v>
      </c>
    </row>
    <row r="105" spans="1:36" x14ac:dyDescent="0.25">
      <c r="A105" s="7" t="s">
        <v>150</v>
      </c>
      <c r="B105">
        <v>1</v>
      </c>
      <c r="C105">
        <v>3</v>
      </c>
      <c r="D105">
        <v>2</v>
      </c>
      <c r="F105">
        <v>2</v>
      </c>
      <c r="H105">
        <v>2</v>
      </c>
      <c r="Y105">
        <v>5</v>
      </c>
    </row>
    <row r="106" spans="1:36" x14ac:dyDescent="0.25">
      <c r="A106" s="7" t="s">
        <v>151</v>
      </c>
      <c r="AA106">
        <v>5</v>
      </c>
    </row>
    <row r="107" spans="1:36" x14ac:dyDescent="0.25">
      <c r="A107" s="7" t="s">
        <v>152</v>
      </c>
      <c r="AC107">
        <v>6</v>
      </c>
    </row>
    <row r="108" spans="1:36" x14ac:dyDescent="0.25">
      <c r="A108" s="7" t="s">
        <v>153</v>
      </c>
      <c r="T108">
        <v>1</v>
      </c>
    </row>
    <row r="109" spans="1:36" x14ac:dyDescent="0.25">
      <c r="A109" s="7" t="s">
        <v>154</v>
      </c>
      <c r="T109">
        <v>1</v>
      </c>
    </row>
    <row r="110" spans="1:36" x14ac:dyDescent="0.25">
      <c r="A110" s="7" t="s">
        <v>155</v>
      </c>
      <c r="T110">
        <v>1</v>
      </c>
    </row>
    <row r="111" spans="1:36" x14ac:dyDescent="0.25">
      <c r="A111" s="7" t="s">
        <v>156</v>
      </c>
      <c r="T111">
        <v>1</v>
      </c>
    </row>
    <row r="112" spans="1:36" x14ac:dyDescent="0.25">
      <c r="A112" s="7" t="s">
        <v>157</v>
      </c>
      <c r="T112">
        <v>1</v>
      </c>
    </row>
    <row r="113" spans="1:43" x14ac:dyDescent="0.25">
      <c r="A113" s="7" t="s">
        <v>158</v>
      </c>
      <c r="T113">
        <v>1</v>
      </c>
    </row>
    <row r="114" spans="1:43" x14ac:dyDescent="0.25">
      <c r="A114" s="7" t="s">
        <v>159</v>
      </c>
      <c r="Y114">
        <v>5</v>
      </c>
    </row>
    <row r="115" spans="1:43" x14ac:dyDescent="0.25">
      <c r="A115" s="7" t="s">
        <v>160</v>
      </c>
      <c r="AB115">
        <v>5</v>
      </c>
    </row>
    <row r="116" spans="1:43" x14ac:dyDescent="0.25">
      <c r="A116" s="7" t="s">
        <v>161</v>
      </c>
      <c r="C116">
        <v>3</v>
      </c>
    </row>
    <row r="117" spans="1:43" x14ac:dyDescent="0.25">
      <c r="A117" s="7" t="s">
        <v>162</v>
      </c>
      <c r="AB117">
        <v>5</v>
      </c>
    </row>
    <row r="118" spans="1:43" x14ac:dyDescent="0.25">
      <c r="A118" s="7" t="s">
        <v>163</v>
      </c>
      <c r="C118">
        <v>3</v>
      </c>
      <c r="D118">
        <v>2</v>
      </c>
      <c r="F118">
        <v>2</v>
      </c>
      <c r="G118">
        <v>2</v>
      </c>
      <c r="W118">
        <v>2</v>
      </c>
    </row>
    <row r="119" spans="1:43" x14ac:dyDescent="0.25">
      <c r="A119" s="7" t="s">
        <v>164</v>
      </c>
      <c r="AA119">
        <v>5</v>
      </c>
    </row>
    <row r="120" spans="1:43" x14ac:dyDescent="0.25">
      <c r="A120" s="7" t="s">
        <v>165</v>
      </c>
      <c r="AA120">
        <v>5</v>
      </c>
      <c r="AJ120">
        <v>5</v>
      </c>
    </row>
    <row r="121" spans="1:43" x14ac:dyDescent="0.25">
      <c r="A121" s="7" t="s">
        <v>166</v>
      </c>
      <c r="AA121">
        <v>5</v>
      </c>
      <c r="AQ121">
        <v>5</v>
      </c>
    </row>
    <row r="122" spans="1:43" x14ac:dyDescent="0.25">
      <c r="A122" s="7" t="s">
        <v>167</v>
      </c>
      <c r="B122">
        <v>1</v>
      </c>
    </row>
    <row r="123" spans="1:43" x14ac:dyDescent="0.25">
      <c r="A123" s="7" t="s">
        <v>168</v>
      </c>
      <c r="AA123">
        <v>5</v>
      </c>
    </row>
    <row r="124" spans="1:43" x14ac:dyDescent="0.25">
      <c r="A124" s="7" t="s">
        <v>169</v>
      </c>
      <c r="AA124">
        <v>5</v>
      </c>
      <c r="AJ124">
        <v>5</v>
      </c>
    </row>
    <row r="125" spans="1:43" x14ac:dyDescent="0.25">
      <c r="A125" s="7" t="s">
        <v>170</v>
      </c>
      <c r="Q125">
        <v>9</v>
      </c>
    </row>
    <row r="126" spans="1:43" x14ac:dyDescent="0.25">
      <c r="A126" s="7" t="s">
        <v>171</v>
      </c>
      <c r="O126">
        <v>9</v>
      </c>
      <c r="AG126">
        <v>6</v>
      </c>
    </row>
    <row r="127" spans="1:43" x14ac:dyDescent="0.25">
      <c r="A127" s="7" t="s">
        <v>172</v>
      </c>
      <c r="AH127">
        <v>5</v>
      </c>
    </row>
    <row r="128" spans="1:43" x14ac:dyDescent="0.25">
      <c r="A128" s="7" t="s">
        <v>173</v>
      </c>
      <c r="AA128">
        <v>5</v>
      </c>
    </row>
    <row r="129" spans="1:47" x14ac:dyDescent="0.25">
      <c r="A129" s="7" t="s">
        <v>174</v>
      </c>
      <c r="Y129">
        <v>5</v>
      </c>
    </row>
    <row r="130" spans="1:47" x14ac:dyDescent="0.25">
      <c r="A130" s="7" t="s">
        <v>175</v>
      </c>
      <c r="AA130">
        <v>5</v>
      </c>
    </row>
    <row r="131" spans="1:47" x14ac:dyDescent="0.25">
      <c r="A131" s="7" t="s">
        <v>176</v>
      </c>
      <c r="AA131">
        <v>5</v>
      </c>
    </row>
    <row r="132" spans="1:47" x14ac:dyDescent="0.25">
      <c r="A132" s="7" t="s">
        <v>177</v>
      </c>
      <c r="C132">
        <v>3</v>
      </c>
    </row>
    <row r="133" spans="1:47" x14ac:dyDescent="0.25">
      <c r="A133" s="7" t="s">
        <v>178</v>
      </c>
      <c r="H133">
        <v>2</v>
      </c>
    </row>
    <row r="134" spans="1:47" x14ac:dyDescent="0.25">
      <c r="A134" s="7" t="s">
        <v>179</v>
      </c>
      <c r="AH134">
        <v>5</v>
      </c>
    </row>
    <row r="135" spans="1:47" x14ac:dyDescent="0.25">
      <c r="A135" s="7" t="s">
        <v>180</v>
      </c>
      <c r="C135">
        <v>3</v>
      </c>
    </row>
    <row r="136" spans="1:47" x14ac:dyDescent="0.25">
      <c r="A136" s="7" t="s">
        <v>181</v>
      </c>
      <c r="J136">
        <v>2</v>
      </c>
    </row>
    <row r="137" spans="1:47" x14ac:dyDescent="0.25">
      <c r="A137" s="7" t="s">
        <v>182</v>
      </c>
      <c r="AA137">
        <v>5</v>
      </c>
      <c r="AH137">
        <v>5</v>
      </c>
    </row>
    <row r="138" spans="1:47" x14ac:dyDescent="0.25">
      <c r="A138" s="7" t="s">
        <v>183</v>
      </c>
      <c r="O138">
        <v>9</v>
      </c>
    </row>
    <row r="139" spans="1:47" x14ac:dyDescent="0.25">
      <c r="A139" s="7" t="s">
        <v>184</v>
      </c>
      <c r="O139">
        <v>9</v>
      </c>
      <c r="AD139">
        <v>6</v>
      </c>
    </row>
    <row r="140" spans="1:47" x14ac:dyDescent="0.25">
      <c r="A140" s="7" t="s">
        <v>185</v>
      </c>
      <c r="J140">
        <v>2</v>
      </c>
      <c r="AU140">
        <v>5</v>
      </c>
    </row>
    <row r="141" spans="1:47" x14ac:dyDescent="0.25">
      <c r="A141" s="7" t="s">
        <v>186</v>
      </c>
      <c r="Y141">
        <v>5</v>
      </c>
    </row>
    <row r="142" spans="1:47" x14ac:dyDescent="0.25">
      <c r="A142" s="7" t="s">
        <v>187</v>
      </c>
      <c r="O142">
        <v>9</v>
      </c>
      <c r="Q142">
        <v>9</v>
      </c>
      <c r="AA142">
        <v>5</v>
      </c>
      <c r="AJ142">
        <v>5</v>
      </c>
    </row>
    <row r="143" spans="1:47" x14ac:dyDescent="0.25">
      <c r="A143" s="7" t="s">
        <v>188</v>
      </c>
      <c r="F143">
        <v>2</v>
      </c>
      <c r="H143">
        <v>2</v>
      </c>
      <c r="W143">
        <v>2</v>
      </c>
    </row>
    <row r="144" spans="1:47" x14ac:dyDescent="0.25">
      <c r="A144" s="7" t="s">
        <v>189</v>
      </c>
      <c r="Y144">
        <v>5</v>
      </c>
      <c r="AA144">
        <v>5</v>
      </c>
    </row>
    <row r="145" spans="1:43" x14ac:dyDescent="0.25">
      <c r="A145" s="7" t="s">
        <v>190</v>
      </c>
      <c r="B145">
        <v>1</v>
      </c>
    </row>
    <row r="146" spans="1:43" x14ac:dyDescent="0.25">
      <c r="A146" s="7" t="s">
        <v>191</v>
      </c>
      <c r="O146">
        <v>9</v>
      </c>
      <c r="AD146">
        <v>6</v>
      </c>
    </row>
    <row r="147" spans="1:43" x14ac:dyDescent="0.25">
      <c r="A147" s="7" t="s">
        <v>192</v>
      </c>
      <c r="C147">
        <v>3</v>
      </c>
      <c r="F147">
        <v>2</v>
      </c>
      <c r="O147">
        <v>9</v>
      </c>
      <c r="Y147">
        <v>5</v>
      </c>
      <c r="Z147">
        <v>5</v>
      </c>
      <c r="AG147">
        <v>6</v>
      </c>
    </row>
    <row r="148" spans="1:43" x14ac:dyDescent="0.25">
      <c r="A148" s="7" t="s">
        <v>193</v>
      </c>
      <c r="AA148">
        <v>5</v>
      </c>
      <c r="AC148">
        <v>6</v>
      </c>
    </row>
    <row r="149" spans="1:43" x14ac:dyDescent="0.25">
      <c r="A149" s="7" t="s">
        <v>194</v>
      </c>
      <c r="AA149">
        <v>5</v>
      </c>
    </row>
    <row r="150" spans="1:43" x14ac:dyDescent="0.25">
      <c r="A150" s="7" t="s">
        <v>195</v>
      </c>
      <c r="C150">
        <v>3</v>
      </c>
    </row>
    <row r="151" spans="1:43" x14ac:dyDescent="0.25">
      <c r="A151" s="7" t="s">
        <v>196</v>
      </c>
      <c r="H151">
        <v>2</v>
      </c>
    </row>
    <row r="152" spans="1:43" x14ac:dyDescent="0.25">
      <c r="A152" s="7" t="s">
        <v>197</v>
      </c>
      <c r="C152">
        <v>3</v>
      </c>
      <c r="D152">
        <v>2</v>
      </c>
      <c r="F152">
        <v>2</v>
      </c>
      <c r="H152">
        <v>2</v>
      </c>
      <c r="J152">
        <v>2</v>
      </c>
    </row>
    <row r="153" spans="1:43" x14ac:dyDescent="0.25">
      <c r="A153" s="7" t="s">
        <v>198</v>
      </c>
      <c r="AA153">
        <v>5</v>
      </c>
      <c r="AQ153">
        <v>5</v>
      </c>
    </row>
    <row r="154" spans="1:43" x14ac:dyDescent="0.25">
      <c r="A154" s="7" t="s">
        <v>199</v>
      </c>
      <c r="Q154">
        <v>9</v>
      </c>
    </row>
    <row r="155" spans="1:43" x14ac:dyDescent="0.25">
      <c r="A155" s="7" t="s">
        <v>200</v>
      </c>
      <c r="C155">
        <v>3</v>
      </c>
      <c r="AA155">
        <v>5</v>
      </c>
      <c r="AB155">
        <v>5</v>
      </c>
      <c r="AK155">
        <v>5</v>
      </c>
      <c r="AL155">
        <v>5</v>
      </c>
    </row>
    <row r="156" spans="1:43" x14ac:dyDescent="0.25">
      <c r="A156" s="7" t="s">
        <v>201</v>
      </c>
      <c r="Y156">
        <v>5</v>
      </c>
      <c r="Z156">
        <v>5</v>
      </c>
      <c r="AA156">
        <v>5</v>
      </c>
      <c r="AC156">
        <v>6</v>
      </c>
      <c r="AH156">
        <v>5</v>
      </c>
      <c r="AJ156">
        <v>5</v>
      </c>
    </row>
    <row r="157" spans="1:43" x14ac:dyDescent="0.25">
      <c r="A157" s="7" t="s">
        <v>202</v>
      </c>
      <c r="F157">
        <v>2</v>
      </c>
    </row>
    <row r="158" spans="1:43" x14ac:dyDescent="0.25">
      <c r="A158" s="7" t="s">
        <v>203</v>
      </c>
      <c r="F158">
        <v>2</v>
      </c>
    </row>
    <row r="159" spans="1:43" x14ac:dyDescent="0.25">
      <c r="A159" s="7" t="s">
        <v>204</v>
      </c>
      <c r="B159">
        <v>1</v>
      </c>
      <c r="K159">
        <v>7</v>
      </c>
      <c r="L159">
        <v>7</v>
      </c>
      <c r="M159">
        <v>2</v>
      </c>
      <c r="N159">
        <v>7</v>
      </c>
    </row>
    <row r="160" spans="1:43" x14ac:dyDescent="0.25">
      <c r="A160" s="7" t="s">
        <v>205</v>
      </c>
      <c r="O160">
        <v>9</v>
      </c>
    </row>
    <row r="161" spans="1:48" x14ac:dyDescent="0.25">
      <c r="A161" s="7" t="s">
        <v>206</v>
      </c>
      <c r="K161">
        <v>7</v>
      </c>
      <c r="L161">
        <v>7</v>
      </c>
    </row>
    <row r="162" spans="1:48" x14ac:dyDescent="0.25">
      <c r="A162" s="7" t="s">
        <v>207</v>
      </c>
      <c r="T162">
        <v>1</v>
      </c>
    </row>
    <row r="163" spans="1:48" x14ac:dyDescent="0.25">
      <c r="A163" s="7" t="s">
        <v>208</v>
      </c>
      <c r="T163">
        <v>1</v>
      </c>
    </row>
    <row r="164" spans="1:48" x14ac:dyDescent="0.25">
      <c r="A164" s="7" t="s">
        <v>209</v>
      </c>
      <c r="Q164">
        <v>9</v>
      </c>
    </row>
    <row r="165" spans="1:48" x14ac:dyDescent="0.25">
      <c r="A165" s="7" t="s">
        <v>210</v>
      </c>
      <c r="AA165">
        <v>5</v>
      </c>
    </row>
    <row r="166" spans="1:48" x14ac:dyDescent="0.25">
      <c r="A166" s="7" t="s">
        <v>211</v>
      </c>
      <c r="K166">
        <v>7</v>
      </c>
      <c r="AA166">
        <v>5</v>
      </c>
    </row>
    <row r="167" spans="1:48" x14ac:dyDescent="0.25">
      <c r="A167" s="7" t="s">
        <v>212</v>
      </c>
      <c r="AA167">
        <v>5</v>
      </c>
      <c r="AB167">
        <v>5</v>
      </c>
      <c r="AK167">
        <v>5</v>
      </c>
      <c r="AL167">
        <v>5</v>
      </c>
    </row>
    <row r="168" spans="1:48" x14ac:dyDescent="0.25">
      <c r="A168" s="7" t="s">
        <v>213</v>
      </c>
      <c r="AA168">
        <v>5</v>
      </c>
      <c r="AQ168">
        <v>5</v>
      </c>
    </row>
    <row r="169" spans="1:48" x14ac:dyDescent="0.25">
      <c r="A169" s="7" t="s">
        <v>214</v>
      </c>
      <c r="F169">
        <v>2</v>
      </c>
      <c r="Y169">
        <v>5</v>
      </c>
      <c r="AD169">
        <v>6</v>
      </c>
      <c r="AE169">
        <v>6</v>
      </c>
    </row>
    <row r="170" spans="1:48" x14ac:dyDescent="0.25">
      <c r="A170" s="7" t="s">
        <v>215</v>
      </c>
      <c r="AA170">
        <v>5</v>
      </c>
    </row>
    <row r="171" spans="1:48" x14ac:dyDescent="0.25">
      <c r="A171" s="7" t="s">
        <v>216</v>
      </c>
      <c r="Z171">
        <v>5</v>
      </c>
    </row>
    <row r="172" spans="1:48" x14ac:dyDescent="0.25">
      <c r="A172" s="7" t="s">
        <v>217</v>
      </c>
      <c r="AA172">
        <v>5</v>
      </c>
      <c r="AC172">
        <v>6</v>
      </c>
    </row>
    <row r="173" spans="1:48" x14ac:dyDescent="0.25">
      <c r="A173" s="7" t="s">
        <v>218</v>
      </c>
      <c r="Y173">
        <v>5</v>
      </c>
    </row>
    <row r="174" spans="1:48" x14ac:dyDescent="0.25">
      <c r="A174" s="7" t="s">
        <v>219</v>
      </c>
      <c r="M174">
        <v>2</v>
      </c>
      <c r="AV174">
        <v>7</v>
      </c>
    </row>
    <row r="175" spans="1:48" x14ac:dyDescent="0.25">
      <c r="A175" s="7" t="s">
        <v>220</v>
      </c>
      <c r="F175">
        <v>2</v>
      </c>
      <c r="H175">
        <v>2</v>
      </c>
      <c r="Y175">
        <v>5</v>
      </c>
      <c r="Z175">
        <v>5</v>
      </c>
      <c r="AA175">
        <v>5</v>
      </c>
      <c r="AR175">
        <v>5</v>
      </c>
    </row>
    <row r="176" spans="1:48" x14ac:dyDescent="0.25">
      <c r="A176" s="7" t="s">
        <v>221</v>
      </c>
      <c r="AA176">
        <v>5</v>
      </c>
    </row>
    <row r="177" spans="1:47" x14ac:dyDescent="0.25">
      <c r="A177" s="7" t="s">
        <v>222</v>
      </c>
      <c r="AA177">
        <v>5</v>
      </c>
      <c r="AB177">
        <v>5</v>
      </c>
      <c r="AK177">
        <v>5</v>
      </c>
      <c r="AL177">
        <v>5</v>
      </c>
    </row>
    <row r="178" spans="1:47" x14ac:dyDescent="0.25">
      <c r="A178" s="7" t="s">
        <v>223</v>
      </c>
      <c r="AA178">
        <v>5</v>
      </c>
    </row>
    <row r="179" spans="1:47" x14ac:dyDescent="0.25">
      <c r="A179" s="7" t="s">
        <v>224</v>
      </c>
      <c r="Y179">
        <v>5</v>
      </c>
      <c r="AA179">
        <v>5</v>
      </c>
    </row>
    <row r="180" spans="1:47" x14ac:dyDescent="0.25">
      <c r="A180" s="7" t="s">
        <v>225</v>
      </c>
      <c r="B180">
        <v>1</v>
      </c>
      <c r="K180">
        <v>7</v>
      </c>
      <c r="M180">
        <v>2</v>
      </c>
      <c r="N180">
        <v>7</v>
      </c>
      <c r="AA180">
        <v>5</v>
      </c>
      <c r="AH180">
        <v>5</v>
      </c>
    </row>
    <row r="181" spans="1:47" x14ac:dyDescent="0.25">
      <c r="A181" s="7" t="s">
        <v>226</v>
      </c>
      <c r="O181">
        <v>9</v>
      </c>
      <c r="Z181">
        <v>5</v>
      </c>
      <c r="AA181">
        <v>5</v>
      </c>
      <c r="AC181">
        <v>6</v>
      </c>
      <c r="AG181">
        <v>6</v>
      </c>
    </row>
    <row r="182" spans="1:47" x14ac:dyDescent="0.25">
      <c r="A182" s="7" t="s">
        <v>227</v>
      </c>
      <c r="Y182">
        <v>5</v>
      </c>
    </row>
    <row r="183" spans="1:47" x14ac:dyDescent="0.25">
      <c r="A183" s="7" t="s">
        <v>228</v>
      </c>
      <c r="K183">
        <v>7</v>
      </c>
      <c r="L183">
        <v>7</v>
      </c>
    </row>
    <row r="184" spans="1:47" x14ac:dyDescent="0.25">
      <c r="A184" s="7" t="s">
        <v>229</v>
      </c>
      <c r="F184">
        <v>2</v>
      </c>
      <c r="O184">
        <v>9</v>
      </c>
      <c r="Y184">
        <v>5</v>
      </c>
      <c r="Z184">
        <v>5</v>
      </c>
      <c r="AG184">
        <v>6</v>
      </c>
      <c r="AH184">
        <v>5</v>
      </c>
    </row>
    <row r="185" spans="1:47" x14ac:dyDescent="0.25">
      <c r="A185" s="7" t="s">
        <v>230</v>
      </c>
      <c r="K185">
        <v>7</v>
      </c>
    </row>
    <row r="186" spans="1:47" x14ac:dyDescent="0.25">
      <c r="A186" s="7" t="s">
        <v>231</v>
      </c>
      <c r="Q186">
        <v>9</v>
      </c>
    </row>
    <row r="187" spans="1:47" x14ac:dyDescent="0.25">
      <c r="A187" s="7" t="s">
        <v>232</v>
      </c>
      <c r="Q187">
        <v>9</v>
      </c>
    </row>
    <row r="188" spans="1:47" x14ac:dyDescent="0.25">
      <c r="A188" s="7" t="s">
        <v>233</v>
      </c>
      <c r="C188">
        <v>3</v>
      </c>
      <c r="F188">
        <v>2</v>
      </c>
      <c r="G188">
        <v>2</v>
      </c>
      <c r="H188">
        <v>2</v>
      </c>
      <c r="W188">
        <v>2</v>
      </c>
      <c r="Y188">
        <v>5</v>
      </c>
      <c r="Z188">
        <v>5</v>
      </c>
    </row>
    <row r="189" spans="1:47" x14ac:dyDescent="0.25">
      <c r="A189" s="7" t="s">
        <v>234</v>
      </c>
      <c r="Q189">
        <v>9</v>
      </c>
    </row>
    <row r="190" spans="1:47" x14ac:dyDescent="0.25">
      <c r="A190" s="7" t="s">
        <v>235</v>
      </c>
      <c r="AA190">
        <v>5</v>
      </c>
    </row>
    <row r="191" spans="1:47" x14ac:dyDescent="0.25">
      <c r="A191" s="7" t="s">
        <v>236</v>
      </c>
      <c r="AA191">
        <v>5</v>
      </c>
      <c r="AS191">
        <v>5</v>
      </c>
    </row>
    <row r="192" spans="1:47" x14ac:dyDescent="0.25">
      <c r="A192" s="7" t="s">
        <v>237</v>
      </c>
      <c r="U192">
        <v>1</v>
      </c>
      <c r="AP192">
        <v>5</v>
      </c>
      <c r="AU192">
        <v>5</v>
      </c>
    </row>
    <row r="193" spans="1:40" x14ac:dyDescent="0.25">
      <c r="A193" s="7" t="s">
        <v>238</v>
      </c>
      <c r="O193">
        <v>9</v>
      </c>
    </row>
    <row r="194" spans="1:40" x14ac:dyDescent="0.25">
      <c r="A194" s="7" t="s">
        <v>239</v>
      </c>
      <c r="Y194">
        <v>5</v>
      </c>
    </row>
    <row r="195" spans="1:40" x14ac:dyDescent="0.25">
      <c r="A195" s="7" t="s">
        <v>240</v>
      </c>
      <c r="AA195">
        <v>5</v>
      </c>
      <c r="AC195">
        <v>6</v>
      </c>
    </row>
    <row r="196" spans="1:40" x14ac:dyDescent="0.25">
      <c r="A196" s="7" t="s">
        <v>241</v>
      </c>
      <c r="C196">
        <v>3</v>
      </c>
      <c r="Y196">
        <v>5</v>
      </c>
      <c r="AA196">
        <v>5</v>
      </c>
    </row>
    <row r="197" spans="1:40" x14ac:dyDescent="0.25">
      <c r="A197" s="7" t="s">
        <v>242</v>
      </c>
      <c r="D197">
        <v>2</v>
      </c>
    </row>
    <row r="198" spans="1:40" x14ac:dyDescent="0.25">
      <c r="A198" s="7" t="s">
        <v>243</v>
      </c>
      <c r="J198">
        <v>2</v>
      </c>
    </row>
    <row r="199" spans="1:40" x14ac:dyDescent="0.25">
      <c r="A199" s="7" t="s">
        <v>244</v>
      </c>
      <c r="C199">
        <v>3</v>
      </c>
      <c r="Y199">
        <v>5</v>
      </c>
      <c r="AA199">
        <v>5</v>
      </c>
      <c r="AC199">
        <v>6</v>
      </c>
      <c r="AH199">
        <v>5</v>
      </c>
      <c r="AJ199">
        <v>5</v>
      </c>
    </row>
    <row r="200" spans="1:40" x14ac:dyDescent="0.25">
      <c r="A200" s="7" t="s">
        <v>245</v>
      </c>
      <c r="AH200">
        <v>5</v>
      </c>
    </row>
    <row r="201" spans="1:40" x14ac:dyDescent="0.25">
      <c r="A201" s="7" t="s">
        <v>246</v>
      </c>
      <c r="AA201">
        <v>5</v>
      </c>
      <c r="AC201">
        <v>6</v>
      </c>
    </row>
    <row r="202" spans="1:40" x14ac:dyDescent="0.25">
      <c r="A202" s="7" t="s">
        <v>247</v>
      </c>
      <c r="AA202">
        <v>5</v>
      </c>
    </row>
    <row r="203" spans="1:40" x14ac:dyDescent="0.25">
      <c r="A203" s="7" t="s">
        <v>248</v>
      </c>
      <c r="V203">
        <v>3</v>
      </c>
    </row>
    <row r="204" spans="1:40" x14ac:dyDescent="0.25">
      <c r="A204" s="7" t="s">
        <v>249</v>
      </c>
      <c r="C204">
        <v>3</v>
      </c>
      <c r="AA204">
        <v>5</v>
      </c>
      <c r="AJ204">
        <v>5</v>
      </c>
    </row>
    <row r="205" spans="1:40" x14ac:dyDescent="0.25">
      <c r="A205" s="7" t="s">
        <v>250</v>
      </c>
      <c r="F205">
        <v>2</v>
      </c>
    </row>
    <row r="206" spans="1:40" x14ac:dyDescent="0.25">
      <c r="A206" s="7" t="s">
        <v>251</v>
      </c>
      <c r="K206">
        <v>7</v>
      </c>
      <c r="L206">
        <v>7</v>
      </c>
    </row>
    <row r="207" spans="1:40" x14ac:dyDescent="0.25">
      <c r="A207" s="7" t="s">
        <v>252</v>
      </c>
      <c r="AA207">
        <v>5</v>
      </c>
      <c r="AC207">
        <v>6</v>
      </c>
    </row>
    <row r="208" spans="1:40" x14ac:dyDescent="0.25">
      <c r="A208" s="7" t="s">
        <v>253</v>
      </c>
      <c r="B208">
        <v>1</v>
      </c>
      <c r="C208">
        <v>3</v>
      </c>
      <c r="D208">
        <v>2</v>
      </c>
      <c r="F208">
        <v>2</v>
      </c>
      <c r="H208">
        <v>2</v>
      </c>
      <c r="J208">
        <v>2</v>
      </c>
      <c r="K208">
        <v>7</v>
      </c>
      <c r="L208">
        <v>7</v>
      </c>
      <c r="S208">
        <v>1</v>
      </c>
      <c r="W208">
        <v>2</v>
      </c>
      <c r="Y208">
        <v>5</v>
      </c>
      <c r="Z208">
        <v>5</v>
      </c>
      <c r="AA208">
        <v>5</v>
      </c>
      <c r="AB208">
        <v>5</v>
      </c>
      <c r="AC208">
        <v>6</v>
      </c>
      <c r="AD208">
        <v>6</v>
      </c>
      <c r="AE208">
        <v>6</v>
      </c>
      <c r="AG208">
        <v>6</v>
      </c>
      <c r="AK208">
        <v>5</v>
      </c>
      <c r="AL208">
        <v>5</v>
      </c>
      <c r="AM208">
        <v>2</v>
      </c>
      <c r="AN208">
        <v>2</v>
      </c>
    </row>
    <row r="209" spans="1:48" x14ac:dyDescent="0.25">
      <c r="A209" s="7" t="s">
        <v>254</v>
      </c>
      <c r="C209">
        <v>3</v>
      </c>
      <c r="D209">
        <v>2</v>
      </c>
      <c r="F209">
        <v>2</v>
      </c>
    </row>
    <row r="210" spans="1:48" x14ac:dyDescent="0.25">
      <c r="A210" s="7" t="s">
        <v>255</v>
      </c>
      <c r="AH210">
        <v>5</v>
      </c>
    </row>
    <row r="211" spans="1:48" x14ac:dyDescent="0.25">
      <c r="A211" s="7" t="s">
        <v>256</v>
      </c>
      <c r="AA211">
        <v>5</v>
      </c>
    </row>
    <row r="212" spans="1:48" x14ac:dyDescent="0.25">
      <c r="A212" s="7" t="s">
        <v>257</v>
      </c>
      <c r="B212">
        <v>1</v>
      </c>
      <c r="K212">
        <v>7</v>
      </c>
      <c r="L212">
        <v>7</v>
      </c>
      <c r="M212">
        <v>2</v>
      </c>
      <c r="N212">
        <v>7</v>
      </c>
      <c r="AA212">
        <v>5</v>
      </c>
      <c r="AM212">
        <v>2</v>
      </c>
      <c r="AQ212">
        <v>5</v>
      </c>
      <c r="AS212">
        <v>5</v>
      </c>
      <c r="AV212">
        <v>7</v>
      </c>
    </row>
    <row r="213" spans="1:48" x14ac:dyDescent="0.25">
      <c r="A213" s="7" t="s">
        <v>258</v>
      </c>
      <c r="J213">
        <v>2</v>
      </c>
    </row>
    <row r="214" spans="1:48" x14ac:dyDescent="0.25">
      <c r="A214" s="7" t="s">
        <v>259</v>
      </c>
      <c r="K214">
        <v>7</v>
      </c>
      <c r="L214">
        <v>7</v>
      </c>
      <c r="AA214">
        <v>5</v>
      </c>
    </row>
    <row r="215" spans="1:48" x14ac:dyDescent="0.25">
      <c r="A215" s="7" t="s">
        <v>260</v>
      </c>
      <c r="K215">
        <v>7</v>
      </c>
      <c r="L215">
        <v>7</v>
      </c>
    </row>
    <row r="216" spans="1:48" x14ac:dyDescent="0.25">
      <c r="A216" s="7" t="s">
        <v>261</v>
      </c>
      <c r="AA216">
        <v>5</v>
      </c>
    </row>
    <row r="217" spans="1:48" x14ac:dyDescent="0.25">
      <c r="A217" s="7" t="s">
        <v>262</v>
      </c>
      <c r="B217">
        <v>1</v>
      </c>
    </row>
    <row r="218" spans="1:48" x14ac:dyDescent="0.25">
      <c r="A218" s="7" t="s">
        <v>263</v>
      </c>
    </row>
    <row r="219" spans="1:48" x14ac:dyDescent="0.25">
      <c r="A219" s="7" t="s">
        <v>264</v>
      </c>
      <c r="F219">
        <v>2</v>
      </c>
      <c r="Y219">
        <v>5</v>
      </c>
    </row>
    <row r="220" spans="1:48" x14ac:dyDescent="0.25">
      <c r="A220" s="7" t="s">
        <v>265</v>
      </c>
      <c r="T220">
        <v>1</v>
      </c>
    </row>
    <row r="221" spans="1:48" x14ac:dyDescent="0.25">
      <c r="A221" s="7" t="s">
        <v>266</v>
      </c>
      <c r="C221">
        <v>3</v>
      </c>
      <c r="D221">
        <v>2</v>
      </c>
      <c r="F221">
        <v>2</v>
      </c>
      <c r="H221">
        <v>2</v>
      </c>
      <c r="J221">
        <v>2</v>
      </c>
      <c r="W221">
        <v>2</v>
      </c>
    </row>
    <row r="222" spans="1:48" x14ac:dyDescent="0.25">
      <c r="A222" s="7" t="s">
        <v>267</v>
      </c>
      <c r="AA222">
        <v>5</v>
      </c>
    </row>
    <row r="223" spans="1:48" x14ac:dyDescent="0.25">
      <c r="A223" s="7" t="s">
        <v>268</v>
      </c>
      <c r="AA223">
        <v>5</v>
      </c>
    </row>
    <row r="224" spans="1:48" x14ac:dyDescent="0.25">
      <c r="A224" s="7" t="s">
        <v>269</v>
      </c>
      <c r="O224">
        <v>9</v>
      </c>
      <c r="Z224">
        <v>5</v>
      </c>
      <c r="AG224">
        <v>6</v>
      </c>
    </row>
    <row r="225" spans="1:27" x14ac:dyDescent="0.25">
      <c r="A225" s="7" t="s">
        <v>270</v>
      </c>
      <c r="Z225">
        <v>5</v>
      </c>
      <c r="AA225">
        <v>5</v>
      </c>
    </row>
    <row r="226" spans="1:27" x14ac:dyDescent="0.25">
      <c r="A226" s="7" t="s">
        <v>271</v>
      </c>
      <c r="AA226">
        <v>5</v>
      </c>
    </row>
    <row r="227" spans="1:27" x14ac:dyDescent="0.25">
      <c r="A227" s="7" t="s">
        <v>272</v>
      </c>
      <c r="O227">
        <v>9</v>
      </c>
      <c r="Y227">
        <v>5</v>
      </c>
    </row>
    <row r="228" spans="1:27" x14ac:dyDescent="0.25">
      <c r="A228" s="7" t="s">
        <v>273</v>
      </c>
      <c r="AA228">
        <v>5</v>
      </c>
    </row>
    <row r="229" spans="1:27" x14ac:dyDescent="0.25">
      <c r="A229" s="7" t="s">
        <v>274</v>
      </c>
      <c r="AA229">
        <v>5</v>
      </c>
    </row>
    <row r="230" spans="1:27" x14ac:dyDescent="0.25">
      <c r="A230" s="7" t="s">
        <v>275</v>
      </c>
      <c r="Q230">
        <v>9</v>
      </c>
    </row>
    <row r="231" spans="1:27" x14ac:dyDescent="0.25">
      <c r="A231" s="7" t="s">
        <v>276</v>
      </c>
      <c r="K231">
        <v>7</v>
      </c>
      <c r="L231">
        <v>7</v>
      </c>
      <c r="M231">
        <v>2</v>
      </c>
      <c r="AA231">
        <v>5</v>
      </c>
    </row>
    <row r="232" spans="1:27" x14ac:dyDescent="0.25">
      <c r="A232" s="7" t="s">
        <v>277</v>
      </c>
      <c r="C232">
        <v>3</v>
      </c>
    </row>
    <row r="233" spans="1:27" x14ac:dyDescent="0.25">
      <c r="A233" s="7" t="s">
        <v>278</v>
      </c>
      <c r="C233">
        <v>3</v>
      </c>
      <c r="Y233">
        <v>5</v>
      </c>
      <c r="Z233">
        <v>5</v>
      </c>
    </row>
    <row r="234" spans="1:27" x14ac:dyDescent="0.25">
      <c r="A234" s="7" t="s">
        <v>279</v>
      </c>
      <c r="C234">
        <v>3</v>
      </c>
    </row>
    <row r="235" spans="1:27" x14ac:dyDescent="0.25">
      <c r="A235" s="7" t="s">
        <v>280</v>
      </c>
      <c r="Y235">
        <v>5</v>
      </c>
    </row>
    <row r="236" spans="1:27" x14ac:dyDescent="0.25">
      <c r="A236" s="7" t="s">
        <v>281</v>
      </c>
      <c r="AA236">
        <v>5</v>
      </c>
    </row>
    <row r="237" spans="1:27" x14ac:dyDescent="0.25">
      <c r="A237" s="7" t="s">
        <v>282</v>
      </c>
      <c r="AA237">
        <v>5</v>
      </c>
    </row>
    <row r="238" spans="1:27" x14ac:dyDescent="0.25">
      <c r="A238" s="7" t="s">
        <v>283</v>
      </c>
      <c r="B238">
        <v>1</v>
      </c>
      <c r="C238">
        <v>3</v>
      </c>
      <c r="D238">
        <v>2</v>
      </c>
      <c r="F238">
        <v>2</v>
      </c>
      <c r="J238">
        <v>2</v>
      </c>
      <c r="K238">
        <v>7</v>
      </c>
      <c r="AA238">
        <v>5</v>
      </c>
    </row>
    <row r="239" spans="1:27" x14ac:dyDescent="0.25">
      <c r="A239" s="7" t="s">
        <v>284</v>
      </c>
      <c r="K239">
        <v>7</v>
      </c>
      <c r="L239">
        <v>7</v>
      </c>
    </row>
    <row r="240" spans="1:27" x14ac:dyDescent="0.25">
      <c r="A240" s="7" t="s">
        <v>285</v>
      </c>
      <c r="C240">
        <v>3</v>
      </c>
      <c r="F240">
        <v>2</v>
      </c>
    </row>
    <row r="241" spans="1:44" x14ac:dyDescent="0.25">
      <c r="A241" s="7" t="s">
        <v>286</v>
      </c>
      <c r="C241">
        <v>3</v>
      </c>
      <c r="D241">
        <v>2</v>
      </c>
      <c r="F241">
        <v>2</v>
      </c>
      <c r="H241">
        <v>2</v>
      </c>
      <c r="J241">
        <v>2</v>
      </c>
    </row>
    <row r="242" spans="1:44" x14ac:dyDescent="0.25">
      <c r="A242" s="7" t="s">
        <v>287</v>
      </c>
      <c r="AA242">
        <v>5</v>
      </c>
    </row>
    <row r="243" spans="1:44" x14ac:dyDescent="0.25">
      <c r="A243" s="7" t="s">
        <v>288</v>
      </c>
      <c r="F243">
        <v>2</v>
      </c>
    </row>
    <row r="244" spans="1:44" x14ac:dyDescent="0.25">
      <c r="A244" s="7" t="s">
        <v>289</v>
      </c>
      <c r="B244">
        <v>1</v>
      </c>
      <c r="F244">
        <v>2</v>
      </c>
      <c r="W244">
        <v>2</v>
      </c>
      <c r="Y244">
        <v>5</v>
      </c>
    </row>
    <row r="245" spans="1:44" x14ac:dyDescent="0.25">
      <c r="A245" s="7" t="s">
        <v>290</v>
      </c>
      <c r="AA245">
        <v>5</v>
      </c>
    </row>
    <row r="246" spans="1:44" x14ac:dyDescent="0.25">
      <c r="A246" s="7" t="s">
        <v>291</v>
      </c>
      <c r="AA246">
        <v>5</v>
      </c>
    </row>
    <row r="247" spans="1:44" x14ac:dyDescent="0.25">
      <c r="A247" s="7" t="s">
        <v>292</v>
      </c>
      <c r="C247">
        <v>3</v>
      </c>
      <c r="F247">
        <v>2</v>
      </c>
    </row>
    <row r="248" spans="1:44" x14ac:dyDescent="0.25">
      <c r="A248" s="7" t="s">
        <v>293</v>
      </c>
      <c r="B248">
        <v>1</v>
      </c>
      <c r="C248">
        <v>3</v>
      </c>
      <c r="D248">
        <v>2</v>
      </c>
      <c r="F248">
        <v>2</v>
      </c>
      <c r="G248">
        <v>2</v>
      </c>
      <c r="H248">
        <v>2</v>
      </c>
      <c r="J248">
        <v>2</v>
      </c>
      <c r="K248">
        <v>7</v>
      </c>
      <c r="W248">
        <v>2</v>
      </c>
      <c r="Y248">
        <v>5</v>
      </c>
      <c r="AA248">
        <v>5</v>
      </c>
      <c r="AD248">
        <v>6</v>
      </c>
      <c r="AE248">
        <v>6</v>
      </c>
      <c r="AG248">
        <v>6</v>
      </c>
      <c r="AM248">
        <v>2</v>
      </c>
      <c r="AN248">
        <v>2</v>
      </c>
      <c r="AO248">
        <v>5</v>
      </c>
      <c r="AR248">
        <v>5</v>
      </c>
    </row>
    <row r="249" spans="1:44" x14ac:dyDescent="0.25">
      <c r="A249" s="7" t="s">
        <v>294</v>
      </c>
      <c r="M249">
        <v>2</v>
      </c>
      <c r="N249">
        <v>7</v>
      </c>
    </row>
    <row r="250" spans="1:44" x14ac:dyDescent="0.25">
      <c r="A250" s="7" t="s">
        <v>295</v>
      </c>
      <c r="Q250">
        <v>9</v>
      </c>
      <c r="AA250">
        <v>5</v>
      </c>
    </row>
    <row r="251" spans="1:44" x14ac:dyDescent="0.25">
      <c r="A251" s="7" t="s">
        <v>296</v>
      </c>
      <c r="F251">
        <v>2</v>
      </c>
      <c r="H251">
        <v>2</v>
      </c>
      <c r="W251">
        <v>2</v>
      </c>
    </row>
    <row r="252" spans="1:44" x14ac:dyDescent="0.25">
      <c r="A252" s="7" t="s">
        <v>297</v>
      </c>
      <c r="K252">
        <v>7</v>
      </c>
      <c r="L252">
        <v>7</v>
      </c>
    </row>
    <row r="253" spans="1:44" x14ac:dyDescent="0.25">
      <c r="A253" s="7" t="s">
        <v>298</v>
      </c>
      <c r="F253">
        <v>2</v>
      </c>
    </row>
    <row r="254" spans="1:44" x14ac:dyDescent="0.25">
      <c r="A254" s="7" t="s">
        <v>299</v>
      </c>
      <c r="D254">
        <v>2</v>
      </c>
      <c r="F254">
        <v>2</v>
      </c>
      <c r="H254">
        <v>2</v>
      </c>
    </row>
    <row r="255" spans="1:44" x14ac:dyDescent="0.25">
      <c r="A255" s="7" t="s">
        <v>300</v>
      </c>
      <c r="AA255">
        <v>5</v>
      </c>
      <c r="AC255">
        <v>6</v>
      </c>
    </row>
    <row r="256" spans="1:44" x14ac:dyDescent="0.25">
      <c r="A256" s="7" t="s">
        <v>301</v>
      </c>
      <c r="AH256">
        <v>5</v>
      </c>
    </row>
    <row r="257" spans="1:44" x14ac:dyDescent="0.25">
      <c r="A257" s="7" t="s">
        <v>302</v>
      </c>
      <c r="K257">
        <v>7</v>
      </c>
      <c r="L257">
        <v>7</v>
      </c>
      <c r="N257">
        <v>7</v>
      </c>
      <c r="Q257">
        <v>9</v>
      </c>
      <c r="Y257">
        <v>5</v>
      </c>
    </row>
    <row r="258" spans="1:44" x14ac:dyDescent="0.25">
      <c r="A258" s="7" t="s">
        <v>303</v>
      </c>
      <c r="AA258">
        <v>5</v>
      </c>
      <c r="AC258">
        <v>6</v>
      </c>
      <c r="AD258">
        <v>6</v>
      </c>
    </row>
    <row r="259" spans="1:44" x14ac:dyDescent="0.25">
      <c r="A259" s="7" t="s">
        <v>304</v>
      </c>
      <c r="K259">
        <v>7</v>
      </c>
      <c r="L259">
        <v>7</v>
      </c>
    </row>
    <row r="260" spans="1:44" x14ac:dyDescent="0.25">
      <c r="A260" s="7" t="s">
        <v>305</v>
      </c>
      <c r="C260">
        <v>3</v>
      </c>
      <c r="F260">
        <v>2</v>
      </c>
      <c r="W260">
        <v>2</v>
      </c>
      <c r="Y260">
        <v>5</v>
      </c>
      <c r="AR260">
        <v>5</v>
      </c>
    </row>
    <row r="261" spans="1:44" x14ac:dyDescent="0.25">
      <c r="A261" s="7" t="s">
        <v>306</v>
      </c>
      <c r="M261">
        <v>2</v>
      </c>
      <c r="N261">
        <v>7</v>
      </c>
    </row>
    <row r="262" spans="1:44" x14ac:dyDescent="0.25">
      <c r="A262" s="7" t="s">
        <v>307</v>
      </c>
      <c r="X262">
        <v>8</v>
      </c>
    </row>
    <row r="263" spans="1:44" x14ac:dyDescent="0.25">
      <c r="A263" s="7" t="s">
        <v>308</v>
      </c>
      <c r="AA263">
        <v>5</v>
      </c>
    </row>
    <row r="264" spans="1:44" x14ac:dyDescent="0.25">
      <c r="A264" s="7" t="s">
        <v>309</v>
      </c>
      <c r="AA264">
        <v>5</v>
      </c>
      <c r="AC264">
        <v>6</v>
      </c>
    </row>
    <row r="265" spans="1:44" x14ac:dyDescent="0.25">
      <c r="A265" s="7" t="s">
        <v>310</v>
      </c>
      <c r="AA265">
        <v>5</v>
      </c>
    </row>
    <row r="266" spans="1:44" x14ac:dyDescent="0.25">
      <c r="A266" s="7" t="s">
        <v>311</v>
      </c>
      <c r="AA266">
        <v>5</v>
      </c>
      <c r="AC266">
        <v>6</v>
      </c>
    </row>
    <row r="267" spans="1:44" x14ac:dyDescent="0.25">
      <c r="A267" s="7" t="s">
        <v>312</v>
      </c>
      <c r="AA267">
        <v>5</v>
      </c>
    </row>
    <row r="268" spans="1:44" x14ac:dyDescent="0.25">
      <c r="A268" s="7" t="s">
        <v>313</v>
      </c>
      <c r="AA268">
        <v>5</v>
      </c>
    </row>
    <row r="269" spans="1:44" x14ac:dyDescent="0.25">
      <c r="A269" s="7" t="s">
        <v>314</v>
      </c>
      <c r="N269">
        <v>7</v>
      </c>
    </row>
    <row r="270" spans="1:44" x14ac:dyDescent="0.25">
      <c r="A270" s="7" t="s">
        <v>315</v>
      </c>
      <c r="AA270">
        <v>5</v>
      </c>
    </row>
    <row r="271" spans="1:44" x14ac:dyDescent="0.25">
      <c r="A271" s="7" t="s">
        <v>316</v>
      </c>
      <c r="AA271">
        <v>5</v>
      </c>
    </row>
    <row r="272" spans="1:44" x14ac:dyDescent="0.25">
      <c r="A272" s="7" t="s">
        <v>317</v>
      </c>
      <c r="F272">
        <v>2</v>
      </c>
    </row>
    <row r="273" spans="1:48" x14ac:dyDescent="0.25">
      <c r="A273" s="7" t="s">
        <v>318</v>
      </c>
      <c r="Y273">
        <v>5</v>
      </c>
      <c r="AA273">
        <v>5</v>
      </c>
    </row>
    <row r="274" spans="1:48" x14ac:dyDescent="0.25">
      <c r="A274" s="7" t="s">
        <v>319</v>
      </c>
      <c r="AA274">
        <v>5</v>
      </c>
    </row>
    <row r="275" spans="1:48" x14ac:dyDescent="0.25">
      <c r="A275" s="7" t="s">
        <v>320</v>
      </c>
      <c r="AA275">
        <v>5</v>
      </c>
      <c r="AQ275">
        <v>5</v>
      </c>
    </row>
    <row r="276" spans="1:48" x14ac:dyDescent="0.25">
      <c r="A276" s="7" t="s">
        <v>321</v>
      </c>
      <c r="F276">
        <v>2</v>
      </c>
    </row>
    <row r="277" spans="1:48" x14ac:dyDescent="0.25">
      <c r="A277" s="7" t="s">
        <v>322</v>
      </c>
      <c r="AA277">
        <v>5</v>
      </c>
    </row>
    <row r="278" spans="1:48" x14ac:dyDescent="0.25">
      <c r="A278" s="7" t="s">
        <v>323</v>
      </c>
      <c r="AC278">
        <v>6</v>
      </c>
      <c r="AH278">
        <v>5</v>
      </c>
      <c r="AI278">
        <v>6</v>
      </c>
    </row>
    <row r="279" spans="1:48" x14ac:dyDescent="0.25">
      <c r="A279" s="7" t="s">
        <v>324</v>
      </c>
      <c r="K279">
        <v>7</v>
      </c>
      <c r="L279">
        <v>7</v>
      </c>
      <c r="AV279">
        <v>7</v>
      </c>
    </row>
    <row r="280" spans="1:48" x14ac:dyDescent="0.25">
      <c r="A280" s="7" t="s">
        <v>325</v>
      </c>
      <c r="M280">
        <v>2</v>
      </c>
    </row>
    <row r="281" spans="1:48" x14ac:dyDescent="0.25">
      <c r="A281" s="7" t="s">
        <v>326</v>
      </c>
      <c r="B281">
        <v>1</v>
      </c>
    </row>
    <row r="282" spans="1:48" x14ac:dyDescent="0.25">
      <c r="A282" s="7" t="s">
        <v>327</v>
      </c>
      <c r="AA282">
        <v>5</v>
      </c>
    </row>
    <row r="283" spans="1:48" x14ac:dyDescent="0.25">
      <c r="A283" s="7" t="s">
        <v>328</v>
      </c>
      <c r="AA283">
        <v>5</v>
      </c>
    </row>
    <row r="284" spans="1:48" x14ac:dyDescent="0.25">
      <c r="A284" s="7" t="s">
        <v>329</v>
      </c>
      <c r="Q284">
        <v>9</v>
      </c>
      <c r="AA284">
        <v>5</v>
      </c>
    </row>
    <row r="285" spans="1:48" x14ac:dyDescent="0.25">
      <c r="A285" s="7" t="s">
        <v>330</v>
      </c>
      <c r="AA285">
        <v>5</v>
      </c>
    </row>
    <row r="286" spans="1:48" x14ac:dyDescent="0.25">
      <c r="A286" s="7" t="s">
        <v>331</v>
      </c>
      <c r="D286">
        <v>2</v>
      </c>
      <c r="F286">
        <v>2</v>
      </c>
      <c r="G286">
        <v>2</v>
      </c>
      <c r="H286">
        <v>2</v>
      </c>
      <c r="W286">
        <v>2</v>
      </c>
      <c r="Y286">
        <v>5</v>
      </c>
      <c r="AN286">
        <v>2</v>
      </c>
      <c r="AP286">
        <v>5</v>
      </c>
    </row>
    <row r="287" spans="1:48" x14ac:dyDescent="0.25">
      <c r="A287" s="7" t="s">
        <v>332</v>
      </c>
      <c r="B287">
        <v>1</v>
      </c>
      <c r="AA287">
        <v>5</v>
      </c>
      <c r="AB287">
        <v>5</v>
      </c>
      <c r="AL287">
        <v>5</v>
      </c>
    </row>
    <row r="288" spans="1:48" x14ac:dyDescent="0.25">
      <c r="A288" s="7" t="s">
        <v>333</v>
      </c>
      <c r="Y288">
        <v>5</v>
      </c>
      <c r="AR288">
        <v>5</v>
      </c>
    </row>
    <row r="289" spans="1:48" x14ac:dyDescent="0.25">
      <c r="A289" s="7" t="s">
        <v>334</v>
      </c>
      <c r="V289">
        <v>3</v>
      </c>
    </row>
    <row r="290" spans="1:48" x14ac:dyDescent="0.25">
      <c r="A290" s="7" t="s">
        <v>335</v>
      </c>
      <c r="B290">
        <v>1</v>
      </c>
      <c r="C290">
        <v>3</v>
      </c>
      <c r="D290">
        <v>2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2</v>
      </c>
      <c r="K290">
        <v>7</v>
      </c>
      <c r="L290">
        <v>7</v>
      </c>
      <c r="M290">
        <v>2</v>
      </c>
      <c r="N290">
        <v>7</v>
      </c>
      <c r="O290">
        <v>9</v>
      </c>
      <c r="P290">
        <v>9</v>
      </c>
      <c r="Q290">
        <v>9</v>
      </c>
      <c r="R290">
        <v>9</v>
      </c>
      <c r="S290">
        <v>1</v>
      </c>
      <c r="T290">
        <v>1</v>
      </c>
      <c r="U290">
        <v>1</v>
      </c>
      <c r="V290">
        <v>3</v>
      </c>
      <c r="W290">
        <v>2</v>
      </c>
      <c r="X290">
        <v>8</v>
      </c>
      <c r="Y290">
        <v>5</v>
      </c>
      <c r="Z290">
        <v>5</v>
      </c>
      <c r="AA290">
        <v>5</v>
      </c>
      <c r="AB290">
        <v>5</v>
      </c>
      <c r="AC290">
        <v>6</v>
      </c>
      <c r="AD290">
        <v>6</v>
      </c>
      <c r="AE290">
        <v>6</v>
      </c>
      <c r="AF290">
        <v>6</v>
      </c>
      <c r="AG290">
        <v>6</v>
      </c>
      <c r="AH290">
        <v>5</v>
      </c>
      <c r="AI290">
        <v>6</v>
      </c>
      <c r="AJ290">
        <v>5</v>
      </c>
      <c r="AM290">
        <v>2</v>
      </c>
    </row>
    <row r="291" spans="1:48" x14ac:dyDescent="0.25">
      <c r="A291" s="7" t="s">
        <v>336</v>
      </c>
      <c r="AV291">
        <v>7</v>
      </c>
    </row>
    <row r="292" spans="1:48" x14ac:dyDescent="0.25">
      <c r="A292" s="7" t="s">
        <v>337</v>
      </c>
      <c r="AA292">
        <v>5</v>
      </c>
    </row>
    <row r="293" spans="1:48" x14ac:dyDescent="0.25">
      <c r="A293" s="7" t="s">
        <v>338</v>
      </c>
      <c r="AV293">
        <v>7</v>
      </c>
    </row>
    <row r="294" spans="1:48" x14ac:dyDescent="0.25">
      <c r="A294" s="7" t="s">
        <v>339</v>
      </c>
      <c r="AA294">
        <v>5</v>
      </c>
    </row>
    <row r="295" spans="1:48" x14ac:dyDescent="0.25">
      <c r="A295" s="7" t="s">
        <v>340</v>
      </c>
      <c r="AA295">
        <v>5</v>
      </c>
    </row>
    <row r="296" spans="1:48" x14ac:dyDescent="0.25">
      <c r="A296" s="7" t="s">
        <v>341</v>
      </c>
      <c r="AA296">
        <v>5</v>
      </c>
    </row>
    <row r="297" spans="1:48" x14ac:dyDescent="0.25">
      <c r="A297" s="7" t="s">
        <v>342</v>
      </c>
      <c r="AA297">
        <v>5</v>
      </c>
    </row>
    <row r="298" spans="1:48" x14ac:dyDescent="0.25">
      <c r="A298" s="7" t="s">
        <v>343</v>
      </c>
      <c r="AA298">
        <v>5</v>
      </c>
      <c r="AC298">
        <v>6</v>
      </c>
    </row>
    <row r="299" spans="1:48" x14ac:dyDescent="0.25">
      <c r="A299" s="7" t="s">
        <v>344</v>
      </c>
      <c r="AA299">
        <v>5</v>
      </c>
    </row>
    <row r="300" spans="1:48" x14ac:dyDescent="0.25">
      <c r="A300" s="7" t="s">
        <v>345</v>
      </c>
      <c r="C300">
        <v>3</v>
      </c>
    </row>
    <row r="301" spans="1:48" x14ac:dyDescent="0.25">
      <c r="A301" s="7" t="s">
        <v>346</v>
      </c>
      <c r="B301">
        <v>1</v>
      </c>
      <c r="C301">
        <v>3</v>
      </c>
      <c r="D301">
        <v>2</v>
      </c>
      <c r="F301">
        <v>2</v>
      </c>
      <c r="G301">
        <v>2</v>
      </c>
      <c r="H301">
        <v>2</v>
      </c>
      <c r="W301">
        <v>2</v>
      </c>
      <c r="Y301">
        <v>5</v>
      </c>
      <c r="AN301">
        <v>2</v>
      </c>
    </row>
    <row r="302" spans="1:48" x14ac:dyDescent="0.25">
      <c r="A302" s="7" t="s">
        <v>347</v>
      </c>
      <c r="O302">
        <v>9</v>
      </c>
      <c r="AD302">
        <v>6</v>
      </c>
    </row>
    <row r="303" spans="1:48" x14ac:dyDescent="0.25">
      <c r="A303" s="7" t="s">
        <v>348</v>
      </c>
      <c r="O303">
        <v>9</v>
      </c>
      <c r="Z303">
        <v>5</v>
      </c>
      <c r="AG303">
        <v>6</v>
      </c>
    </row>
    <row r="304" spans="1:48" x14ac:dyDescent="0.25">
      <c r="A304" s="7" t="s">
        <v>349</v>
      </c>
      <c r="K304">
        <v>7</v>
      </c>
    </row>
    <row r="305" spans="1:48" x14ac:dyDescent="0.25">
      <c r="A305" s="7" t="s">
        <v>350</v>
      </c>
      <c r="Y305">
        <v>5</v>
      </c>
      <c r="AA305">
        <v>5</v>
      </c>
    </row>
    <row r="306" spans="1:48" x14ac:dyDescent="0.25">
      <c r="A306" s="7" t="s">
        <v>351</v>
      </c>
      <c r="AA306">
        <v>5</v>
      </c>
    </row>
    <row r="307" spans="1:48" x14ac:dyDescent="0.25">
      <c r="A307" s="7" t="s">
        <v>352</v>
      </c>
      <c r="K307">
        <v>7</v>
      </c>
      <c r="L307">
        <v>7</v>
      </c>
    </row>
    <row r="308" spans="1:48" x14ac:dyDescent="0.25">
      <c r="A308" s="7" t="s">
        <v>353</v>
      </c>
      <c r="C308">
        <v>3</v>
      </c>
    </row>
    <row r="309" spans="1:48" x14ac:dyDescent="0.25">
      <c r="A309" s="7" t="s">
        <v>354</v>
      </c>
      <c r="B309">
        <v>1</v>
      </c>
      <c r="O309">
        <v>9</v>
      </c>
      <c r="V309">
        <v>3</v>
      </c>
    </row>
    <row r="310" spans="1:48" x14ac:dyDescent="0.25">
      <c r="A310" s="7" t="s">
        <v>355</v>
      </c>
      <c r="Q310">
        <v>9</v>
      </c>
    </row>
    <row r="311" spans="1:48" x14ac:dyDescent="0.25">
      <c r="A311" s="7" t="s">
        <v>356</v>
      </c>
      <c r="K311">
        <v>7</v>
      </c>
      <c r="L311">
        <v>7</v>
      </c>
    </row>
    <row r="312" spans="1:48" x14ac:dyDescent="0.25">
      <c r="A312" s="7" t="s">
        <v>357</v>
      </c>
      <c r="AM312">
        <v>2</v>
      </c>
    </row>
    <row r="313" spans="1:48" x14ac:dyDescent="0.25">
      <c r="A313" s="7" t="s">
        <v>358</v>
      </c>
      <c r="AA313">
        <v>5</v>
      </c>
      <c r="AC313">
        <v>6</v>
      </c>
    </row>
    <row r="314" spans="1:48" x14ac:dyDescent="0.25">
      <c r="A314" s="7" t="s">
        <v>359</v>
      </c>
      <c r="Y314">
        <v>5</v>
      </c>
    </row>
    <row r="315" spans="1:48" x14ac:dyDescent="0.25">
      <c r="A315" s="7" t="s">
        <v>360</v>
      </c>
      <c r="AA315">
        <v>5</v>
      </c>
      <c r="AQ315">
        <v>5</v>
      </c>
    </row>
    <row r="316" spans="1:48" x14ac:dyDescent="0.25">
      <c r="A316" s="7" t="s">
        <v>361</v>
      </c>
      <c r="K316">
        <v>7</v>
      </c>
      <c r="N316">
        <v>7</v>
      </c>
      <c r="AM316">
        <v>2</v>
      </c>
      <c r="AO316">
        <v>5</v>
      </c>
      <c r="AV316">
        <v>7</v>
      </c>
    </row>
    <row r="317" spans="1:48" x14ac:dyDescent="0.25">
      <c r="A317" s="7" t="s">
        <v>362</v>
      </c>
      <c r="F317">
        <v>2</v>
      </c>
      <c r="H317">
        <v>2</v>
      </c>
      <c r="W317">
        <v>2</v>
      </c>
      <c r="Y317">
        <v>5</v>
      </c>
    </row>
    <row r="318" spans="1:48" x14ac:dyDescent="0.25">
      <c r="A318" s="7" t="s">
        <v>363</v>
      </c>
      <c r="K318">
        <v>7</v>
      </c>
    </row>
    <row r="319" spans="1:48" x14ac:dyDescent="0.25">
      <c r="A319" s="7" t="s">
        <v>364</v>
      </c>
      <c r="K319">
        <v>7</v>
      </c>
    </row>
    <row r="320" spans="1:48" x14ac:dyDescent="0.25">
      <c r="A320" s="7" t="s">
        <v>365</v>
      </c>
      <c r="AA320">
        <v>5</v>
      </c>
      <c r="AB320">
        <v>5</v>
      </c>
    </row>
    <row r="321" spans="1:38" x14ac:dyDescent="0.25">
      <c r="A321" s="7" t="s">
        <v>366</v>
      </c>
      <c r="AA321">
        <v>5</v>
      </c>
    </row>
    <row r="322" spans="1:38" x14ac:dyDescent="0.25">
      <c r="A322" s="7" t="s">
        <v>367</v>
      </c>
      <c r="C322">
        <v>3</v>
      </c>
      <c r="Y322">
        <v>5</v>
      </c>
      <c r="AA322">
        <v>5</v>
      </c>
    </row>
    <row r="323" spans="1:38" x14ac:dyDescent="0.25">
      <c r="A323" s="7" t="s">
        <v>368</v>
      </c>
      <c r="H323">
        <v>2</v>
      </c>
      <c r="Y323">
        <v>5</v>
      </c>
    </row>
    <row r="324" spans="1:38" x14ac:dyDescent="0.25">
      <c r="A324" s="7" t="s">
        <v>369</v>
      </c>
      <c r="AA324">
        <v>5</v>
      </c>
    </row>
    <row r="325" spans="1:38" x14ac:dyDescent="0.25">
      <c r="A325" s="7" t="s">
        <v>370</v>
      </c>
      <c r="K325">
        <v>7</v>
      </c>
      <c r="L325">
        <v>7</v>
      </c>
    </row>
    <row r="326" spans="1:38" x14ac:dyDescent="0.25">
      <c r="A326" s="7" t="s">
        <v>371</v>
      </c>
      <c r="H326">
        <v>2</v>
      </c>
    </row>
    <row r="327" spans="1:38" x14ac:dyDescent="0.25">
      <c r="A327" s="7" t="s">
        <v>372</v>
      </c>
      <c r="AA327">
        <v>5</v>
      </c>
    </row>
    <row r="328" spans="1:38" x14ac:dyDescent="0.25">
      <c r="A328" s="7" t="s">
        <v>373</v>
      </c>
      <c r="AA328">
        <v>5</v>
      </c>
    </row>
    <row r="329" spans="1:38" x14ac:dyDescent="0.25">
      <c r="A329" s="7" t="s">
        <v>374</v>
      </c>
      <c r="AA329">
        <v>5</v>
      </c>
    </row>
    <row r="330" spans="1:38" x14ac:dyDescent="0.25">
      <c r="A330" s="7" t="s">
        <v>375</v>
      </c>
      <c r="AH330">
        <v>5</v>
      </c>
    </row>
    <row r="331" spans="1:38" x14ac:dyDescent="0.25">
      <c r="A331" s="7" t="s">
        <v>376</v>
      </c>
      <c r="C331">
        <v>3</v>
      </c>
      <c r="AA331">
        <v>5</v>
      </c>
    </row>
    <row r="332" spans="1:38" x14ac:dyDescent="0.25">
      <c r="A332" s="7" t="s">
        <v>377</v>
      </c>
      <c r="Y332">
        <v>5</v>
      </c>
      <c r="AA332">
        <v>5</v>
      </c>
    </row>
    <row r="333" spans="1:38" x14ac:dyDescent="0.25">
      <c r="A333" s="7" t="s">
        <v>378</v>
      </c>
      <c r="AA333">
        <v>5</v>
      </c>
    </row>
    <row r="334" spans="1:38" x14ac:dyDescent="0.25">
      <c r="A334" s="7" t="s">
        <v>379</v>
      </c>
      <c r="AB334">
        <v>5</v>
      </c>
      <c r="AK334">
        <v>5</v>
      </c>
      <c r="AL334">
        <v>5</v>
      </c>
    </row>
    <row r="335" spans="1:38" x14ac:dyDescent="0.25">
      <c r="A335" s="7" t="s">
        <v>380</v>
      </c>
      <c r="K335">
        <v>7</v>
      </c>
      <c r="L335">
        <v>7</v>
      </c>
    </row>
    <row r="336" spans="1:38" x14ac:dyDescent="0.25">
      <c r="A336" s="7" t="s">
        <v>381</v>
      </c>
      <c r="B336">
        <v>1</v>
      </c>
      <c r="AA336">
        <v>5</v>
      </c>
      <c r="AB336">
        <v>5</v>
      </c>
      <c r="AK336">
        <v>5</v>
      </c>
      <c r="AL336">
        <v>5</v>
      </c>
    </row>
    <row r="337" spans="1:48" x14ac:dyDescent="0.25">
      <c r="A337" s="7" t="s">
        <v>382</v>
      </c>
      <c r="C337">
        <v>3</v>
      </c>
      <c r="F337">
        <v>2</v>
      </c>
      <c r="G337">
        <v>2</v>
      </c>
      <c r="W337">
        <v>2</v>
      </c>
      <c r="Y337">
        <v>5</v>
      </c>
    </row>
    <row r="338" spans="1:48" x14ac:dyDescent="0.25">
      <c r="A338" s="7" t="s">
        <v>383</v>
      </c>
      <c r="B338">
        <v>1</v>
      </c>
    </row>
    <row r="339" spans="1:48" x14ac:dyDescent="0.25">
      <c r="A339" s="7" t="s">
        <v>384</v>
      </c>
      <c r="M339">
        <v>2</v>
      </c>
      <c r="N339">
        <v>7</v>
      </c>
      <c r="AA339">
        <v>5</v>
      </c>
      <c r="AM339">
        <v>2</v>
      </c>
      <c r="AO339">
        <v>5</v>
      </c>
    </row>
    <row r="340" spans="1:48" x14ac:dyDescent="0.25">
      <c r="A340" s="7" t="s">
        <v>385</v>
      </c>
      <c r="B340">
        <v>1</v>
      </c>
      <c r="M340">
        <v>2</v>
      </c>
      <c r="N340">
        <v>7</v>
      </c>
      <c r="AA340">
        <v>5</v>
      </c>
      <c r="AM340">
        <v>2</v>
      </c>
      <c r="AV340">
        <v>7</v>
      </c>
    </row>
    <row r="341" spans="1:48" x14ac:dyDescent="0.25">
      <c r="A341" s="7" t="s">
        <v>386</v>
      </c>
      <c r="J341">
        <v>2</v>
      </c>
    </row>
    <row r="342" spans="1:48" x14ac:dyDescent="0.25">
      <c r="A342" s="7" t="s">
        <v>387</v>
      </c>
      <c r="AA342">
        <v>5</v>
      </c>
      <c r="AC342">
        <v>6</v>
      </c>
    </row>
    <row r="343" spans="1:48" x14ac:dyDescent="0.25">
      <c r="A343" s="7" t="s">
        <v>388</v>
      </c>
      <c r="T343">
        <v>1</v>
      </c>
    </row>
    <row r="344" spans="1:48" x14ac:dyDescent="0.25">
      <c r="A344" s="7" t="s">
        <v>389</v>
      </c>
      <c r="T344">
        <v>1</v>
      </c>
    </row>
    <row r="345" spans="1:48" x14ac:dyDescent="0.25">
      <c r="A345" s="7" t="s">
        <v>390</v>
      </c>
      <c r="F345">
        <v>2</v>
      </c>
    </row>
    <row r="346" spans="1:48" x14ac:dyDescent="0.25">
      <c r="A346" s="7" t="s">
        <v>391</v>
      </c>
    </row>
    <row r="347" spans="1:48" x14ac:dyDescent="0.25">
      <c r="A347" s="7" t="s">
        <v>392</v>
      </c>
      <c r="AA347">
        <v>5</v>
      </c>
    </row>
    <row r="348" spans="1:48" x14ac:dyDescent="0.25">
      <c r="A348" s="7" t="s">
        <v>393</v>
      </c>
      <c r="U348">
        <v>1</v>
      </c>
      <c r="Y348">
        <v>5</v>
      </c>
      <c r="AP348">
        <v>5</v>
      </c>
      <c r="AR348">
        <v>5</v>
      </c>
      <c r="AU348">
        <v>5</v>
      </c>
    </row>
    <row r="349" spans="1:48" x14ac:dyDescent="0.25">
      <c r="A349" s="7" t="s">
        <v>394</v>
      </c>
      <c r="B349">
        <v>1</v>
      </c>
      <c r="Y349">
        <v>5</v>
      </c>
      <c r="AH349">
        <v>5</v>
      </c>
      <c r="AP349">
        <v>5</v>
      </c>
    </row>
    <row r="350" spans="1:48" x14ac:dyDescent="0.25">
      <c r="A350" s="7" t="s">
        <v>395</v>
      </c>
      <c r="K350">
        <v>7</v>
      </c>
    </row>
    <row r="351" spans="1:48" x14ac:dyDescent="0.25">
      <c r="A351" s="7" t="s">
        <v>396</v>
      </c>
      <c r="C351">
        <v>3</v>
      </c>
      <c r="D351">
        <v>2</v>
      </c>
      <c r="F351">
        <v>2</v>
      </c>
      <c r="H351">
        <v>2</v>
      </c>
    </row>
    <row r="352" spans="1:48" x14ac:dyDescent="0.25">
      <c r="A352" s="7" t="s">
        <v>397</v>
      </c>
      <c r="AA352">
        <v>5</v>
      </c>
      <c r="AC352">
        <v>6</v>
      </c>
    </row>
    <row r="353" spans="1:42" x14ac:dyDescent="0.25">
      <c r="A353" s="7" t="s">
        <v>398</v>
      </c>
      <c r="AA353">
        <v>5</v>
      </c>
    </row>
    <row r="354" spans="1:42" x14ac:dyDescent="0.25">
      <c r="A354" s="7" t="s">
        <v>399</v>
      </c>
      <c r="Y354">
        <v>5</v>
      </c>
    </row>
    <row r="355" spans="1:42" x14ac:dyDescent="0.25">
      <c r="A355" s="7" t="s">
        <v>400</v>
      </c>
      <c r="AA355">
        <v>5</v>
      </c>
      <c r="AB355">
        <v>5</v>
      </c>
    </row>
    <row r="356" spans="1:42" x14ac:dyDescent="0.25">
      <c r="A356" s="7" t="s">
        <v>401</v>
      </c>
      <c r="S356">
        <v>1</v>
      </c>
    </row>
    <row r="357" spans="1:42" x14ac:dyDescent="0.25">
      <c r="A357" s="7" t="s">
        <v>402</v>
      </c>
      <c r="K357">
        <v>7</v>
      </c>
      <c r="L357">
        <v>7</v>
      </c>
    </row>
    <row r="358" spans="1:42" x14ac:dyDescent="0.25">
      <c r="A358" s="7" t="s">
        <v>403</v>
      </c>
      <c r="C358">
        <v>3</v>
      </c>
    </row>
    <row r="359" spans="1:42" x14ac:dyDescent="0.25">
      <c r="A359" s="7" t="s">
        <v>404</v>
      </c>
      <c r="AA359">
        <v>5</v>
      </c>
      <c r="AC359">
        <v>6</v>
      </c>
    </row>
    <row r="360" spans="1:42" x14ac:dyDescent="0.25">
      <c r="A360" s="7" t="s">
        <v>405</v>
      </c>
      <c r="F360">
        <v>2</v>
      </c>
      <c r="H360">
        <v>2</v>
      </c>
    </row>
    <row r="361" spans="1:42" x14ac:dyDescent="0.25">
      <c r="A361" s="7" t="s">
        <v>406</v>
      </c>
      <c r="AA361">
        <v>5</v>
      </c>
    </row>
    <row r="362" spans="1:42" x14ac:dyDescent="0.25">
      <c r="A362" s="7" t="s">
        <v>407</v>
      </c>
      <c r="Y362">
        <v>5</v>
      </c>
      <c r="AP362">
        <v>5</v>
      </c>
    </row>
    <row r="363" spans="1:42" x14ac:dyDescent="0.25">
      <c r="A363" s="7" t="s">
        <v>408</v>
      </c>
      <c r="AA363">
        <v>5</v>
      </c>
    </row>
    <row r="364" spans="1:42" x14ac:dyDescent="0.25">
      <c r="A364" s="7" t="s">
        <v>409</v>
      </c>
      <c r="AM364">
        <v>2</v>
      </c>
    </row>
    <row r="365" spans="1:42" x14ac:dyDescent="0.25">
      <c r="A365" s="7" t="s">
        <v>410</v>
      </c>
      <c r="T365">
        <v>1</v>
      </c>
    </row>
    <row r="366" spans="1:42" x14ac:dyDescent="0.25">
      <c r="A366" s="7" t="s">
        <v>411</v>
      </c>
      <c r="AA366">
        <v>5</v>
      </c>
    </row>
    <row r="367" spans="1:42" x14ac:dyDescent="0.25">
      <c r="A367" s="7" t="s">
        <v>412</v>
      </c>
      <c r="AH367">
        <v>5</v>
      </c>
    </row>
    <row r="368" spans="1:42" x14ac:dyDescent="0.25">
      <c r="A368" s="7" t="s">
        <v>413</v>
      </c>
      <c r="AA368">
        <v>5</v>
      </c>
    </row>
    <row r="369" spans="1:44" x14ac:dyDescent="0.25">
      <c r="A369" s="7" t="s">
        <v>414</v>
      </c>
      <c r="B369">
        <v>1</v>
      </c>
      <c r="C369">
        <v>3</v>
      </c>
      <c r="D369">
        <v>2</v>
      </c>
      <c r="F369">
        <v>2</v>
      </c>
      <c r="H369">
        <v>2</v>
      </c>
      <c r="K369">
        <v>7</v>
      </c>
      <c r="L369">
        <v>7</v>
      </c>
      <c r="M369">
        <v>2</v>
      </c>
      <c r="N369">
        <v>7</v>
      </c>
      <c r="S369">
        <v>1</v>
      </c>
      <c r="AA369">
        <v>5</v>
      </c>
      <c r="AJ369">
        <v>5</v>
      </c>
    </row>
    <row r="370" spans="1:44" x14ac:dyDescent="0.25">
      <c r="A370" s="7" t="s">
        <v>415</v>
      </c>
      <c r="B370">
        <v>1</v>
      </c>
      <c r="D370">
        <v>2</v>
      </c>
      <c r="F370">
        <v>2</v>
      </c>
      <c r="G370">
        <v>2</v>
      </c>
      <c r="H370">
        <v>2</v>
      </c>
      <c r="J370">
        <v>2</v>
      </c>
      <c r="K370">
        <v>7</v>
      </c>
      <c r="L370">
        <v>7</v>
      </c>
      <c r="M370">
        <v>2</v>
      </c>
      <c r="N370">
        <v>7</v>
      </c>
      <c r="O370">
        <v>9</v>
      </c>
      <c r="Q370">
        <v>9</v>
      </c>
      <c r="S370">
        <v>1</v>
      </c>
      <c r="U370">
        <v>1</v>
      </c>
      <c r="W370">
        <v>2</v>
      </c>
      <c r="Y370">
        <v>5</v>
      </c>
      <c r="AA370">
        <v>5</v>
      </c>
      <c r="AB370">
        <v>5</v>
      </c>
      <c r="AC370">
        <v>6</v>
      </c>
      <c r="AE370">
        <v>6</v>
      </c>
      <c r="AJ370">
        <v>5</v>
      </c>
      <c r="AK370">
        <v>5</v>
      </c>
      <c r="AM370">
        <v>2</v>
      </c>
      <c r="AP370">
        <v>5</v>
      </c>
      <c r="AQ370">
        <v>5</v>
      </c>
      <c r="AR370">
        <v>5</v>
      </c>
    </row>
    <row r="371" spans="1:44" x14ac:dyDescent="0.25">
      <c r="A371" s="7" t="s">
        <v>416</v>
      </c>
      <c r="Y371">
        <v>5</v>
      </c>
    </row>
    <row r="372" spans="1:44" x14ac:dyDescent="0.25">
      <c r="A372" s="7" t="s">
        <v>417</v>
      </c>
      <c r="C372">
        <v>3</v>
      </c>
    </row>
    <row r="373" spans="1:44" x14ac:dyDescent="0.25">
      <c r="A373" s="7" t="s">
        <v>418</v>
      </c>
      <c r="AA373">
        <v>5</v>
      </c>
    </row>
    <row r="374" spans="1:44" x14ac:dyDescent="0.25">
      <c r="A374" s="7" t="s">
        <v>419</v>
      </c>
      <c r="L374">
        <v>7</v>
      </c>
      <c r="N374">
        <v>7</v>
      </c>
      <c r="AM374">
        <v>2</v>
      </c>
    </row>
    <row r="375" spans="1:44" x14ac:dyDescent="0.25">
      <c r="A375" s="7" t="s">
        <v>420</v>
      </c>
      <c r="Y375">
        <v>5</v>
      </c>
      <c r="AA375">
        <v>5</v>
      </c>
    </row>
    <row r="376" spans="1:44" x14ac:dyDescent="0.25">
      <c r="A376" s="7" t="s">
        <v>421</v>
      </c>
      <c r="K376">
        <v>7</v>
      </c>
      <c r="L376">
        <v>7</v>
      </c>
      <c r="N376">
        <v>7</v>
      </c>
      <c r="AA376">
        <v>5</v>
      </c>
    </row>
    <row r="377" spans="1:44" x14ac:dyDescent="0.25">
      <c r="A377" s="7" t="s">
        <v>422</v>
      </c>
      <c r="AA377">
        <v>5</v>
      </c>
    </row>
    <row r="378" spans="1:44" x14ac:dyDescent="0.25">
      <c r="A378" s="7" t="s">
        <v>423</v>
      </c>
      <c r="Y378">
        <v>5</v>
      </c>
    </row>
    <row r="379" spans="1:44" x14ac:dyDescent="0.25">
      <c r="A379" s="7" t="s">
        <v>424</v>
      </c>
      <c r="K379">
        <v>7</v>
      </c>
    </row>
    <row r="380" spans="1:44" x14ac:dyDescent="0.25">
      <c r="A380" s="7" t="s">
        <v>425</v>
      </c>
      <c r="AA380">
        <v>5</v>
      </c>
    </row>
    <row r="381" spans="1:44" x14ac:dyDescent="0.25">
      <c r="A381" s="7" t="s">
        <v>426</v>
      </c>
      <c r="AA381">
        <v>5</v>
      </c>
      <c r="AC381">
        <v>6</v>
      </c>
    </row>
    <row r="382" spans="1:44" x14ac:dyDescent="0.25">
      <c r="A382" s="7" t="s">
        <v>427</v>
      </c>
      <c r="C382">
        <v>3</v>
      </c>
      <c r="K382">
        <v>7</v>
      </c>
      <c r="M382">
        <v>2</v>
      </c>
      <c r="W382">
        <v>2</v>
      </c>
    </row>
    <row r="383" spans="1:44" x14ac:dyDescent="0.25">
      <c r="A383" s="7" t="s">
        <v>428</v>
      </c>
      <c r="B383">
        <v>1</v>
      </c>
      <c r="AA383">
        <v>5</v>
      </c>
    </row>
    <row r="384" spans="1:44" x14ac:dyDescent="0.25">
      <c r="A384" s="7" t="s">
        <v>429</v>
      </c>
      <c r="K384">
        <v>7</v>
      </c>
      <c r="L384">
        <v>7</v>
      </c>
    </row>
    <row r="385" spans="1:33" x14ac:dyDescent="0.25">
      <c r="A385" s="7" t="s">
        <v>430</v>
      </c>
      <c r="AA385">
        <v>5</v>
      </c>
    </row>
    <row r="386" spans="1:33" x14ac:dyDescent="0.25">
      <c r="A386" s="7" t="s">
        <v>431</v>
      </c>
      <c r="AA386">
        <v>5</v>
      </c>
    </row>
    <row r="387" spans="1:33" x14ac:dyDescent="0.25">
      <c r="A387" s="7" t="s">
        <v>432</v>
      </c>
      <c r="AA387">
        <v>5</v>
      </c>
    </row>
    <row r="388" spans="1:33" x14ac:dyDescent="0.25">
      <c r="A388" s="7" t="s">
        <v>433</v>
      </c>
      <c r="C388">
        <v>3</v>
      </c>
      <c r="F388">
        <v>2</v>
      </c>
      <c r="Y388">
        <v>5</v>
      </c>
      <c r="Z388">
        <v>5</v>
      </c>
      <c r="AG388">
        <v>6</v>
      </c>
    </row>
    <row r="389" spans="1:33" x14ac:dyDescent="0.25">
      <c r="A389" s="7" t="s">
        <v>434</v>
      </c>
      <c r="F389">
        <v>2</v>
      </c>
      <c r="Y389">
        <v>5</v>
      </c>
    </row>
    <row r="390" spans="1:33" x14ac:dyDescent="0.25">
      <c r="A390" s="7" t="s">
        <v>435</v>
      </c>
      <c r="T390">
        <v>1</v>
      </c>
    </row>
    <row r="391" spans="1:33" x14ac:dyDescent="0.25">
      <c r="A391" s="7" t="s">
        <v>436</v>
      </c>
      <c r="T391">
        <v>1</v>
      </c>
    </row>
    <row r="392" spans="1:33" x14ac:dyDescent="0.25">
      <c r="A392" s="7" t="s">
        <v>437</v>
      </c>
    </row>
    <row r="393" spans="1:33" x14ac:dyDescent="0.25">
      <c r="A393" s="7" t="s">
        <v>438</v>
      </c>
      <c r="T393">
        <v>1</v>
      </c>
    </row>
    <row r="394" spans="1:33" x14ac:dyDescent="0.25">
      <c r="A394" s="7" t="s">
        <v>439</v>
      </c>
      <c r="T394">
        <v>1</v>
      </c>
    </row>
    <row r="395" spans="1:33" x14ac:dyDescent="0.25">
      <c r="A395" s="7" t="s">
        <v>440</v>
      </c>
      <c r="T395">
        <v>1</v>
      </c>
    </row>
    <row r="396" spans="1:33" x14ac:dyDescent="0.25">
      <c r="A396" s="7" t="s">
        <v>441</v>
      </c>
      <c r="T396">
        <v>1</v>
      </c>
    </row>
    <row r="397" spans="1:33" x14ac:dyDescent="0.25">
      <c r="A397" s="7" t="s">
        <v>442</v>
      </c>
      <c r="T397">
        <v>1</v>
      </c>
    </row>
    <row r="398" spans="1:33" x14ac:dyDescent="0.25">
      <c r="A398" s="7" t="s">
        <v>443</v>
      </c>
      <c r="T398">
        <v>1</v>
      </c>
    </row>
    <row r="399" spans="1:33" x14ac:dyDescent="0.25">
      <c r="A399" s="7" t="s">
        <v>444</v>
      </c>
      <c r="T399">
        <v>1</v>
      </c>
    </row>
    <row r="400" spans="1:33" x14ac:dyDescent="0.25">
      <c r="A400" s="7" t="s">
        <v>445</v>
      </c>
      <c r="T400">
        <v>1</v>
      </c>
    </row>
    <row r="401" spans="1:46" x14ac:dyDescent="0.25">
      <c r="A401" s="7" t="s">
        <v>446</v>
      </c>
      <c r="T401">
        <v>1</v>
      </c>
    </row>
    <row r="402" spans="1:46" x14ac:dyDescent="0.25">
      <c r="A402" s="7" t="s">
        <v>447</v>
      </c>
      <c r="T402">
        <v>1</v>
      </c>
    </row>
    <row r="403" spans="1:46" x14ac:dyDescent="0.25">
      <c r="A403" s="7" t="s">
        <v>448</v>
      </c>
      <c r="F403">
        <v>2</v>
      </c>
    </row>
    <row r="404" spans="1:46" x14ac:dyDescent="0.25">
      <c r="A404" s="7" t="s">
        <v>449</v>
      </c>
      <c r="B404">
        <v>1</v>
      </c>
      <c r="C404">
        <v>3</v>
      </c>
      <c r="D404">
        <v>2</v>
      </c>
      <c r="F404">
        <v>2</v>
      </c>
      <c r="H404">
        <v>2</v>
      </c>
      <c r="K404">
        <v>7</v>
      </c>
      <c r="L404">
        <v>7</v>
      </c>
      <c r="M404">
        <v>2</v>
      </c>
      <c r="N404">
        <v>7</v>
      </c>
      <c r="Q404">
        <v>9</v>
      </c>
      <c r="S404">
        <v>1</v>
      </c>
      <c r="AA404">
        <v>5</v>
      </c>
      <c r="AH404">
        <v>5</v>
      </c>
      <c r="AJ404">
        <v>5</v>
      </c>
      <c r="AQ404">
        <v>5</v>
      </c>
    </row>
    <row r="405" spans="1:46" x14ac:dyDescent="0.25">
      <c r="A405" s="7" t="s">
        <v>450</v>
      </c>
      <c r="AT405">
        <v>5</v>
      </c>
    </row>
    <row r="406" spans="1:46" x14ac:dyDescent="0.25">
      <c r="A406" s="7" t="s">
        <v>451</v>
      </c>
      <c r="AA406">
        <v>5</v>
      </c>
    </row>
    <row r="407" spans="1:46" x14ac:dyDescent="0.25">
      <c r="A407" s="7" t="s">
        <v>452</v>
      </c>
      <c r="AA407">
        <v>5</v>
      </c>
    </row>
    <row r="408" spans="1:46" x14ac:dyDescent="0.25">
      <c r="A408" s="7" t="s">
        <v>453</v>
      </c>
      <c r="Y408">
        <v>5</v>
      </c>
      <c r="AA408">
        <v>5</v>
      </c>
    </row>
    <row r="409" spans="1:46" x14ac:dyDescent="0.25">
      <c r="A409" s="7" t="s">
        <v>454</v>
      </c>
      <c r="AA409">
        <v>5</v>
      </c>
    </row>
    <row r="410" spans="1:46" x14ac:dyDescent="0.25">
      <c r="A410" s="7" t="s">
        <v>455</v>
      </c>
      <c r="O410">
        <v>9</v>
      </c>
    </row>
    <row r="411" spans="1:46" x14ac:dyDescent="0.25">
      <c r="A411" s="7" t="s">
        <v>456</v>
      </c>
      <c r="K411">
        <v>7</v>
      </c>
      <c r="L411">
        <v>7</v>
      </c>
      <c r="N411">
        <v>7</v>
      </c>
      <c r="AA411">
        <v>5</v>
      </c>
    </row>
    <row r="412" spans="1:46" x14ac:dyDescent="0.25">
      <c r="A412" s="7" t="s">
        <v>457</v>
      </c>
      <c r="AA412">
        <v>5</v>
      </c>
    </row>
    <row r="413" spans="1:46" x14ac:dyDescent="0.25">
      <c r="A413" s="7" t="s">
        <v>458</v>
      </c>
      <c r="Q413">
        <v>9</v>
      </c>
      <c r="AA413">
        <v>5</v>
      </c>
      <c r="AJ413">
        <v>5</v>
      </c>
    </row>
    <row r="414" spans="1:46" x14ac:dyDescent="0.25">
      <c r="A414" s="7" t="s">
        <v>459</v>
      </c>
      <c r="Q414">
        <v>9</v>
      </c>
    </row>
    <row r="415" spans="1:46" x14ac:dyDescent="0.25">
      <c r="A415" s="7" t="s">
        <v>460</v>
      </c>
      <c r="K415">
        <v>7</v>
      </c>
      <c r="L415">
        <v>7</v>
      </c>
      <c r="AA415">
        <v>5</v>
      </c>
    </row>
    <row r="416" spans="1:46" x14ac:dyDescent="0.25">
      <c r="A416" s="7" t="s">
        <v>461</v>
      </c>
      <c r="F416">
        <v>2</v>
      </c>
      <c r="H416">
        <v>2</v>
      </c>
      <c r="W416">
        <v>2</v>
      </c>
    </row>
    <row r="417" spans="1:43" x14ac:dyDescent="0.25">
      <c r="A417" s="7" t="s">
        <v>462</v>
      </c>
      <c r="Q417">
        <v>9</v>
      </c>
      <c r="AA417">
        <v>5</v>
      </c>
    </row>
    <row r="418" spans="1:43" x14ac:dyDescent="0.25">
      <c r="A418" s="7" t="s">
        <v>463</v>
      </c>
      <c r="D418">
        <v>2</v>
      </c>
      <c r="F418">
        <v>2</v>
      </c>
      <c r="H418">
        <v>2</v>
      </c>
      <c r="Y418">
        <v>5</v>
      </c>
    </row>
    <row r="419" spans="1:43" x14ac:dyDescent="0.25">
      <c r="A419" s="7" t="s">
        <v>464</v>
      </c>
      <c r="AA419">
        <v>5</v>
      </c>
    </row>
    <row r="420" spans="1:43" x14ac:dyDescent="0.25">
      <c r="A420" s="7" t="s">
        <v>465</v>
      </c>
      <c r="AA420">
        <v>5</v>
      </c>
    </row>
    <row r="421" spans="1:43" x14ac:dyDescent="0.25">
      <c r="A421" s="7" t="s">
        <v>466</v>
      </c>
      <c r="Y421">
        <v>5</v>
      </c>
    </row>
    <row r="422" spans="1:43" x14ac:dyDescent="0.25">
      <c r="A422" s="7" t="s">
        <v>467</v>
      </c>
      <c r="K422">
        <v>7</v>
      </c>
    </row>
    <row r="423" spans="1:43" x14ac:dyDescent="0.25">
      <c r="A423" s="7" t="s">
        <v>468</v>
      </c>
      <c r="C423">
        <v>3</v>
      </c>
      <c r="D423">
        <v>2</v>
      </c>
      <c r="F423">
        <v>2</v>
      </c>
      <c r="G423">
        <v>2</v>
      </c>
      <c r="H423">
        <v>2</v>
      </c>
      <c r="W423">
        <v>2</v>
      </c>
      <c r="Y423">
        <v>5</v>
      </c>
      <c r="AN423">
        <v>2</v>
      </c>
    </row>
    <row r="424" spans="1:43" x14ac:dyDescent="0.25">
      <c r="A424" s="7" t="s">
        <v>469</v>
      </c>
      <c r="AA424">
        <v>5</v>
      </c>
    </row>
    <row r="425" spans="1:43" x14ac:dyDescent="0.25">
      <c r="A425" s="7" t="s">
        <v>470</v>
      </c>
      <c r="J425">
        <v>2</v>
      </c>
    </row>
    <row r="426" spans="1:43" x14ac:dyDescent="0.25">
      <c r="A426" s="7" t="s">
        <v>471</v>
      </c>
      <c r="J426">
        <v>2</v>
      </c>
    </row>
    <row r="427" spans="1:43" x14ac:dyDescent="0.25">
      <c r="A427" s="7" t="s">
        <v>472</v>
      </c>
      <c r="AA427">
        <v>5</v>
      </c>
    </row>
    <row r="428" spans="1:43" x14ac:dyDescent="0.25">
      <c r="A428" s="7" t="s">
        <v>473</v>
      </c>
      <c r="C428">
        <v>3</v>
      </c>
    </row>
    <row r="429" spans="1:43" x14ac:dyDescent="0.25">
      <c r="A429" s="7" t="s">
        <v>474</v>
      </c>
      <c r="K429">
        <v>7</v>
      </c>
      <c r="L429">
        <v>7</v>
      </c>
    </row>
    <row r="430" spans="1:43" x14ac:dyDescent="0.25">
      <c r="A430" s="7" t="s">
        <v>475</v>
      </c>
      <c r="Y430">
        <v>5</v>
      </c>
      <c r="AA430">
        <v>5</v>
      </c>
    </row>
    <row r="431" spans="1:43" x14ac:dyDescent="0.25">
      <c r="A431" s="7" t="s">
        <v>476</v>
      </c>
      <c r="AA431">
        <v>5</v>
      </c>
    </row>
    <row r="432" spans="1:43" x14ac:dyDescent="0.25">
      <c r="A432" s="7" t="s">
        <v>477</v>
      </c>
      <c r="AA432">
        <v>5</v>
      </c>
      <c r="AQ432">
        <v>5</v>
      </c>
    </row>
    <row r="433" spans="1:48" x14ac:dyDescent="0.25">
      <c r="A433" s="7" t="s">
        <v>478</v>
      </c>
      <c r="C433">
        <v>3</v>
      </c>
      <c r="D433">
        <v>2</v>
      </c>
      <c r="F433">
        <v>2</v>
      </c>
      <c r="H433">
        <v>2</v>
      </c>
    </row>
    <row r="434" spans="1:48" x14ac:dyDescent="0.25">
      <c r="A434" s="7" t="s">
        <v>479</v>
      </c>
      <c r="F434">
        <v>2</v>
      </c>
    </row>
    <row r="435" spans="1:48" x14ac:dyDescent="0.25">
      <c r="A435" s="7" t="s">
        <v>480</v>
      </c>
      <c r="L435">
        <v>7</v>
      </c>
      <c r="N435">
        <v>7</v>
      </c>
    </row>
    <row r="436" spans="1:48" x14ac:dyDescent="0.25">
      <c r="A436" s="7" t="s">
        <v>481</v>
      </c>
      <c r="AA436">
        <v>5</v>
      </c>
    </row>
    <row r="437" spans="1:48" x14ac:dyDescent="0.25">
      <c r="A437" s="7" t="s">
        <v>482</v>
      </c>
      <c r="K437">
        <v>7</v>
      </c>
      <c r="Y437">
        <v>5</v>
      </c>
      <c r="Z437">
        <v>5</v>
      </c>
      <c r="AA437">
        <v>5</v>
      </c>
      <c r="AP437">
        <v>5</v>
      </c>
    </row>
    <row r="438" spans="1:48" x14ac:dyDescent="0.25">
      <c r="A438" s="7" t="s">
        <v>483</v>
      </c>
      <c r="AA438">
        <v>5</v>
      </c>
      <c r="AC438">
        <v>6</v>
      </c>
    </row>
    <row r="439" spans="1:48" x14ac:dyDescent="0.25">
      <c r="A439" s="7" t="s">
        <v>484</v>
      </c>
      <c r="N439">
        <v>7</v>
      </c>
      <c r="AM439">
        <v>2</v>
      </c>
      <c r="AV439">
        <v>7</v>
      </c>
    </row>
    <row r="440" spans="1:48" x14ac:dyDescent="0.25">
      <c r="A440" s="7" t="s">
        <v>485</v>
      </c>
      <c r="K440">
        <v>7</v>
      </c>
      <c r="L440">
        <v>7</v>
      </c>
    </row>
    <row r="441" spans="1:48" x14ac:dyDescent="0.25">
      <c r="A441" s="7" t="s">
        <v>486</v>
      </c>
      <c r="B441">
        <v>1</v>
      </c>
      <c r="C441">
        <v>3</v>
      </c>
      <c r="D441">
        <v>2</v>
      </c>
      <c r="F441">
        <v>2</v>
      </c>
      <c r="J441">
        <v>2</v>
      </c>
      <c r="K441">
        <v>7</v>
      </c>
      <c r="L441">
        <v>7</v>
      </c>
      <c r="M441">
        <v>2</v>
      </c>
      <c r="N441">
        <v>7</v>
      </c>
      <c r="W441">
        <v>2</v>
      </c>
      <c r="Z441">
        <v>5</v>
      </c>
      <c r="AA441">
        <v>5</v>
      </c>
      <c r="AH441">
        <v>5</v>
      </c>
    </row>
    <row r="442" spans="1:48" x14ac:dyDescent="0.25">
      <c r="A442" s="7" t="s">
        <v>487</v>
      </c>
      <c r="AA442">
        <v>5</v>
      </c>
      <c r="AC442">
        <v>6</v>
      </c>
    </row>
    <row r="443" spans="1:48" x14ac:dyDescent="0.25">
      <c r="A443" s="7" t="s">
        <v>488</v>
      </c>
      <c r="K443">
        <v>7</v>
      </c>
      <c r="L443">
        <v>7</v>
      </c>
      <c r="AA443">
        <v>5</v>
      </c>
    </row>
    <row r="444" spans="1:48" x14ac:dyDescent="0.25">
      <c r="A444" s="7" t="s">
        <v>489</v>
      </c>
      <c r="AA444">
        <v>5</v>
      </c>
      <c r="AC444">
        <v>6</v>
      </c>
    </row>
    <row r="445" spans="1:48" x14ac:dyDescent="0.25">
      <c r="A445" s="7" t="s">
        <v>490</v>
      </c>
      <c r="AA445">
        <v>5</v>
      </c>
      <c r="AC445">
        <v>6</v>
      </c>
    </row>
    <row r="446" spans="1:48" x14ac:dyDescent="0.25">
      <c r="A446" s="7" t="s">
        <v>491</v>
      </c>
      <c r="B446">
        <v>1</v>
      </c>
    </row>
    <row r="447" spans="1:48" x14ac:dyDescent="0.25">
      <c r="A447" s="7" t="s">
        <v>492</v>
      </c>
      <c r="K447">
        <v>7</v>
      </c>
    </row>
    <row r="448" spans="1:48" x14ac:dyDescent="0.25">
      <c r="A448" s="7" t="s">
        <v>493</v>
      </c>
      <c r="Y448">
        <v>5</v>
      </c>
      <c r="AO448">
        <v>5</v>
      </c>
    </row>
    <row r="449" spans="1:42" x14ac:dyDescent="0.25">
      <c r="A449" s="7" t="s">
        <v>494</v>
      </c>
    </row>
    <row r="450" spans="1:42" x14ac:dyDescent="0.25">
      <c r="A450" s="7" t="s">
        <v>495</v>
      </c>
      <c r="AP450">
        <v>5</v>
      </c>
    </row>
    <row r="451" spans="1:42" x14ac:dyDescent="0.25">
      <c r="A451" s="7" t="s">
        <v>496</v>
      </c>
    </row>
    <row r="452" spans="1:42" x14ac:dyDescent="0.25">
      <c r="A452" s="7" t="s">
        <v>497</v>
      </c>
      <c r="T452">
        <v>1</v>
      </c>
    </row>
    <row r="453" spans="1:42" x14ac:dyDescent="0.25">
      <c r="A453" s="7" t="s">
        <v>498</v>
      </c>
      <c r="T453">
        <v>1</v>
      </c>
    </row>
    <row r="454" spans="1:42" x14ac:dyDescent="0.25">
      <c r="A454" s="7" t="s">
        <v>499</v>
      </c>
    </row>
    <row r="455" spans="1:42" x14ac:dyDescent="0.25">
      <c r="A455" s="7" t="s">
        <v>500</v>
      </c>
      <c r="Y455">
        <v>5</v>
      </c>
      <c r="AE455">
        <v>6</v>
      </c>
    </row>
    <row r="456" spans="1:42" x14ac:dyDescent="0.25">
      <c r="A456" s="7" t="s">
        <v>501</v>
      </c>
      <c r="AA456">
        <v>5</v>
      </c>
      <c r="AC456">
        <v>6</v>
      </c>
    </row>
    <row r="457" spans="1:42" x14ac:dyDescent="0.25">
      <c r="A457" s="7" t="s">
        <v>502</v>
      </c>
      <c r="AH457">
        <v>5</v>
      </c>
    </row>
    <row r="458" spans="1:42" x14ac:dyDescent="0.25">
      <c r="A458" s="7" t="s">
        <v>503</v>
      </c>
      <c r="AA458">
        <v>5</v>
      </c>
    </row>
    <row r="459" spans="1:42" x14ac:dyDescent="0.25">
      <c r="A459" s="7" t="s">
        <v>504</v>
      </c>
      <c r="AA459">
        <v>5</v>
      </c>
    </row>
    <row r="460" spans="1:42" x14ac:dyDescent="0.25">
      <c r="A460" s="7" t="s">
        <v>505</v>
      </c>
      <c r="AA460">
        <v>5</v>
      </c>
    </row>
    <row r="461" spans="1:42" x14ac:dyDescent="0.25">
      <c r="A461" s="7" t="s">
        <v>506</v>
      </c>
      <c r="O461">
        <v>9</v>
      </c>
      <c r="AE461">
        <v>6</v>
      </c>
    </row>
    <row r="462" spans="1:42" x14ac:dyDescent="0.25">
      <c r="A462" s="7" t="s">
        <v>507</v>
      </c>
      <c r="F462">
        <v>2</v>
      </c>
      <c r="H462">
        <v>2</v>
      </c>
      <c r="W462">
        <v>2</v>
      </c>
    </row>
    <row r="463" spans="1:42" x14ac:dyDescent="0.25">
      <c r="A463" s="7" t="s">
        <v>508</v>
      </c>
      <c r="AA463">
        <v>5</v>
      </c>
    </row>
    <row r="464" spans="1:42" x14ac:dyDescent="0.25">
      <c r="A464" s="7" t="s">
        <v>509</v>
      </c>
      <c r="Y464">
        <v>5</v>
      </c>
    </row>
    <row r="465" spans="1:34" x14ac:dyDescent="0.25">
      <c r="A465" s="7" t="s">
        <v>510</v>
      </c>
      <c r="Y465">
        <v>5</v>
      </c>
    </row>
    <row r="466" spans="1:34" x14ac:dyDescent="0.25">
      <c r="A466" s="7" t="s">
        <v>511</v>
      </c>
      <c r="AA466">
        <v>5</v>
      </c>
    </row>
    <row r="467" spans="1:34" x14ac:dyDescent="0.25">
      <c r="A467" s="7" t="s">
        <v>512</v>
      </c>
      <c r="Y467">
        <v>5</v>
      </c>
    </row>
    <row r="468" spans="1:34" x14ac:dyDescent="0.25">
      <c r="A468" s="7" t="s">
        <v>513</v>
      </c>
      <c r="Y468">
        <v>5</v>
      </c>
      <c r="AA468">
        <v>5</v>
      </c>
    </row>
    <row r="469" spans="1:34" x14ac:dyDescent="0.25">
      <c r="A469" s="7" t="s">
        <v>514</v>
      </c>
      <c r="AA469">
        <v>5</v>
      </c>
      <c r="AC469">
        <v>6</v>
      </c>
    </row>
    <row r="470" spans="1:34" x14ac:dyDescent="0.25">
      <c r="A470" s="7" t="s">
        <v>515</v>
      </c>
      <c r="Y470">
        <v>5</v>
      </c>
    </row>
    <row r="471" spans="1:34" x14ac:dyDescent="0.25">
      <c r="A471" s="7" t="s">
        <v>516</v>
      </c>
      <c r="C471">
        <v>3</v>
      </c>
    </row>
    <row r="472" spans="1:34" x14ac:dyDescent="0.25">
      <c r="A472" s="7" t="s">
        <v>517</v>
      </c>
      <c r="AA472">
        <v>5</v>
      </c>
    </row>
    <row r="473" spans="1:34" x14ac:dyDescent="0.25">
      <c r="A473" s="7" t="s">
        <v>518</v>
      </c>
      <c r="F473">
        <v>2</v>
      </c>
    </row>
    <row r="474" spans="1:34" x14ac:dyDescent="0.25">
      <c r="A474" s="7" t="s">
        <v>519</v>
      </c>
      <c r="Y474">
        <v>5</v>
      </c>
    </row>
    <row r="475" spans="1:34" x14ac:dyDescent="0.25">
      <c r="A475" s="7" t="s">
        <v>520</v>
      </c>
      <c r="Y475">
        <v>5</v>
      </c>
      <c r="AA475">
        <v>5</v>
      </c>
    </row>
    <row r="476" spans="1:34" x14ac:dyDescent="0.25">
      <c r="A476" s="7" t="s">
        <v>521</v>
      </c>
      <c r="O476">
        <v>9</v>
      </c>
      <c r="Z476">
        <v>5</v>
      </c>
      <c r="AG476">
        <v>6</v>
      </c>
      <c r="AH476">
        <v>5</v>
      </c>
    </row>
    <row r="477" spans="1:34" x14ac:dyDescent="0.25">
      <c r="A477" s="7" t="s">
        <v>522</v>
      </c>
      <c r="AA477">
        <v>5</v>
      </c>
    </row>
    <row r="478" spans="1:34" x14ac:dyDescent="0.25">
      <c r="A478" s="7" t="s">
        <v>523</v>
      </c>
      <c r="AG478">
        <v>6</v>
      </c>
    </row>
    <row r="479" spans="1:34" x14ac:dyDescent="0.25">
      <c r="A479" s="7" t="s">
        <v>524</v>
      </c>
      <c r="K479">
        <v>7</v>
      </c>
    </row>
    <row r="480" spans="1:34" x14ac:dyDescent="0.25">
      <c r="A480" s="7" t="s">
        <v>525</v>
      </c>
      <c r="K480">
        <v>7</v>
      </c>
      <c r="N480">
        <v>7</v>
      </c>
    </row>
    <row r="481" spans="1:44" x14ac:dyDescent="0.25">
      <c r="A481" s="7" t="s">
        <v>526</v>
      </c>
      <c r="AB481">
        <v>5</v>
      </c>
      <c r="AK481">
        <v>5</v>
      </c>
    </row>
    <row r="482" spans="1:44" x14ac:dyDescent="0.25">
      <c r="A482" s="7" t="s">
        <v>527</v>
      </c>
      <c r="M482">
        <v>2</v>
      </c>
    </row>
    <row r="483" spans="1:44" x14ac:dyDescent="0.25">
      <c r="A483" s="7" t="s">
        <v>528</v>
      </c>
      <c r="V483">
        <v>3</v>
      </c>
    </row>
    <row r="484" spans="1:44" x14ac:dyDescent="0.25">
      <c r="A484" s="7" t="s">
        <v>529</v>
      </c>
      <c r="Y484">
        <v>5</v>
      </c>
      <c r="AO484">
        <v>5</v>
      </c>
    </row>
    <row r="485" spans="1:44" x14ac:dyDescent="0.25">
      <c r="A485" s="7" t="s">
        <v>530</v>
      </c>
      <c r="AA485">
        <v>5</v>
      </c>
      <c r="AC485">
        <v>6</v>
      </c>
    </row>
    <row r="486" spans="1:44" x14ac:dyDescent="0.25">
      <c r="A486" s="7" t="s">
        <v>531</v>
      </c>
      <c r="AA486">
        <v>5</v>
      </c>
    </row>
    <row r="487" spans="1:44" x14ac:dyDescent="0.25">
      <c r="A487" s="7" t="s">
        <v>532</v>
      </c>
      <c r="N487">
        <v>7</v>
      </c>
      <c r="AA487">
        <v>5</v>
      </c>
    </row>
    <row r="488" spans="1:44" x14ac:dyDescent="0.25">
      <c r="A488" s="7" t="s">
        <v>533</v>
      </c>
      <c r="Y488">
        <v>5</v>
      </c>
      <c r="AD488">
        <v>6</v>
      </c>
    </row>
    <row r="489" spans="1:44" x14ac:dyDescent="0.25">
      <c r="A489" s="7" t="s">
        <v>534</v>
      </c>
      <c r="AA489">
        <v>5</v>
      </c>
      <c r="AC489">
        <v>6</v>
      </c>
    </row>
    <row r="490" spans="1:44" x14ac:dyDescent="0.25">
      <c r="A490" s="7" t="s">
        <v>535</v>
      </c>
      <c r="C490">
        <v>3</v>
      </c>
    </row>
    <row r="491" spans="1:44" x14ac:dyDescent="0.25">
      <c r="A491" s="7" t="s">
        <v>536</v>
      </c>
      <c r="O491">
        <v>9</v>
      </c>
      <c r="Z491">
        <v>5</v>
      </c>
      <c r="AG491">
        <v>6</v>
      </c>
    </row>
    <row r="492" spans="1:44" x14ac:dyDescent="0.25">
      <c r="A492" s="7" t="s">
        <v>537</v>
      </c>
      <c r="AA492">
        <v>5</v>
      </c>
      <c r="AC492">
        <v>6</v>
      </c>
    </row>
    <row r="493" spans="1:44" x14ac:dyDescent="0.25">
      <c r="A493" s="7" t="s">
        <v>538</v>
      </c>
      <c r="C493">
        <v>3</v>
      </c>
      <c r="D493">
        <v>2</v>
      </c>
      <c r="F493">
        <v>2</v>
      </c>
      <c r="H493">
        <v>2</v>
      </c>
      <c r="J493">
        <v>2</v>
      </c>
    </row>
    <row r="494" spans="1:44" x14ac:dyDescent="0.25">
      <c r="A494" s="7" t="s">
        <v>539</v>
      </c>
      <c r="C494">
        <v>3</v>
      </c>
      <c r="M494">
        <v>2</v>
      </c>
    </row>
    <row r="495" spans="1:44" x14ac:dyDescent="0.25">
      <c r="A495" s="7" t="s">
        <v>540</v>
      </c>
      <c r="Y495">
        <v>5</v>
      </c>
      <c r="AR495">
        <v>5</v>
      </c>
    </row>
    <row r="496" spans="1:44" x14ac:dyDescent="0.25">
      <c r="A496" s="7" t="s">
        <v>541</v>
      </c>
      <c r="K496">
        <v>7</v>
      </c>
      <c r="M496">
        <v>2</v>
      </c>
    </row>
    <row r="497" spans="1:46" x14ac:dyDescent="0.25">
      <c r="A497" s="7" t="s">
        <v>542</v>
      </c>
      <c r="K497">
        <v>7</v>
      </c>
    </row>
    <row r="498" spans="1:46" x14ac:dyDescent="0.25">
      <c r="A498" s="7" t="s">
        <v>543</v>
      </c>
      <c r="AA498">
        <v>5</v>
      </c>
      <c r="AC498">
        <v>6</v>
      </c>
    </row>
    <row r="499" spans="1:46" x14ac:dyDescent="0.25">
      <c r="A499" s="7" t="s">
        <v>544</v>
      </c>
      <c r="AT499">
        <v>5</v>
      </c>
    </row>
    <row r="500" spans="1:46" x14ac:dyDescent="0.25">
      <c r="A500" s="7" t="s">
        <v>545</v>
      </c>
      <c r="Y500">
        <v>5</v>
      </c>
      <c r="Z500">
        <v>5</v>
      </c>
      <c r="AA500">
        <v>5</v>
      </c>
    </row>
    <row r="501" spans="1:46" x14ac:dyDescent="0.25">
      <c r="A501" s="7" t="s">
        <v>546</v>
      </c>
      <c r="C501">
        <v>3</v>
      </c>
    </row>
    <row r="502" spans="1:46" x14ac:dyDescent="0.25">
      <c r="A502" s="7" t="s">
        <v>547</v>
      </c>
      <c r="Y502">
        <v>5</v>
      </c>
    </row>
    <row r="503" spans="1:46" x14ac:dyDescent="0.25">
      <c r="A503" s="7" t="s">
        <v>548</v>
      </c>
      <c r="D503">
        <v>2</v>
      </c>
      <c r="F503">
        <v>2</v>
      </c>
      <c r="H503">
        <v>2</v>
      </c>
      <c r="Y503">
        <v>5</v>
      </c>
    </row>
    <row r="504" spans="1:46" x14ac:dyDescent="0.25">
      <c r="A504" s="7" t="s">
        <v>549</v>
      </c>
    </row>
    <row r="505" spans="1:46" x14ac:dyDescent="0.25">
      <c r="A505" s="7" t="s">
        <v>550</v>
      </c>
    </row>
    <row r="506" spans="1:46" x14ac:dyDescent="0.25">
      <c r="A506" s="7" t="s">
        <v>551</v>
      </c>
    </row>
    <row r="507" spans="1:46" x14ac:dyDescent="0.25">
      <c r="A507" s="7" t="s">
        <v>552</v>
      </c>
      <c r="AA507">
        <v>5</v>
      </c>
    </row>
    <row r="508" spans="1:46" x14ac:dyDescent="0.25">
      <c r="A508" s="7" t="s">
        <v>553</v>
      </c>
      <c r="AA508">
        <v>5</v>
      </c>
    </row>
    <row r="509" spans="1:46" x14ac:dyDescent="0.25">
      <c r="A509" s="7" t="s">
        <v>554</v>
      </c>
      <c r="K509">
        <v>7</v>
      </c>
      <c r="L509">
        <v>7</v>
      </c>
      <c r="AA509">
        <v>5</v>
      </c>
    </row>
    <row r="510" spans="1:46" x14ac:dyDescent="0.25">
      <c r="A510" s="7" t="s">
        <v>555</v>
      </c>
      <c r="F510">
        <v>2</v>
      </c>
      <c r="H510">
        <v>2</v>
      </c>
      <c r="W510">
        <v>2</v>
      </c>
    </row>
    <row r="511" spans="1:46" x14ac:dyDescent="0.25">
      <c r="A511" s="7" t="s">
        <v>556</v>
      </c>
      <c r="AA511">
        <v>5</v>
      </c>
    </row>
    <row r="512" spans="1:46" x14ac:dyDescent="0.25">
      <c r="A512" s="7" t="s">
        <v>557</v>
      </c>
      <c r="M512">
        <v>2</v>
      </c>
    </row>
    <row r="513" spans="1:43" x14ac:dyDescent="0.25">
      <c r="A513" s="7" t="s">
        <v>558</v>
      </c>
      <c r="K513">
        <v>7</v>
      </c>
    </row>
    <row r="514" spans="1:43" x14ac:dyDescent="0.25">
      <c r="A514" s="7" t="s">
        <v>559</v>
      </c>
      <c r="AA514">
        <v>5</v>
      </c>
      <c r="AQ514">
        <v>5</v>
      </c>
    </row>
    <row r="515" spans="1:43" x14ac:dyDescent="0.25">
      <c r="A515" s="7" t="s">
        <v>560</v>
      </c>
      <c r="K515">
        <v>7</v>
      </c>
    </row>
    <row r="516" spans="1:43" x14ac:dyDescent="0.25">
      <c r="A516" s="7" t="s">
        <v>561</v>
      </c>
      <c r="F516">
        <v>2</v>
      </c>
      <c r="O516">
        <v>9</v>
      </c>
    </row>
    <row r="517" spans="1:43" x14ac:dyDescent="0.25">
      <c r="A517" s="7" t="s">
        <v>562</v>
      </c>
      <c r="C517">
        <v>3</v>
      </c>
      <c r="F517">
        <v>2</v>
      </c>
      <c r="G517">
        <v>2</v>
      </c>
      <c r="Y517">
        <v>5</v>
      </c>
    </row>
    <row r="518" spans="1:43" x14ac:dyDescent="0.25">
      <c r="A518" s="7" t="s">
        <v>563</v>
      </c>
      <c r="N518">
        <v>7</v>
      </c>
      <c r="AA518">
        <v>5</v>
      </c>
    </row>
    <row r="519" spans="1:43" x14ac:dyDescent="0.25">
      <c r="A519" s="7" t="s">
        <v>564</v>
      </c>
      <c r="C519">
        <v>3</v>
      </c>
      <c r="D519">
        <v>2</v>
      </c>
      <c r="F519">
        <v>2</v>
      </c>
      <c r="G519">
        <v>2</v>
      </c>
      <c r="H519">
        <v>2</v>
      </c>
      <c r="J519">
        <v>2</v>
      </c>
      <c r="W519">
        <v>2</v>
      </c>
      <c r="Y519">
        <v>5</v>
      </c>
    </row>
    <row r="520" spans="1:43" x14ac:dyDescent="0.25">
      <c r="A520" s="7" t="s">
        <v>565</v>
      </c>
      <c r="B520">
        <v>1</v>
      </c>
      <c r="S520">
        <v>1</v>
      </c>
    </row>
    <row r="521" spans="1:43" x14ac:dyDescent="0.25">
      <c r="A521" s="7" t="s">
        <v>566</v>
      </c>
      <c r="F521">
        <v>2</v>
      </c>
      <c r="Q521">
        <v>9</v>
      </c>
    </row>
    <row r="522" spans="1:43" x14ac:dyDescent="0.25">
      <c r="A522" s="7" t="s">
        <v>567</v>
      </c>
      <c r="H522">
        <v>2</v>
      </c>
    </row>
    <row r="523" spans="1:43" x14ac:dyDescent="0.25">
      <c r="A523" s="7" t="s">
        <v>568</v>
      </c>
      <c r="K523">
        <v>7</v>
      </c>
      <c r="L523">
        <v>7</v>
      </c>
      <c r="N523">
        <v>7</v>
      </c>
      <c r="AA523">
        <v>5</v>
      </c>
    </row>
    <row r="524" spans="1:43" x14ac:dyDescent="0.25">
      <c r="A524" s="7" t="s">
        <v>569</v>
      </c>
      <c r="C524">
        <v>3</v>
      </c>
      <c r="D524">
        <v>2</v>
      </c>
      <c r="F524">
        <v>2</v>
      </c>
      <c r="H524">
        <v>2</v>
      </c>
      <c r="J524">
        <v>2</v>
      </c>
    </row>
    <row r="525" spans="1:43" x14ac:dyDescent="0.25">
      <c r="A525" s="7" t="s">
        <v>570</v>
      </c>
      <c r="AA525">
        <v>5</v>
      </c>
    </row>
    <row r="526" spans="1:43" x14ac:dyDescent="0.25">
      <c r="A526" s="7" t="s">
        <v>571</v>
      </c>
      <c r="L526">
        <v>7</v>
      </c>
      <c r="AA526">
        <v>5</v>
      </c>
    </row>
    <row r="527" spans="1:43" x14ac:dyDescent="0.25">
      <c r="A527" s="7" t="s">
        <v>572</v>
      </c>
      <c r="K527">
        <v>7</v>
      </c>
      <c r="L527">
        <v>7</v>
      </c>
      <c r="AA527">
        <v>5</v>
      </c>
    </row>
    <row r="528" spans="1:43" x14ac:dyDescent="0.25">
      <c r="A528" s="7" t="s">
        <v>573</v>
      </c>
      <c r="AA528">
        <v>5</v>
      </c>
      <c r="AQ528">
        <v>5</v>
      </c>
    </row>
    <row r="529" spans="1:48" x14ac:dyDescent="0.25">
      <c r="A529" s="7" t="s">
        <v>574</v>
      </c>
      <c r="AA529">
        <v>5</v>
      </c>
    </row>
    <row r="530" spans="1:48" x14ac:dyDescent="0.25">
      <c r="A530" s="7" t="s">
        <v>575</v>
      </c>
      <c r="K530">
        <v>7</v>
      </c>
    </row>
    <row r="531" spans="1:48" x14ac:dyDescent="0.25">
      <c r="A531" s="7" t="s">
        <v>576</v>
      </c>
      <c r="Y531">
        <v>5</v>
      </c>
      <c r="AB531">
        <v>5</v>
      </c>
    </row>
    <row r="532" spans="1:48" x14ac:dyDescent="0.25">
      <c r="A532" s="7" t="s">
        <v>577</v>
      </c>
      <c r="O532">
        <v>9</v>
      </c>
    </row>
    <row r="533" spans="1:48" x14ac:dyDescent="0.25">
      <c r="A533" s="7" t="s">
        <v>578</v>
      </c>
      <c r="B533">
        <v>1</v>
      </c>
      <c r="M533">
        <v>2</v>
      </c>
      <c r="N533">
        <v>7</v>
      </c>
      <c r="AA533">
        <v>5</v>
      </c>
    </row>
    <row r="534" spans="1:48" x14ac:dyDescent="0.25">
      <c r="A534" s="7" t="s">
        <v>579</v>
      </c>
      <c r="T534">
        <v>1</v>
      </c>
    </row>
    <row r="535" spans="1:48" x14ac:dyDescent="0.25">
      <c r="A535" s="7" t="s">
        <v>580</v>
      </c>
      <c r="AV535">
        <v>7</v>
      </c>
    </row>
    <row r="536" spans="1:48" x14ac:dyDescent="0.25">
      <c r="A536" s="7" t="s">
        <v>581</v>
      </c>
      <c r="T536">
        <v>1</v>
      </c>
    </row>
    <row r="537" spans="1:48" x14ac:dyDescent="0.25">
      <c r="A537" s="7" t="s">
        <v>582</v>
      </c>
      <c r="T537">
        <v>1</v>
      </c>
    </row>
    <row r="538" spans="1:48" x14ac:dyDescent="0.25">
      <c r="A538" s="7" t="s">
        <v>583</v>
      </c>
      <c r="T538">
        <v>1</v>
      </c>
    </row>
    <row r="539" spans="1:48" x14ac:dyDescent="0.25">
      <c r="A539" s="7" t="s">
        <v>584</v>
      </c>
      <c r="K539">
        <v>7</v>
      </c>
      <c r="T539">
        <v>1</v>
      </c>
    </row>
    <row r="540" spans="1:48" x14ac:dyDescent="0.25">
      <c r="A540" s="7" t="s">
        <v>585</v>
      </c>
      <c r="L540">
        <v>7</v>
      </c>
    </row>
    <row r="541" spans="1:48" x14ac:dyDescent="0.25">
      <c r="A541" s="7" t="s">
        <v>586</v>
      </c>
      <c r="V541">
        <v>3</v>
      </c>
    </row>
    <row r="542" spans="1:48" x14ac:dyDescent="0.25">
      <c r="A542" s="7" t="s">
        <v>587</v>
      </c>
      <c r="C542">
        <v>3</v>
      </c>
      <c r="F542">
        <v>2</v>
      </c>
      <c r="Y542">
        <v>5</v>
      </c>
    </row>
    <row r="543" spans="1:48" x14ac:dyDescent="0.25">
      <c r="A543" s="7" t="s">
        <v>588</v>
      </c>
      <c r="K543">
        <v>7</v>
      </c>
    </row>
    <row r="544" spans="1:48" x14ac:dyDescent="0.25">
      <c r="A544" s="7" t="s">
        <v>589</v>
      </c>
      <c r="K544">
        <v>7</v>
      </c>
    </row>
    <row r="545" spans="1:47" x14ac:dyDescent="0.25">
      <c r="A545" s="7" t="s">
        <v>590</v>
      </c>
      <c r="Q545">
        <v>9</v>
      </c>
      <c r="AA545">
        <v>5</v>
      </c>
    </row>
    <row r="546" spans="1:47" x14ac:dyDescent="0.25">
      <c r="A546" s="7" t="s">
        <v>591</v>
      </c>
      <c r="B546">
        <v>1</v>
      </c>
    </row>
    <row r="547" spans="1:47" x14ac:dyDescent="0.25">
      <c r="A547" s="7" t="s">
        <v>592</v>
      </c>
      <c r="K547">
        <v>7</v>
      </c>
    </row>
    <row r="548" spans="1:47" x14ac:dyDescent="0.25">
      <c r="A548" s="7" t="s">
        <v>593</v>
      </c>
      <c r="Y548">
        <v>5</v>
      </c>
    </row>
    <row r="549" spans="1:47" x14ac:dyDescent="0.25">
      <c r="A549" s="7" t="s">
        <v>594</v>
      </c>
      <c r="AA549">
        <v>5</v>
      </c>
      <c r="AQ549">
        <v>5</v>
      </c>
    </row>
    <row r="550" spans="1:47" x14ac:dyDescent="0.25">
      <c r="A550" s="7" t="s">
        <v>595</v>
      </c>
      <c r="AA550">
        <v>5</v>
      </c>
    </row>
    <row r="551" spans="1:47" x14ac:dyDescent="0.25">
      <c r="A551" s="7" t="s">
        <v>596</v>
      </c>
      <c r="U551">
        <v>1</v>
      </c>
      <c r="AP551">
        <v>5</v>
      </c>
      <c r="AU551">
        <v>5</v>
      </c>
    </row>
    <row r="552" spans="1:47" x14ac:dyDescent="0.25">
      <c r="A552" s="7" t="s">
        <v>597</v>
      </c>
      <c r="C552">
        <v>3</v>
      </c>
    </row>
    <row r="553" spans="1:47" x14ac:dyDescent="0.25">
      <c r="A553" s="7" t="s">
        <v>598</v>
      </c>
      <c r="C553">
        <v>3</v>
      </c>
    </row>
    <row r="554" spans="1:47" x14ac:dyDescent="0.25">
      <c r="A554" s="7" t="s">
        <v>599</v>
      </c>
      <c r="K554">
        <v>7</v>
      </c>
    </row>
    <row r="555" spans="1:47" x14ac:dyDescent="0.25">
      <c r="A555" s="7" t="s">
        <v>600</v>
      </c>
      <c r="Q555">
        <v>9</v>
      </c>
      <c r="Y555">
        <v>5</v>
      </c>
      <c r="AA555">
        <v>5</v>
      </c>
    </row>
    <row r="556" spans="1:47" x14ac:dyDescent="0.25">
      <c r="A556" s="7" t="s">
        <v>601</v>
      </c>
      <c r="Y556">
        <v>5</v>
      </c>
    </row>
    <row r="557" spans="1:47" x14ac:dyDescent="0.25">
      <c r="A557" s="7" t="s">
        <v>602</v>
      </c>
      <c r="Y557">
        <v>5</v>
      </c>
    </row>
    <row r="558" spans="1:47" x14ac:dyDescent="0.25">
      <c r="A558" s="7" t="s">
        <v>603</v>
      </c>
      <c r="AA558">
        <v>5</v>
      </c>
    </row>
    <row r="559" spans="1:47" x14ac:dyDescent="0.25">
      <c r="A559" s="7" t="s">
        <v>604</v>
      </c>
      <c r="AA559">
        <v>5</v>
      </c>
    </row>
    <row r="560" spans="1:47" x14ac:dyDescent="0.25">
      <c r="A560" s="7" t="s">
        <v>605</v>
      </c>
      <c r="AA560">
        <v>5</v>
      </c>
    </row>
    <row r="561" spans="1:48" x14ac:dyDescent="0.25">
      <c r="A561" s="7" t="s">
        <v>606</v>
      </c>
    </row>
    <row r="562" spans="1:48" x14ac:dyDescent="0.25">
      <c r="A562" s="7" t="s">
        <v>607</v>
      </c>
    </row>
    <row r="563" spans="1:48" x14ac:dyDescent="0.25">
      <c r="A563" s="7" t="s">
        <v>608</v>
      </c>
    </row>
    <row r="564" spans="1:48" x14ac:dyDescent="0.25">
      <c r="A564" s="7" t="s">
        <v>609</v>
      </c>
      <c r="AA564">
        <v>5</v>
      </c>
    </row>
    <row r="565" spans="1:48" x14ac:dyDescent="0.25">
      <c r="A565" s="7" t="s">
        <v>610</v>
      </c>
      <c r="B565">
        <v>1</v>
      </c>
    </row>
    <row r="566" spans="1:48" x14ac:dyDescent="0.25">
      <c r="A566" s="7" t="s">
        <v>611</v>
      </c>
      <c r="C566">
        <v>3</v>
      </c>
      <c r="AA566">
        <v>5</v>
      </c>
    </row>
    <row r="567" spans="1:48" x14ac:dyDescent="0.25">
      <c r="A567" s="7" t="s">
        <v>612</v>
      </c>
      <c r="AV567">
        <v>7</v>
      </c>
    </row>
    <row r="568" spans="1:48" x14ac:dyDescent="0.25">
      <c r="A568" s="7" t="s">
        <v>613</v>
      </c>
      <c r="F568">
        <v>2</v>
      </c>
      <c r="K568">
        <v>7</v>
      </c>
      <c r="L568">
        <v>7</v>
      </c>
      <c r="M568">
        <v>2</v>
      </c>
      <c r="N568">
        <v>7</v>
      </c>
      <c r="Y568">
        <v>5</v>
      </c>
      <c r="AA568">
        <v>5</v>
      </c>
      <c r="AB568">
        <v>5</v>
      </c>
      <c r="AQ568">
        <v>5</v>
      </c>
    </row>
    <row r="569" spans="1:48" x14ac:dyDescent="0.25">
      <c r="A569" s="7" t="s">
        <v>614</v>
      </c>
      <c r="O569">
        <v>9</v>
      </c>
    </row>
    <row r="570" spans="1:48" x14ac:dyDescent="0.25">
      <c r="A570" s="7" t="s">
        <v>615</v>
      </c>
      <c r="C570">
        <v>3</v>
      </c>
      <c r="X570">
        <v>8</v>
      </c>
      <c r="AA570">
        <v>5</v>
      </c>
    </row>
    <row r="571" spans="1:48" x14ac:dyDescent="0.25">
      <c r="A571" s="7" t="s">
        <v>616</v>
      </c>
      <c r="J571">
        <v>2</v>
      </c>
    </row>
    <row r="572" spans="1:48" x14ac:dyDescent="0.25">
      <c r="A572" s="7" t="s">
        <v>617</v>
      </c>
      <c r="K572">
        <v>7</v>
      </c>
    </row>
    <row r="573" spans="1:48" x14ac:dyDescent="0.25">
      <c r="A573" s="7" t="s">
        <v>618</v>
      </c>
      <c r="AA573">
        <v>5</v>
      </c>
    </row>
    <row r="574" spans="1:48" x14ac:dyDescent="0.25">
      <c r="A574" s="7" t="s">
        <v>619</v>
      </c>
      <c r="D574">
        <v>2</v>
      </c>
      <c r="F574">
        <v>2</v>
      </c>
      <c r="H574">
        <v>2</v>
      </c>
    </row>
    <row r="575" spans="1:48" x14ac:dyDescent="0.25">
      <c r="A575" s="7" t="s">
        <v>620</v>
      </c>
      <c r="AA575">
        <v>5</v>
      </c>
      <c r="AC575">
        <v>6</v>
      </c>
      <c r="AD575">
        <v>6</v>
      </c>
    </row>
    <row r="576" spans="1:48" x14ac:dyDescent="0.25">
      <c r="A576" s="7" t="s">
        <v>621</v>
      </c>
      <c r="AA576">
        <v>5</v>
      </c>
    </row>
    <row r="577" spans="1:48" x14ac:dyDescent="0.25">
      <c r="A577" s="7" t="s">
        <v>622</v>
      </c>
      <c r="AA577">
        <v>5</v>
      </c>
      <c r="AC577">
        <v>6</v>
      </c>
    </row>
    <row r="578" spans="1:48" x14ac:dyDescent="0.25">
      <c r="A578" s="7" t="s">
        <v>623</v>
      </c>
      <c r="N578">
        <v>7</v>
      </c>
      <c r="Y578">
        <v>5</v>
      </c>
      <c r="AA578">
        <v>5</v>
      </c>
      <c r="AB578">
        <v>5</v>
      </c>
    </row>
    <row r="579" spans="1:48" x14ac:dyDescent="0.25">
      <c r="A579" s="7" t="s">
        <v>624</v>
      </c>
      <c r="F579">
        <v>2</v>
      </c>
      <c r="W579">
        <v>2</v>
      </c>
      <c r="Y579">
        <v>5</v>
      </c>
    </row>
    <row r="580" spans="1:48" x14ac:dyDescent="0.25">
      <c r="A580" s="7" t="s">
        <v>625</v>
      </c>
      <c r="Y580">
        <v>5</v>
      </c>
    </row>
    <row r="581" spans="1:48" x14ac:dyDescent="0.25">
      <c r="A581" s="7" t="s">
        <v>626</v>
      </c>
      <c r="AA581">
        <v>5</v>
      </c>
    </row>
    <row r="582" spans="1:48" x14ac:dyDescent="0.25">
      <c r="A582" s="7" t="s">
        <v>627</v>
      </c>
      <c r="K582">
        <v>7</v>
      </c>
      <c r="AA582">
        <v>5</v>
      </c>
    </row>
    <row r="583" spans="1:48" x14ac:dyDescent="0.25">
      <c r="A583" s="7" t="s">
        <v>628</v>
      </c>
      <c r="Y583">
        <v>5</v>
      </c>
    </row>
    <row r="584" spans="1:48" x14ac:dyDescent="0.25">
      <c r="A584" s="7" t="s">
        <v>629</v>
      </c>
      <c r="C584">
        <v>3</v>
      </c>
    </row>
    <row r="585" spans="1:48" x14ac:dyDescent="0.25">
      <c r="A585" s="7" t="s">
        <v>630</v>
      </c>
      <c r="B585">
        <f>SUBTOTAL(103,Tabel1[1-Application management])</f>
        <v>36</v>
      </c>
      <c r="C585">
        <f>SUBTOTAL(103,Tabel1[2-Viewers])</f>
        <v>76</v>
      </c>
      <c r="D585">
        <f>SUBTOTAL(103,Tabel1[3-Preparation lab])</f>
        <v>34</v>
      </c>
      <c r="E585">
        <f>SUBTOTAL(103,Tabel1[4-Preparation lab mgt])</f>
        <v>1</v>
      </c>
      <c r="F585">
        <f>SUBTOTAL(103,Tabel1[5-Physical lab])</f>
        <v>73</v>
      </c>
      <c r="G585">
        <f>SUBTOTAL(103,Tabel1[6-Physical lab mgt])</f>
        <v>14</v>
      </c>
      <c r="H585">
        <f>SUBTOTAL(103,Tabel1[7-Chemical lab])</f>
        <v>41</v>
      </c>
      <c r="I585">
        <f>SUBTOTAL(103,Tabel1[8-Chemical lab mgt])</f>
        <v>2</v>
      </c>
      <c r="J585">
        <f>SUBTOTAL(103,Tabel1[9-Certificate control])</f>
        <v>25</v>
      </c>
      <c r="K585">
        <f>SUBTOTAL(103,Tabel1[10-Tyre testing std])</f>
        <v>68</v>
      </c>
      <c r="L585">
        <f>SUBTOTAL(103,Tabel1[11-Tyre testing std mgt])</f>
        <v>42</v>
      </c>
      <c r="M585">
        <f>SUBTOTAL(103,Tabel1[12-Tyre testing adv.])</f>
        <v>23</v>
      </c>
      <c r="N585">
        <f>SUBTOTAL(103,Tabel1[13-Tyre testing adv mgt])</f>
        <v>29</v>
      </c>
      <c r="O585">
        <f>SUBTOTAL(103,Tabel1[14-Process tech. VF])</f>
        <v>29</v>
      </c>
      <c r="P585">
        <f>SUBTOTAL(103,Tabel1[15-Process tech. VF mgt])</f>
        <v>1</v>
      </c>
      <c r="Q585">
        <f>SUBTOTAL(103,Tabel1[16-Process tech. BV])</f>
        <v>23</v>
      </c>
      <c r="R585">
        <f>SUBTOTAL(103,Tabel1[17-Process tech. BV mgt])</f>
        <v>1</v>
      </c>
      <c r="S585">
        <f>SUBTOTAL(103,Tabel1[18-User Mgt])</f>
        <v>7</v>
      </c>
      <c r="T585">
        <f>SUBTOTAL(103,Tabel1[19-User Group])</f>
        <v>34</v>
      </c>
      <c r="U585">
        <f>SUBTOTAL(103,Tabel1[20-Purchasing])</f>
        <v>5</v>
      </c>
      <c r="V585">
        <f>SUBTOTAL(103,Tabel1[21-Obsolete users])</f>
        <v>8</v>
      </c>
      <c r="W585">
        <f>SUBTOTAL(103,Tabel1[22-Material lab mgt])</f>
        <v>30</v>
      </c>
      <c r="X585">
        <f>SUBTOTAL(103,Tabel1[23-QEA])</f>
        <v>3</v>
      </c>
      <c r="Y585">
        <f>SUBTOTAL(103,Tabel1[24-Compounding])</f>
        <v>111</v>
      </c>
      <c r="Z585">
        <f>SUBTOTAL(103,Tabel1[25-Reinforcement])</f>
        <v>19</v>
      </c>
      <c r="AA585">
        <f>SUBTOTAL(103,Tabel1[26-Construction PCT])</f>
        <v>237</v>
      </c>
      <c r="AB585">
        <f>SUBTOTAL(103,Tabel1[27-Research])</f>
        <v>19</v>
      </c>
      <c r="AC585">
        <f>SUBTOTAL(103,Tabel1[28-Proto PCT])</f>
        <v>44</v>
      </c>
      <c r="AD585">
        <f>SUBTOTAL(103,Tabel1[29-Proto Extrusion])</f>
        <v>12</v>
      </c>
      <c r="AE585">
        <f>SUBTOTAL(103,Tabel1[30-Proto Mixing])</f>
        <v>12</v>
      </c>
      <c r="AF585">
        <f>SUBTOTAL(103,Tabel1[31-Proto Tread])</f>
        <v>1</v>
      </c>
      <c r="AG585">
        <f>SUBTOTAL(103,Tabel1[32-Proto Calander])</f>
        <v>14</v>
      </c>
      <c r="AH585">
        <f>SUBTOTAL(103,Tabel1[33-Construction AT])</f>
        <v>22</v>
      </c>
      <c r="AI585">
        <f>SUBTOTAL(103,Tabel1[34-Proto AT])</f>
        <v>2</v>
      </c>
      <c r="AJ585">
        <f>SUBTOTAL(103,Tabel1[35-Construction SM])</f>
        <v>14</v>
      </c>
      <c r="AK585">
        <f>SUBTOTAL(103,Tabel1[36-FEA])</f>
        <v>9</v>
      </c>
      <c r="AL585">
        <f>SUBTOTAL(103,Tabel1[37-FEA mgt])</f>
        <v>8</v>
      </c>
      <c r="AM585">
        <f>SUBTOTAL(103,Tabel1[38-Tyre Order])</f>
        <v>12</v>
      </c>
      <c r="AN585">
        <f>SUBTOTAL(103,Tabel1[39-BAM mgt])</f>
        <v>5</v>
      </c>
      <c r="AO585">
        <f>SUBTOTAL(103,Tabel1[40-BAM])</f>
        <v>5</v>
      </c>
      <c r="AP585">
        <f>SUBTOTAL(103,Tabel1[41-Raw material mgt])</f>
        <v>9</v>
      </c>
      <c r="AQ585">
        <f>SUBTOTAL(103,Tabel1[42-Construction TBR])</f>
        <v>17</v>
      </c>
      <c r="AR585">
        <f>SUBTOTAL(103,Tabel1[43-Raw Matreials])</f>
        <v>7</v>
      </c>
      <c r="AS585">
        <f>SUBTOTAL(103,Tabel1[44-Construction TWT])</f>
        <v>4</v>
      </c>
      <c r="AT585">
        <f>SUBTOTAL(103,Tabel1[45-Raw Materials Chennai])</f>
        <v>2</v>
      </c>
      <c r="AU585">
        <f>SUBTOTAL(103,Tabel1[46-Purchasing mgt])</f>
        <v>4</v>
      </c>
      <c r="AV585">
        <f>SUBTOTAL(109,Tabel1[47-Tyre mounting std])</f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B41A-72BA-4CAC-8E4A-A5C0F4421066}">
  <dimension ref="A1:VL49"/>
  <sheetViews>
    <sheetView workbookViewId="0">
      <selection activeCell="D15" sqref="D15"/>
    </sheetView>
  </sheetViews>
  <sheetFormatPr defaultRowHeight="15" x14ac:dyDescent="0.25"/>
  <cols>
    <col min="1" max="1" width="25.5703125" style="6" bestFit="1" customWidth="1"/>
    <col min="2" max="2" width="31.42578125" customWidth="1"/>
    <col min="4" max="4" width="23.140625" customWidth="1"/>
    <col min="5" max="5" width="15.7109375" customWidth="1"/>
    <col min="6" max="6" width="19.5703125" customWidth="1"/>
    <col min="7" max="7" width="23.5703125" customWidth="1"/>
    <col min="8" max="8" width="20" customWidth="1"/>
    <col min="9" max="9" width="17.85546875" customWidth="1"/>
    <col min="10" max="10" width="21.5703125" customWidth="1"/>
    <col min="11" max="11" width="22.42578125" customWidth="1"/>
    <col min="12" max="12" width="19.85546875" customWidth="1"/>
    <col min="13" max="13" width="18.28515625" customWidth="1"/>
    <col min="14" max="14" width="19.42578125" customWidth="1"/>
    <col min="15" max="15" width="20.5703125" customWidth="1"/>
    <col min="16" max="16" width="23.28515625" customWidth="1"/>
    <col min="17" max="17" width="22.28515625" customWidth="1"/>
    <col min="18" max="18" width="25" customWidth="1"/>
    <col min="19" max="19" width="19.140625" customWidth="1"/>
    <col min="20" max="20" width="20.42578125" customWidth="1"/>
    <col min="21" max="21" width="22.85546875" customWidth="1"/>
    <col min="22" max="22" width="19.140625" customWidth="1"/>
    <col min="23" max="23" width="17.42578125" customWidth="1"/>
    <col min="24" max="24" width="25.85546875" customWidth="1"/>
    <col min="25" max="25" width="17.85546875" customWidth="1"/>
    <col min="26" max="26" width="29.7109375" customWidth="1"/>
    <col min="27" max="27" width="21" customWidth="1"/>
    <col min="28" max="28" width="22.5703125" customWidth="1"/>
    <col min="29" max="29" width="19" customWidth="1"/>
    <col min="30" max="30" width="20.42578125" customWidth="1"/>
    <col min="31" max="31" width="23.140625" customWidth="1"/>
    <col min="32" max="32" width="15" customWidth="1"/>
    <col min="33" max="33" width="23.7109375" customWidth="1"/>
    <col min="34" max="34" width="23.42578125" customWidth="1"/>
    <col min="35" max="35" width="25.28515625" customWidth="1"/>
    <col min="36" max="36" width="18.28515625" customWidth="1"/>
    <col min="37" max="37" width="19.42578125" customWidth="1"/>
    <col min="38" max="38" width="27.85546875" customWidth="1"/>
    <col min="39" max="39" width="17.5703125" customWidth="1"/>
    <col min="40" max="40" width="19.7109375" customWidth="1"/>
    <col min="41" max="41" width="16.42578125" customWidth="1"/>
    <col min="42" max="42" width="15.7109375" customWidth="1"/>
    <col min="43" max="43" width="19.85546875" customWidth="1"/>
    <col min="44" max="44" width="17" customWidth="1"/>
    <col min="45" max="45" width="13.28515625" customWidth="1"/>
    <col min="46" max="47" width="20.140625" customWidth="1"/>
    <col min="48" max="48" width="22" customWidth="1"/>
    <col min="49" max="49" width="22.5703125" customWidth="1"/>
    <col min="50" max="50" width="21.42578125" customWidth="1"/>
    <col min="51" max="51" width="24" customWidth="1"/>
    <col min="52" max="52" width="22.5703125" customWidth="1"/>
    <col min="53" max="53" width="20.85546875" customWidth="1"/>
    <col min="54" max="54" width="24.7109375" customWidth="1"/>
    <col min="55" max="55" width="18.85546875" customWidth="1"/>
    <col min="56" max="56" width="18.7109375" customWidth="1"/>
    <col min="57" max="57" width="21.42578125" customWidth="1"/>
    <col min="58" max="60" width="42.140625" customWidth="1"/>
    <col min="61" max="61" width="44.85546875" customWidth="1"/>
    <col min="62" max="62" width="45.85546875" customWidth="1"/>
    <col min="63" max="63" width="39.7109375" customWidth="1"/>
    <col min="64" max="64" width="33.42578125" customWidth="1"/>
    <col min="65" max="65" width="38.7109375" customWidth="1"/>
    <col min="66" max="66" width="20.140625" customWidth="1"/>
    <col min="67" max="67" width="23.85546875" customWidth="1"/>
    <col min="68" max="68" width="12.42578125" customWidth="1"/>
    <col min="69" max="69" width="20.140625" customWidth="1"/>
    <col min="70" max="70" width="18.140625" customWidth="1"/>
    <col min="71" max="71" width="19.42578125" customWidth="1"/>
    <col min="72" max="72" width="19.5703125" customWidth="1"/>
    <col min="73" max="73" width="19.7109375" customWidth="1"/>
    <col min="74" max="74" width="20" customWidth="1"/>
    <col min="75" max="75" width="19.140625" customWidth="1"/>
    <col min="76" max="76" width="20.140625" customWidth="1"/>
    <col min="77" max="77" width="18.28515625" customWidth="1"/>
    <col min="78" max="78" width="19.140625" customWidth="1"/>
    <col min="79" max="79" width="20.5703125" customWidth="1"/>
    <col min="80" max="80" width="28.85546875" customWidth="1"/>
    <col min="81" max="81" width="20.7109375" customWidth="1"/>
    <col min="82" max="82" width="17.42578125" customWidth="1"/>
    <col min="83" max="83" width="32.140625" customWidth="1"/>
    <col min="84" max="84" width="25" customWidth="1"/>
    <col min="85" max="85" width="17.5703125" customWidth="1"/>
    <col min="86" max="86" width="18.28515625" customWidth="1"/>
    <col min="87" max="87" width="18.85546875" customWidth="1"/>
    <col min="88" max="88" width="21" customWidth="1"/>
    <col min="89" max="89" width="18.5703125" customWidth="1"/>
    <col min="90" max="90" width="17.7109375" customWidth="1"/>
    <col min="91" max="91" width="17.28515625" customWidth="1"/>
    <col min="92" max="92" width="17.42578125" customWidth="1"/>
    <col min="93" max="93" width="19.7109375" customWidth="1"/>
    <col min="94" max="94" width="17.28515625" customWidth="1"/>
    <col min="95" max="95" width="19.140625" customWidth="1"/>
    <col min="96" max="96" width="21.42578125" customWidth="1"/>
    <col min="97" max="97" width="20.140625" customWidth="1"/>
    <col min="98" max="98" width="29.140625" customWidth="1"/>
    <col min="99" max="99" width="16.42578125" customWidth="1"/>
    <col min="100" max="100" width="15.42578125" customWidth="1"/>
    <col min="101" max="101" width="19.28515625" customWidth="1"/>
    <col min="102" max="102" width="24.28515625" customWidth="1"/>
    <col min="103" max="103" width="32.28515625" customWidth="1"/>
    <col min="104" max="104" width="17.85546875" customWidth="1"/>
    <col min="105" max="105" width="19.7109375" customWidth="1"/>
    <col min="106" max="106" width="22.28515625" customWidth="1"/>
    <col min="107" max="107" width="22.7109375" customWidth="1"/>
    <col min="108" max="108" width="35.85546875" customWidth="1"/>
    <col min="109" max="109" width="26.42578125" customWidth="1"/>
    <col min="110" max="110" width="28.7109375" customWidth="1"/>
    <col min="111" max="111" width="31.85546875" customWidth="1"/>
    <col min="112" max="112" width="33.85546875" customWidth="1"/>
    <col min="113" max="113" width="33" customWidth="1"/>
    <col min="114" max="114" width="21.7109375" customWidth="1"/>
    <col min="115" max="115" width="16.7109375" customWidth="1"/>
    <col min="116" max="116" width="18" customWidth="1"/>
    <col min="117" max="117" width="23.5703125" customWidth="1"/>
    <col min="118" max="118" width="21.5703125" customWidth="1"/>
    <col min="119" max="119" width="22.5703125" customWidth="1"/>
    <col min="120" max="120" width="30.140625" customWidth="1"/>
    <col min="121" max="121" width="17.5703125" customWidth="1"/>
    <col min="122" max="122" width="21.140625" customWidth="1"/>
    <col min="123" max="123" width="17.7109375" customWidth="1"/>
    <col min="124" max="124" width="23" customWidth="1"/>
    <col min="125" max="125" width="18.7109375" customWidth="1"/>
    <col min="126" max="126" width="22.42578125" customWidth="1"/>
    <col min="127" max="127" width="24.140625" customWidth="1"/>
    <col min="128" max="128" width="19.140625" customWidth="1"/>
    <col min="129" max="129" width="21.5703125" customWidth="1"/>
    <col min="130" max="130" width="21.42578125" customWidth="1"/>
    <col min="131" max="131" width="19.7109375" customWidth="1"/>
    <col min="132" max="132" width="19" customWidth="1"/>
    <col min="133" max="133" width="19.42578125" customWidth="1"/>
    <col min="134" max="134" width="18.7109375" customWidth="1"/>
    <col min="135" max="135" width="22" customWidth="1"/>
    <col min="136" max="136" width="17.85546875" customWidth="1"/>
    <col min="137" max="137" width="21.28515625" customWidth="1"/>
    <col min="138" max="138" width="26.140625" customWidth="1"/>
    <col min="139" max="139" width="20.85546875" customWidth="1"/>
    <col min="140" max="140" width="19.42578125" customWidth="1"/>
    <col min="141" max="141" width="20.85546875" customWidth="1"/>
    <col min="142" max="142" width="29.7109375" customWidth="1"/>
    <col min="143" max="143" width="20.140625" customWidth="1"/>
    <col min="144" max="144" width="19.28515625" customWidth="1"/>
    <col min="145" max="145" width="21.140625" customWidth="1"/>
    <col min="146" max="146" width="21.5703125" customWidth="1"/>
    <col min="147" max="147" width="22.85546875" customWidth="1"/>
    <col min="148" max="148" width="17.42578125" customWidth="1"/>
    <col min="149" max="149" width="19.140625" customWidth="1"/>
    <col min="150" max="150" width="24.7109375" customWidth="1"/>
    <col min="151" max="151" width="17.28515625" customWidth="1"/>
    <col min="152" max="152" width="19.140625" customWidth="1"/>
    <col min="153" max="153" width="19.85546875" customWidth="1"/>
    <col min="154" max="154" width="15.85546875" customWidth="1"/>
    <col min="155" max="155" width="19.42578125" customWidth="1"/>
    <col min="156" max="156" width="21.42578125" customWidth="1"/>
    <col min="157" max="157" width="29.7109375" customWidth="1"/>
    <col min="158" max="158" width="17.28515625" customWidth="1"/>
    <col min="159" max="159" width="13.28515625" customWidth="1"/>
    <col min="160" max="160" width="25.140625" customWidth="1"/>
    <col min="161" max="161" width="15.7109375" customWidth="1"/>
    <col min="162" max="162" width="10.42578125" customWidth="1"/>
    <col min="163" max="163" width="18.140625" customWidth="1"/>
    <col min="164" max="164" width="28.28515625" customWidth="1"/>
    <col min="165" max="165" width="18.28515625" customWidth="1"/>
    <col min="166" max="166" width="22.140625" customWidth="1"/>
    <col min="167" max="167" width="26.42578125" customWidth="1"/>
    <col min="168" max="168" width="16.28515625" customWidth="1"/>
    <col min="169" max="169" width="24.5703125" customWidth="1"/>
    <col min="170" max="170" width="23.28515625" customWidth="1"/>
    <col min="171" max="171" width="24.5703125" customWidth="1"/>
    <col min="172" max="172" width="16" customWidth="1"/>
    <col min="173" max="173" width="21.42578125" customWidth="1"/>
    <col min="174" max="174" width="17.5703125" customWidth="1"/>
    <col min="175" max="175" width="21.5703125" customWidth="1"/>
    <col min="176" max="176" width="21.7109375" customWidth="1"/>
    <col min="177" max="177" width="29.7109375" customWidth="1"/>
    <col min="178" max="178" width="24.140625" customWidth="1"/>
    <col min="179" max="179" width="26.85546875" customWidth="1"/>
    <col min="180" max="180" width="23.7109375" customWidth="1"/>
    <col min="181" max="181" width="19.28515625" customWidth="1"/>
    <col min="182" max="182" width="20.28515625" customWidth="1"/>
    <col min="183" max="183" width="20.7109375" customWidth="1"/>
    <col min="184" max="184" width="18.5703125" customWidth="1"/>
    <col min="185" max="185" width="19.140625" customWidth="1"/>
    <col min="186" max="186" width="17.5703125" customWidth="1"/>
    <col min="187" max="187" width="19.5703125" customWidth="1"/>
    <col min="188" max="188" width="24.28515625" customWidth="1"/>
    <col min="189" max="189" width="19.7109375" customWidth="1"/>
    <col min="190" max="190" width="20.42578125" customWidth="1"/>
    <col min="191" max="191" width="21.7109375" customWidth="1"/>
    <col min="192" max="192" width="21.28515625" customWidth="1"/>
    <col min="193" max="193" width="23.140625" customWidth="1"/>
    <col min="194" max="194" width="21.5703125" customWidth="1"/>
    <col min="195" max="195" width="22.140625" customWidth="1"/>
    <col min="196" max="196" width="17" customWidth="1"/>
    <col min="197" max="197" width="26" customWidth="1"/>
    <col min="198" max="198" width="20.140625" customWidth="1"/>
    <col min="199" max="199" width="28.42578125" customWidth="1"/>
    <col min="200" max="200" width="24.28515625" customWidth="1"/>
    <col min="201" max="201" width="23.7109375" customWidth="1"/>
    <col min="202" max="202" width="16.85546875" customWidth="1"/>
    <col min="203" max="203" width="15.42578125" customWidth="1"/>
    <col min="204" max="204" width="20" customWidth="1"/>
    <col min="205" max="205" width="23.28515625" customWidth="1"/>
    <col min="206" max="206" width="19" customWidth="1"/>
    <col min="207" max="207" width="19.7109375" customWidth="1"/>
    <col min="208" max="208" width="24" customWidth="1"/>
    <col min="209" max="209" width="20.42578125" customWidth="1"/>
    <col min="210" max="210" width="24.7109375" customWidth="1"/>
    <col min="211" max="211" width="14.28515625" customWidth="1"/>
    <col min="212" max="212" width="16" customWidth="1"/>
    <col min="213" max="213" width="19.5703125" customWidth="1"/>
    <col min="214" max="214" width="20.5703125" customWidth="1"/>
    <col min="215" max="215" width="15.28515625" customWidth="1"/>
    <col min="216" max="216" width="25.7109375" customWidth="1"/>
    <col min="217" max="217" width="26.42578125" customWidth="1"/>
    <col min="218" max="218" width="39.28515625" customWidth="1"/>
    <col min="219" max="219" width="23" customWidth="1"/>
    <col min="220" max="220" width="28.7109375" customWidth="1"/>
    <col min="221" max="221" width="18.7109375" customWidth="1"/>
    <col min="222" max="222" width="16.85546875" customWidth="1"/>
    <col min="223" max="223" width="17.42578125" customWidth="1"/>
    <col min="224" max="224" width="30.7109375" customWidth="1"/>
    <col min="225" max="225" width="17.140625" customWidth="1"/>
    <col min="226" max="226" width="17.85546875" customWidth="1"/>
    <col min="227" max="227" width="18.7109375" customWidth="1"/>
    <col min="228" max="228" width="16.28515625" customWidth="1"/>
    <col min="229" max="229" width="19.28515625" customWidth="1"/>
    <col min="230" max="230" width="19.5703125" customWidth="1"/>
    <col min="231" max="231" width="17.42578125" customWidth="1"/>
    <col min="232" max="232" width="21.7109375" customWidth="1"/>
    <col min="233" max="233" width="17.85546875" customWidth="1"/>
    <col min="234" max="234" width="15.140625" customWidth="1"/>
    <col min="235" max="235" width="18.28515625" customWidth="1"/>
    <col min="236" max="236" width="28.85546875" customWidth="1"/>
    <col min="237" max="237" width="21.42578125" customWidth="1"/>
    <col min="238" max="238" width="19.42578125" customWidth="1"/>
    <col min="239" max="239" width="17" customWidth="1"/>
    <col min="240" max="240" width="19.5703125" customWidth="1"/>
    <col min="241" max="241" width="16.85546875" customWidth="1"/>
    <col min="242" max="242" width="16.28515625" customWidth="1"/>
    <col min="243" max="243" width="22.28515625" customWidth="1"/>
    <col min="244" max="244" width="18.85546875" customWidth="1"/>
    <col min="245" max="245" width="21.42578125" customWidth="1"/>
    <col min="246" max="246" width="14.85546875" customWidth="1"/>
    <col min="247" max="247" width="20.140625" customWidth="1"/>
    <col min="248" max="248" width="26" customWidth="1"/>
    <col min="249" max="249" width="20" customWidth="1"/>
    <col min="250" max="250" width="19" customWidth="1"/>
    <col min="251" max="251" width="20.140625" customWidth="1"/>
    <col min="252" max="252" width="18" customWidth="1"/>
    <col min="253" max="253" width="22.42578125" customWidth="1"/>
    <col min="254" max="254" width="28.28515625" customWidth="1"/>
    <col min="255" max="255" width="23.28515625" customWidth="1"/>
    <col min="256" max="256" width="17.5703125" customWidth="1"/>
    <col min="257" max="257" width="19.42578125" customWidth="1"/>
    <col min="258" max="258" width="20.140625" customWidth="1"/>
    <col min="259" max="259" width="18.28515625" customWidth="1"/>
    <col min="260" max="260" width="25" customWidth="1"/>
    <col min="261" max="261" width="27.42578125" customWidth="1"/>
    <col min="262" max="262" width="17.85546875" customWidth="1"/>
    <col min="263" max="263" width="16" customWidth="1"/>
    <col min="264" max="264" width="19.140625" customWidth="1"/>
    <col min="265" max="265" width="21.5703125" customWidth="1"/>
    <col min="266" max="266" width="30" customWidth="1"/>
    <col min="267" max="267" width="22" customWidth="1"/>
    <col min="268" max="268" width="25.7109375" customWidth="1"/>
    <col min="269" max="269" width="21.7109375" customWidth="1"/>
    <col min="270" max="270" width="20.5703125" customWidth="1"/>
    <col min="271" max="271" width="24.42578125" customWidth="1"/>
    <col min="272" max="272" width="14.85546875" customWidth="1"/>
    <col min="273" max="273" width="15.5703125" customWidth="1"/>
    <col min="274" max="274" width="25" customWidth="1"/>
    <col min="275" max="275" width="26.140625" customWidth="1"/>
    <col min="276" max="276" width="20.28515625" customWidth="1"/>
    <col min="277" max="277" width="20.5703125" customWidth="1"/>
    <col min="278" max="278" width="22.28515625" customWidth="1"/>
    <col min="279" max="279" width="22.7109375" customWidth="1"/>
    <col min="280" max="280" width="18.5703125" customWidth="1"/>
    <col min="281" max="281" width="12.42578125" customWidth="1"/>
    <col min="282" max="282" width="14.5703125" customWidth="1"/>
    <col min="283" max="283" width="16.42578125" customWidth="1"/>
    <col min="284" max="284" width="20.85546875" customWidth="1"/>
    <col min="285" max="285" width="18" customWidth="1"/>
    <col min="286" max="286" width="22.28515625" customWidth="1"/>
    <col min="287" max="287" width="26.7109375" customWidth="1"/>
    <col min="288" max="288" width="20.140625" customWidth="1"/>
    <col min="289" max="289" width="17.5703125" customWidth="1"/>
    <col min="290" max="290" width="36.42578125" customWidth="1"/>
    <col min="291" max="291" width="22.140625" customWidth="1"/>
    <col min="292" max="292" width="23.42578125" customWidth="1"/>
    <col min="293" max="293" width="18.140625" customWidth="1"/>
    <col min="294" max="294" width="21.85546875" customWidth="1"/>
    <col min="295" max="295" width="22.5703125" customWidth="1"/>
    <col min="296" max="296" width="24.7109375" customWidth="1"/>
    <col min="297" max="297" width="22.42578125" customWidth="1"/>
    <col min="298" max="298" width="21" customWidth="1"/>
    <col min="299" max="299" width="24.42578125" customWidth="1"/>
    <col min="300" max="300" width="17.140625" customWidth="1"/>
    <col min="301" max="301" width="26.85546875" customWidth="1"/>
    <col min="302" max="302" width="23.28515625" customWidth="1"/>
    <col min="303" max="303" width="33" customWidth="1"/>
    <col min="304" max="304" width="24.85546875" customWidth="1"/>
    <col min="305" max="305" width="21.140625" customWidth="1"/>
    <col min="306" max="306" width="17.42578125" customWidth="1"/>
    <col min="307" max="307" width="20.42578125" customWidth="1"/>
    <col min="308" max="308" width="21.5703125" customWidth="1"/>
    <col min="309" max="309" width="33.42578125" customWidth="1"/>
    <col min="310" max="310" width="19.85546875" customWidth="1"/>
    <col min="311" max="311" width="25.5703125" customWidth="1"/>
    <col min="312" max="312" width="20.140625" customWidth="1"/>
    <col min="313" max="313" width="22.42578125" customWidth="1"/>
    <col min="314" max="314" width="30.140625" customWidth="1"/>
    <col min="315" max="315" width="20.7109375" customWidth="1"/>
    <col min="316" max="316" width="23.42578125" customWidth="1"/>
    <col min="317" max="317" width="22.7109375" customWidth="1"/>
    <col min="318" max="318" width="21.85546875" customWidth="1"/>
    <col min="319" max="319" width="24.42578125" customWidth="1"/>
    <col min="320" max="320" width="27.140625" customWidth="1"/>
    <col min="321" max="321" width="25.42578125" customWidth="1"/>
    <col min="322" max="322" width="23.140625" customWidth="1"/>
    <col min="323" max="323" width="23.5703125" customWidth="1"/>
    <col min="324" max="324" width="39" customWidth="1"/>
    <col min="325" max="325" width="20.140625" customWidth="1"/>
    <col min="326" max="326" width="24.85546875" customWidth="1"/>
    <col min="327" max="327" width="17.7109375" customWidth="1"/>
    <col min="328" max="328" width="29.85546875" customWidth="1"/>
    <col min="329" max="329" width="21.140625" customWidth="1"/>
    <col min="330" max="330" width="20.28515625" customWidth="1"/>
    <col min="331" max="331" width="22" customWidth="1"/>
    <col min="332" max="332" width="24.28515625" customWidth="1"/>
    <col min="333" max="333" width="18.85546875" customWidth="1"/>
    <col min="334" max="334" width="24.7109375" customWidth="1"/>
    <col min="335" max="335" width="18.42578125" customWidth="1"/>
    <col min="336" max="336" width="17.28515625" customWidth="1"/>
    <col min="337" max="337" width="26.85546875" customWidth="1"/>
    <col min="338" max="338" width="22.7109375" customWidth="1"/>
    <col min="339" max="339" width="26.5703125" customWidth="1"/>
    <col min="340" max="340" width="27" customWidth="1"/>
    <col min="341" max="341" width="20.42578125" customWidth="1"/>
    <col min="342" max="342" width="20.5703125" customWidth="1"/>
    <col min="343" max="343" width="25.28515625" customWidth="1"/>
    <col min="344" max="344" width="33" customWidth="1"/>
    <col min="345" max="345" width="29.140625" customWidth="1"/>
    <col min="346" max="346" width="49.42578125" customWidth="1"/>
    <col min="347" max="347" width="15.28515625" customWidth="1"/>
    <col min="348" max="348" width="22.5703125" customWidth="1"/>
    <col min="349" max="349" width="18.5703125" customWidth="1"/>
    <col min="350" max="350" width="20.85546875" customWidth="1"/>
    <col min="351" max="351" width="21.85546875" customWidth="1"/>
    <col min="352" max="352" width="16.140625" customWidth="1"/>
    <col min="353" max="353" width="20.140625" customWidth="1"/>
    <col min="354" max="354" width="20.28515625" customWidth="1"/>
    <col min="355" max="355" width="20.7109375" customWidth="1"/>
    <col min="356" max="356" width="14.28515625" customWidth="1"/>
    <col min="357" max="357" width="20.140625" customWidth="1"/>
    <col min="358" max="358" width="22.42578125" customWidth="1"/>
    <col min="359" max="359" width="16.5703125" customWidth="1"/>
    <col min="360" max="360" width="21.42578125" customWidth="1"/>
    <col min="361" max="361" width="21.28515625" customWidth="1"/>
    <col min="362" max="362" width="26.42578125" customWidth="1"/>
    <col min="363" max="363" width="18.42578125" customWidth="1"/>
    <col min="364" max="364" width="21.7109375" customWidth="1"/>
    <col min="365" max="365" width="31.85546875" customWidth="1"/>
    <col min="366" max="366" width="19.42578125" customWidth="1"/>
    <col min="367" max="367" width="18.85546875" customWidth="1"/>
    <col min="368" max="368" width="19.85546875" customWidth="1"/>
    <col min="369" max="369" width="21.85546875" customWidth="1"/>
    <col min="370" max="370" width="22" customWidth="1"/>
    <col min="371" max="371" width="17.7109375" customWidth="1"/>
    <col min="372" max="372" width="20.28515625" customWidth="1"/>
    <col min="373" max="373" width="23" customWidth="1"/>
    <col min="374" max="374" width="15.42578125" customWidth="1"/>
    <col min="375" max="375" width="18.7109375" customWidth="1"/>
    <col min="376" max="376" width="20" customWidth="1"/>
    <col min="377" max="377" width="39" customWidth="1"/>
    <col min="378" max="378" width="20.140625" customWidth="1"/>
    <col min="379" max="379" width="17.42578125" customWidth="1"/>
    <col min="380" max="380" width="21.28515625" customWidth="1"/>
    <col min="381" max="381" width="24.85546875" customWidth="1"/>
    <col min="382" max="382" width="17.85546875" customWidth="1"/>
    <col min="383" max="383" width="20.85546875" customWidth="1"/>
    <col min="384" max="384" width="19" customWidth="1"/>
    <col min="385" max="385" width="23.5703125" customWidth="1"/>
    <col min="386" max="387" width="17" customWidth="1"/>
    <col min="388" max="388" width="22" customWidth="1"/>
    <col min="389" max="389" width="23.7109375" customWidth="1"/>
    <col min="390" max="390" width="24.42578125" customWidth="1"/>
    <col min="391" max="391" width="31" customWidth="1"/>
    <col min="392" max="392" width="25.7109375" customWidth="1"/>
    <col min="393" max="393" width="32.7109375" customWidth="1"/>
    <col min="394" max="394" width="37.85546875" customWidth="1"/>
    <col min="395" max="395" width="19" customWidth="1"/>
    <col min="396" max="396" width="30.140625" customWidth="1"/>
    <col min="397" max="397" width="31" customWidth="1"/>
    <col min="398" max="398" width="26.7109375" customWidth="1"/>
    <col min="399" max="399" width="21" customWidth="1"/>
    <col min="400" max="400" width="24.42578125" customWidth="1"/>
    <col min="401" max="401" width="23" customWidth="1"/>
    <col min="402" max="402" width="11.28515625" customWidth="1"/>
    <col min="403" max="403" width="21" customWidth="1"/>
    <col min="404" max="404" width="18.5703125" customWidth="1"/>
    <col min="405" max="405" width="14.7109375" customWidth="1"/>
    <col min="406" max="406" width="27.5703125" customWidth="1"/>
    <col min="407" max="407" width="22.140625" customWidth="1"/>
    <col min="408" max="408" width="19.140625" customWidth="1"/>
    <col min="409" max="409" width="25.140625" customWidth="1"/>
    <col min="410" max="410" width="19.7109375" customWidth="1"/>
    <col min="411" max="411" width="20.5703125" customWidth="1"/>
    <col min="412" max="412" width="21.7109375" customWidth="1"/>
    <col min="413" max="413" width="16.42578125" customWidth="1"/>
    <col min="414" max="414" width="19.42578125" customWidth="1"/>
    <col min="415" max="415" width="18.42578125" customWidth="1"/>
    <col min="416" max="416" width="14.7109375" customWidth="1"/>
    <col min="417" max="417" width="19.7109375" customWidth="1"/>
    <col min="418" max="418" width="17.85546875" customWidth="1"/>
    <col min="419" max="419" width="18" customWidth="1"/>
    <col min="420" max="420" width="17.5703125" customWidth="1"/>
    <col min="421" max="421" width="18" customWidth="1"/>
    <col min="422" max="422" width="19.28515625" customWidth="1"/>
    <col min="423" max="423" width="23.28515625" customWidth="1"/>
    <col min="424" max="424" width="19.28515625" customWidth="1"/>
    <col min="425" max="425" width="20" customWidth="1"/>
    <col min="426" max="426" width="20.85546875" customWidth="1"/>
    <col min="427" max="427" width="21.140625" customWidth="1"/>
    <col min="428" max="428" width="23.28515625" customWidth="1"/>
    <col min="429" max="429" width="19.140625" customWidth="1"/>
    <col min="430" max="430" width="21.42578125" customWidth="1"/>
    <col min="431" max="431" width="22.140625" customWidth="1"/>
    <col min="432" max="432" width="15.85546875" customWidth="1"/>
    <col min="433" max="433" width="21.5703125" customWidth="1"/>
    <col min="434" max="434" width="11" customWidth="1"/>
    <col min="435" max="435" width="21.7109375" customWidth="1"/>
    <col min="436" max="436" width="24.7109375" customWidth="1"/>
    <col min="437" max="437" width="19.28515625" customWidth="1"/>
    <col min="438" max="438" width="21.28515625" customWidth="1"/>
    <col min="439" max="439" width="15.5703125" customWidth="1"/>
    <col min="440" max="440" width="18.7109375" customWidth="1"/>
    <col min="441" max="441" width="15.85546875" customWidth="1"/>
    <col min="442" max="442" width="20.140625" customWidth="1"/>
    <col min="443" max="443" width="18.7109375" customWidth="1"/>
    <col min="444" max="444" width="22.42578125" customWidth="1"/>
    <col min="445" max="445" width="25.28515625" customWidth="1"/>
    <col min="446" max="446" width="25.140625" customWidth="1"/>
    <col min="447" max="447" width="21.7109375" customWidth="1"/>
    <col min="448" max="448" width="22.85546875" customWidth="1"/>
    <col min="449" max="449" width="33.28515625" customWidth="1"/>
    <col min="450" max="450" width="34.7109375" customWidth="1"/>
    <col min="451" max="451" width="35.28515625" customWidth="1"/>
    <col min="452" max="452" width="30.42578125" customWidth="1"/>
    <col min="453" max="453" width="19.85546875" customWidth="1"/>
    <col min="454" max="454" width="19.28515625" customWidth="1"/>
    <col min="455" max="455" width="20.85546875" customWidth="1"/>
    <col min="456" max="456" width="15.42578125" customWidth="1"/>
    <col min="457" max="457" width="20.140625" customWidth="1"/>
    <col min="458" max="458" width="24.140625" customWidth="1"/>
    <col min="459" max="459" width="21.85546875" customWidth="1"/>
    <col min="460" max="460" width="22.5703125" customWidth="1"/>
    <col min="461" max="461" width="16.5703125" customWidth="1"/>
    <col min="462" max="462" width="21.5703125" customWidth="1"/>
    <col min="463" max="463" width="19.5703125" customWidth="1"/>
    <col min="464" max="464" width="16.42578125" customWidth="1"/>
    <col min="465" max="465" width="30.140625" customWidth="1"/>
    <col min="466" max="466" width="18.140625" customWidth="1"/>
    <col min="467" max="467" width="16.7109375" customWidth="1"/>
    <col min="468" max="468" width="18.28515625" customWidth="1"/>
    <col min="469" max="469" width="19.28515625" customWidth="1"/>
    <col min="470" max="470" width="24.5703125" customWidth="1"/>
    <col min="471" max="471" width="18.140625" customWidth="1"/>
    <col min="472" max="473" width="20.42578125" customWidth="1"/>
    <col min="474" max="474" width="14.140625" customWidth="1"/>
    <col min="475" max="475" width="27.7109375" customWidth="1"/>
    <col min="476" max="476" width="22.85546875" customWidth="1"/>
    <col min="477" max="477" width="15" customWidth="1"/>
    <col min="478" max="478" width="23.28515625" customWidth="1"/>
    <col min="479" max="479" width="14" customWidth="1"/>
    <col min="480" max="480" width="19" customWidth="1"/>
    <col min="481" max="481" width="19.5703125" customWidth="1"/>
    <col min="482" max="482" width="20.42578125" customWidth="1"/>
    <col min="483" max="483" width="25.5703125" customWidth="1"/>
    <col min="484" max="484" width="21.85546875" customWidth="1"/>
    <col min="485" max="485" width="22.140625" customWidth="1"/>
    <col min="486" max="486" width="16.42578125" customWidth="1"/>
    <col min="487" max="487" width="23" customWidth="1"/>
    <col min="488" max="488" width="20.85546875" customWidth="1"/>
    <col min="489" max="489" width="26" customWidth="1"/>
    <col min="490" max="490" width="20.42578125" customWidth="1"/>
    <col min="491" max="491" width="16.7109375" customWidth="1"/>
    <col min="492" max="492" width="22.140625" customWidth="1"/>
    <col min="493" max="493" width="26.7109375" customWidth="1"/>
    <col min="494" max="494" width="18" customWidth="1"/>
    <col min="495" max="495" width="19.7109375" customWidth="1"/>
    <col min="496" max="496" width="21.42578125" customWidth="1"/>
    <col min="497" max="497" width="22" customWidth="1"/>
    <col min="498" max="498" width="15.5703125" customWidth="1"/>
    <col min="499" max="499" width="20" customWidth="1"/>
    <col min="500" max="500" width="22.28515625" customWidth="1"/>
    <col min="501" max="501" width="19.5703125" customWidth="1"/>
    <col min="502" max="502" width="24.42578125" customWidth="1"/>
    <col min="503" max="503" width="22.140625" customWidth="1"/>
    <col min="504" max="504" width="23" customWidth="1"/>
    <col min="505" max="505" width="37.28515625" customWidth="1"/>
    <col min="506" max="506" width="39.5703125" customWidth="1"/>
    <col min="507" max="507" width="18.42578125" customWidth="1"/>
    <col min="508" max="508" width="18.7109375" customWidth="1"/>
    <col min="509" max="509" width="20.42578125" customWidth="1"/>
    <col min="510" max="510" width="18.28515625" customWidth="1"/>
    <col min="511" max="511" width="15.28515625" customWidth="1"/>
    <col min="512" max="512" width="20.5703125" customWidth="1"/>
    <col min="513" max="513" width="19.7109375" customWidth="1"/>
    <col min="514" max="514" width="18.7109375" customWidth="1"/>
    <col min="515" max="515" width="21.7109375" customWidth="1"/>
    <col min="516" max="516" width="18.7109375" customWidth="1"/>
    <col min="517" max="517" width="18" customWidth="1"/>
    <col min="518" max="518" width="19.42578125" customWidth="1"/>
    <col min="519" max="519" width="19.28515625" customWidth="1"/>
    <col min="520" max="520" width="20.85546875" customWidth="1"/>
    <col min="521" max="521" width="20.42578125" customWidth="1"/>
    <col min="522" max="522" width="22.5703125" customWidth="1"/>
    <col min="523" max="523" width="18.140625" customWidth="1"/>
    <col min="524" max="524" width="17.28515625" customWidth="1"/>
    <col min="525" max="525" width="20.28515625" customWidth="1"/>
    <col min="526" max="526" width="24.85546875" customWidth="1"/>
    <col min="527" max="527" width="24" customWidth="1"/>
    <col min="528" max="528" width="18" customWidth="1"/>
    <col min="529" max="529" width="20" customWidth="1"/>
    <col min="530" max="530" width="40.42578125" customWidth="1"/>
    <col min="531" max="531" width="21.5703125" customWidth="1"/>
    <col min="532" max="532" width="26.85546875" customWidth="1"/>
    <col min="533" max="533" width="22.28515625" customWidth="1"/>
    <col min="534" max="534" width="22.7109375" customWidth="1"/>
    <col min="535" max="535" width="35.85546875" customWidth="1"/>
    <col min="536" max="536" width="24.7109375" customWidth="1"/>
    <col min="537" max="537" width="39.5703125" customWidth="1"/>
    <col min="538" max="538" width="33" customWidth="1"/>
    <col min="539" max="539" width="31" customWidth="1"/>
    <col min="540" max="540" width="38.7109375" customWidth="1"/>
    <col min="541" max="541" width="20.42578125" customWidth="1"/>
    <col min="542" max="542" width="22.28515625" customWidth="1"/>
    <col min="543" max="543" width="15.7109375" customWidth="1"/>
    <col min="544" max="544" width="19.7109375" customWidth="1"/>
    <col min="545" max="545" width="20.28515625" customWidth="1"/>
    <col min="546" max="546" width="27.7109375" customWidth="1"/>
    <col min="547" max="547" width="19.140625" customWidth="1"/>
    <col min="548" max="548" width="25.42578125" customWidth="1"/>
    <col min="549" max="549" width="19.7109375" customWidth="1"/>
    <col min="550" max="550" width="23.5703125" customWidth="1"/>
    <col min="551" max="551" width="17.7109375" customWidth="1"/>
    <col min="552" max="552" width="24.28515625" customWidth="1"/>
    <col min="553" max="553" width="16.42578125" customWidth="1"/>
    <col min="554" max="554" width="19.140625" customWidth="1"/>
    <col min="555" max="555" width="19" customWidth="1"/>
    <col min="556" max="556" width="26.85546875" customWidth="1"/>
    <col min="557" max="557" width="18.140625" customWidth="1"/>
    <col min="558" max="558" width="18.28515625" customWidth="1"/>
    <col min="559" max="559" width="31.42578125" customWidth="1"/>
    <col min="560" max="560" width="24.85546875" customWidth="1"/>
    <col min="561" max="561" width="45.7109375" customWidth="1"/>
    <col min="562" max="562" width="42.85546875" customWidth="1"/>
    <col min="563" max="563" width="43.85546875" customWidth="1"/>
    <col min="564" max="564" width="23" customWidth="1"/>
    <col min="565" max="565" width="24.140625" customWidth="1"/>
    <col min="566" max="566" width="21" customWidth="1"/>
    <col min="567" max="567" width="23" customWidth="1"/>
    <col min="568" max="568" width="24.85546875" customWidth="1"/>
    <col min="569" max="569" width="23" customWidth="1"/>
    <col min="570" max="570" width="23.7109375" customWidth="1"/>
    <col min="571" max="571" width="20.85546875" customWidth="1"/>
    <col min="572" max="572" width="19" customWidth="1"/>
    <col min="573" max="573" width="23.42578125" customWidth="1"/>
    <col min="574" max="574" width="25.140625" customWidth="1"/>
    <col min="575" max="575" width="26.28515625" customWidth="1"/>
    <col min="576" max="576" width="21.5703125" customWidth="1"/>
    <col min="577" max="577" width="16" customWidth="1"/>
    <col min="578" max="578" width="23.28515625" customWidth="1"/>
    <col min="579" max="579" width="27.7109375" customWidth="1"/>
    <col min="580" max="580" width="18.42578125" customWidth="1"/>
    <col min="581" max="581" width="18.7109375" customWidth="1"/>
    <col min="582" max="582" width="19.42578125" customWidth="1"/>
    <col min="583" max="583" width="16.7109375" customWidth="1"/>
    <col min="584" max="584" width="20.28515625" customWidth="1"/>
  </cols>
  <sheetData>
    <row r="1" spans="1:584" x14ac:dyDescent="0.25">
      <c r="A1" s="5" t="s">
        <v>631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3" t="s">
        <v>88</v>
      </c>
      <c r="AR1" s="3" t="s">
        <v>89</v>
      </c>
      <c r="AS1" s="3" t="s">
        <v>90</v>
      </c>
      <c r="AT1" s="3" t="s">
        <v>91</v>
      </c>
      <c r="AU1" s="3" t="s">
        <v>92</v>
      </c>
      <c r="AV1" s="3" t="s">
        <v>93</v>
      </c>
      <c r="AW1" s="3" t="s">
        <v>94</v>
      </c>
      <c r="AX1" s="3" t="s">
        <v>95</v>
      </c>
      <c r="AY1" s="3" t="s">
        <v>96</v>
      </c>
      <c r="AZ1" s="3" t="s">
        <v>97</v>
      </c>
      <c r="BA1" s="3" t="s">
        <v>98</v>
      </c>
      <c r="BB1" s="3" t="s">
        <v>99</v>
      </c>
      <c r="BC1" s="3" t="s">
        <v>100</v>
      </c>
      <c r="BD1" s="3" t="s">
        <v>101</v>
      </c>
      <c r="BE1" s="3" t="s">
        <v>102</v>
      </c>
      <c r="BF1" s="3" t="s">
        <v>103</v>
      </c>
      <c r="BG1" s="3" t="s">
        <v>104</v>
      </c>
      <c r="BH1" s="3" t="s">
        <v>105</v>
      </c>
      <c r="BI1" s="3" t="s">
        <v>106</v>
      </c>
      <c r="BJ1" s="3" t="s">
        <v>107</v>
      </c>
      <c r="BK1" s="3" t="s">
        <v>108</v>
      </c>
      <c r="BL1" s="3" t="s">
        <v>109</v>
      </c>
      <c r="BM1" s="3" t="s">
        <v>110</v>
      </c>
      <c r="BN1" s="3" t="s">
        <v>111</v>
      </c>
      <c r="BO1" s="3" t="s">
        <v>112</v>
      </c>
      <c r="BP1" s="3" t="s">
        <v>113</v>
      </c>
      <c r="BQ1" s="3" t="s">
        <v>114</v>
      </c>
      <c r="BR1" s="3" t="s">
        <v>115</v>
      </c>
      <c r="BS1" s="3" t="s">
        <v>116</v>
      </c>
      <c r="BT1" s="3" t="s">
        <v>117</v>
      </c>
      <c r="BU1" s="3" t="s">
        <v>118</v>
      </c>
      <c r="BV1" s="3" t="s">
        <v>119</v>
      </c>
      <c r="BW1" s="3" t="s">
        <v>120</v>
      </c>
      <c r="BX1" s="3" t="s">
        <v>121</v>
      </c>
      <c r="BY1" s="3" t="s">
        <v>122</v>
      </c>
      <c r="BZ1" s="3" t="s">
        <v>123</v>
      </c>
      <c r="CA1" s="3" t="s">
        <v>124</v>
      </c>
      <c r="CB1" s="3" t="s">
        <v>125</v>
      </c>
      <c r="CC1" s="3" t="s">
        <v>126</v>
      </c>
      <c r="CD1" s="3" t="s">
        <v>127</v>
      </c>
      <c r="CE1" s="3" t="s">
        <v>128</v>
      </c>
      <c r="CF1" s="3" t="s">
        <v>129</v>
      </c>
      <c r="CG1" s="3" t="s">
        <v>130</v>
      </c>
      <c r="CH1" s="3" t="s">
        <v>131</v>
      </c>
      <c r="CI1" s="3" t="s">
        <v>132</v>
      </c>
      <c r="CJ1" s="3" t="s">
        <v>133</v>
      </c>
      <c r="CK1" s="3" t="s">
        <v>134</v>
      </c>
      <c r="CL1" s="3" t="s">
        <v>135</v>
      </c>
      <c r="CM1" s="3" t="s">
        <v>136</v>
      </c>
      <c r="CN1" s="3" t="s">
        <v>137</v>
      </c>
      <c r="CO1" s="3" t="s">
        <v>138</v>
      </c>
      <c r="CP1" s="3" t="s">
        <v>139</v>
      </c>
      <c r="CQ1" s="3" t="s">
        <v>140</v>
      </c>
      <c r="CR1" s="3" t="s">
        <v>141</v>
      </c>
      <c r="CS1" s="3" t="s">
        <v>142</v>
      </c>
      <c r="CT1" s="3" t="s">
        <v>143</v>
      </c>
      <c r="CU1" s="3" t="s">
        <v>144</v>
      </c>
      <c r="CV1" s="3" t="s">
        <v>145</v>
      </c>
      <c r="CW1" s="3" t="s">
        <v>146</v>
      </c>
      <c r="CX1" s="3" t="s">
        <v>147</v>
      </c>
      <c r="CY1" s="3" t="s">
        <v>148</v>
      </c>
      <c r="CZ1" s="3" t="s">
        <v>149</v>
      </c>
      <c r="DA1" s="3" t="s">
        <v>150</v>
      </c>
      <c r="DB1" s="3" t="s">
        <v>151</v>
      </c>
      <c r="DC1" s="3" t="s">
        <v>152</v>
      </c>
      <c r="DD1" s="3" t="s">
        <v>153</v>
      </c>
      <c r="DE1" s="3" t="s">
        <v>154</v>
      </c>
      <c r="DF1" s="3" t="s">
        <v>155</v>
      </c>
      <c r="DG1" s="3" t="s">
        <v>156</v>
      </c>
      <c r="DH1" s="3" t="s">
        <v>157</v>
      </c>
      <c r="DI1" s="3" t="s">
        <v>158</v>
      </c>
      <c r="DJ1" s="3" t="s">
        <v>159</v>
      </c>
      <c r="DK1" s="3" t="s">
        <v>160</v>
      </c>
      <c r="DL1" s="3" t="s">
        <v>161</v>
      </c>
      <c r="DM1" s="3" t="s">
        <v>162</v>
      </c>
      <c r="DN1" s="3" t="s">
        <v>163</v>
      </c>
      <c r="DO1" s="3" t="s">
        <v>164</v>
      </c>
      <c r="DP1" s="3" t="s">
        <v>165</v>
      </c>
      <c r="DQ1" s="3" t="s">
        <v>166</v>
      </c>
      <c r="DR1" s="3" t="s">
        <v>167</v>
      </c>
      <c r="DS1" s="3" t="s">
        <v>168</v>
      </c>
      <c r="DT1" s="3" t="s">
        <v>169</v>
      </c>
      <c r="DU1" s="3" t="s">
        <v>170</v>
      </c>
      <c r="DV1" s="3" t="s">
        <v>171</v>
      </c>
      <c r="DW1" s="3" t="s">
        <v>172</v>
      </c>
      <c r="DX1" s="3" t="s">
        <v>173</v>
      </c>
      <c r="DY1" s="3" t="s">
        <v>174</v>
      </c>
      <c r="DZ1" s="3" t="s">
        <v>175</v>
      </c>
      <c r="EA1" s="3" t="s">
        <v>176</v>
      </c>
      <c r="EB1" s="3" t="s">
        <v>177</v>
      </c>
      <c r="EC1" s="3" t="s">
        <v>178</v>
      </c>
      <c r="ED1" s="3" t="s">
        <v>179</v>
      </c>
      <c r="EE1" s="3" t="s">
        <v>180</v>
      </c>
      <c r="EF1" s="3" t="s">
        <v>181</v>
      </c>
      <c r="EG1" s="3" t="s">
        <v>182</v>
      </c>
      <c r="EH1" s="3" t="s">
        <v>183</v>
      </c>
      <c r="EI1" s="3" t="s">
        <v>184</v>
      </c>
      <c r="EJ1" s="3" t="s">
        <v>185</v>
      </c>
      <c r="EK1" s="3" t="s">
        <v>186</v>
      </c>
      <c r="EL1" s="3" t="s">
        <v>187</v>
      </c>
      <c r="EM1" s="3" t="s">
        <v>188</v>
      </c>
      <c r="EN1" s="3" t="s">
        <v>189</v>
      </c>
      <c r="EO1" s="3" t="s">
        <v>190</v>
      </c>
      <c r="EP1" s="3" t="s">
        <v>191</v>
      </c>
      <c r="EQ1" s="3" t="s">
        <v>192</v>
      </c>
      <c r="ER1" s="3" t="s">
        <v>193</v>
      </c>
      <c r="ES1" s="3" t="s">
        <v>194</v>
      </c>
      <c r="ET1" s="3" t="s">
        <v>195</v>
      </c>
      <c r="EU1" s="3" t="s">
        <v>196</v>
      </c>
      <c r="EV1" s="3" t="s">
        <v>197</v>
      </c>
      <c r="EW1" s="3" t="s">
        <v>198</v>
      </c>
      <c r="EX1" s="3" t="s">
        <v>199</v>
      </c>
      <c r="EY1" s="3" t="s">
        <v>200</v>
      </c>
      <c r="EZ1" s="3" t="s">
        <v>201</v>
      </c>
      <c r="FA1" s="3" t="s">
        <v>202</v>
      </c>
      <c r="FB1" s="3" t="s">
        <v>203</v>
      </c>
      <c r="FC1" s="3" t="s">
        <v>204</v>
      </c>
      <c r="FD1" s="3" t="s">
        <v>205</v>
      </c>
      <c r="FE1" s="3" t="s">
        <v>206</v>
      </c>
      <c r="FF1" s="3" t="s">
        <v>207</v>
      </c>
      <c r="FG1" s="3" t="s">
        <v>208</v>
      </c>
      <c r="FH1" s="3" t="s">
        <v>209</v>
      </c>
      <c r="FI1" s="3" t="s">
        <v>210</v>
      </c>
      <c r="FJ1" s="3" t="s">
        <v>211</v>
      </c>
      <c r="FK1" s="3" t="s">
        <v>212</v>
      </c>
      <c r="FL1" s="3" t="s">
        <v>213</v>
      </c>
      <c r="FM1" s="3" t="s">
        <v>214</v>
      </c>
      <c r="FN1" s="3" t="s">
        <v>215</v>
      </c>
      <c r="FO1" s="3" t="s">
        <v>216</v>
      </c>
      <c r="FP1" s="3" t="s">
        <v>217</v>
      </c>
      <c r="FQ1" s="3" t="s">
        <v>218</v>
      </c>
      <c r="FR1" s="3" t="s">
        <v>219</v>
      </c>
      <c r="FS1" s="3" t="s">
        <v>220</v>
      </c>
      <c r="FT1" s="3" t="s">
        <v>221</v>
      </c>
      <c r="FU1" s="3" t="s">
        <v>222</v>
      </c>
      <c r="FV1" s="3" t="s">
        <v>223</v>
      </c>
      <c r="FW1" s="3" t="s">
        <v>224</v>
      </c>
      <c r="FX1" s="3" t="s">
        <v>225</v>
      </c>
      <c r="FY1" s="3" t="s">
        <v>226</v>
      </c>
      <c r="FZ1" s="3" t="s">
        <v>227</v>
      </c>
      <c r="GA1" s="3" t="s">
        <v>228</v>
      </c>
      <c r="GB1" s="3" t="s">
        <v>229</v>
      </c>
      <c r="GC1" s="3" t="s">
        <v>230</v>
      </c>
      <c r="GD1" s="3" t="s">
        <v>231</v>
      </c>
      <c r="GE1" s="3" t="s">
        <v>232</v>
      </c>
      <c r="GF1" s="3" t="s">
        <v>233</v>
      </c>
      <c r="GG1" s="3" t="s">
        <v>234</v>
      </c>
      <c r="GH1" s="3" t="s">
        <v>235</v>
      </c>
      <c r="GI1" s="3" t="s">
        <v>236</v>
      </c>
      <c r="GJ1" s="3" t="s">
        <v>237</v>
      </c>
      <c r="GK1" s="3" t="s">
        <v>238</v>
      </c>
      <c r="GL1" s="3" t="s">
        <v>239</v>
      </c>
      <c r="GM1" s="3" t="s">
        <v>240</v>
      </c>
      <c r="GN1" s="3" t="s">
        <v>241</v>
      </c>
      <c r="GO1" s="3" t="s">
        <v>242</v>
      </c>
      <c r="GP1" s="3" t="s">
        <v>243</v>
      </c>
      <c r="GQ1" s="3" t="s">
        <v>244</v>
      </c>
      <c r="GR1" s="3" t="s">
        <v>245</v>
      </c>
      <c r="GS1" s="3" t="s">
        <v>246</v>
      </c>
      <c r="GT1" s="3" t="s">
        <v>247</v>
      </c>
      <c r="GU1" s="3" t="s">
        <v>248</v>
      </c>
      <c r="GV1" s="3" t="s">
        <v>249</v>
      </c>
      <c r="GW1" s="3" t="s">
        <v>250</v>
      </c>
      <c r="GX1" s="3" t="s">
        <v>251</v>
      </c>
      <c r="GY1" s="3" t="s">
        <v>252</v>
      </c>
      <c r="GZ1" s="3" t="s">
        <v>253</v>
      </c>
      <c r="HA1" s="3" t="s">
        <v>254</v>
      </c>
      <c r="HB1" s="3" t="s">
        <v>255</v>
      </c>
      <c r="HC1" s="3" t="s">
        <v>256</v>
      </c>
      <c r="HD1" s="3" t="s">
        <v>257</v>
      </c>
      <c r="HE1" s="3" t="s">
        <v>258</v>
      </c>
      <c r="HF1" s="3" t="s">
        <v>259</v>
      </c>
      <c r="HG1" s="3" t="s">
        <v>260</v>
      </c>
      <c r="HH1" s="3" t="s">
        <v>261</v>
      </c>
      <c r="HI1" s="3" t="s">
        <v>262</v>
      </c>
      <c r="HJ1" s="3" t="s">
        <v>263</v>
      </c>
      <c r="HK1" s="3" t="s">
        <v>264</v>
      </c>
      <c r="HL1" s="3" t="s">
        <v>265</v>
      </c>
      <c r="HM1" s="3" t="s">
        <v>266</v>
      </c>
      <c r="HN1" s="3" t="s">
        <v>267</v>
      </c>
      <c r="HO1" s="3" t="s">
        <v>268</v>
      </c>
      <c r="HP1" s="3" t="s">
        <v>269</v>
      </c>
      <c r="HQ1" s="3" t="s">
        <v>270</v>
      </c>
      <c r="HR1" s="3" t="s">
        <v>271</v>
      </c>
      <c r="HS1" s="3" t="s">
        <v>272</v>
      </c>
      <c r="HT1" s="3" t="s">
        <v>273</v>
      </c>
      <c r="HU1" s="3" t="s">
        <v>274</v>
      </c>
      <c r="HV1" s="3" t="s">
        <v>275</v>
      </c>
      <c r="HW1" s="3" t="s">
        <v>276</v>
      </c>
      <c r="HX1" s="3" t="s">
        <v>277</v>
      </c>
      <c r="HY1" s="3" t="s">
        <v>278</v>
      </c>
      <c r="HZ1" s="3" t="s">
        <v>279</v>
      </c>
      <c r="IA1" s="3" t="s">
        <v>280</v>
      </c>
      <c r="IB1" s="3" t="s">
        <v>281</v>
      </c>
      <c r="IC1" s="3" t="s">
        <v>282</v>
      </c>
      <c r="ID1" s="3" t="s">
        <v>283</v>
      </c>
      <c r="IE1" s="3" t="s">
        <v>284</v>
      </c>
      <c r="IF1" s="3" t="s">
        <v>285</v>
      </c>
      <c r="IG1" s="3" t="s">
        <v>286</v>
      </c>
      <c r="IH1" s="3" t="s">
        <v>287</v>
      </c>
      <c r="II1" s="3" t="s">
        <v>288</v>
      </c>
      <c r="IJ1" s="3" t="s">
        <v>289</v>
      </c>
      <c r="IK1" s="3" t="s">
        <v>290</v>
      </c>
      <c r="IL1" s="3" t="s">
        <v>291</v>
      </c>
      <c r="IM1" s="3" t="s">
        <v>292</v>
      </c>
      <c r="IN1" s="3" t="s">
        <v>293</v>
      </c>
      <c r="IO1" s="3" t="s">
        <v>294</v>
      </c>
      <c r="IP1" s="3" t="s">
        <v>295</v>
      </c>
      <c r="IQ1" s="3" t="s">
        <v>296</v>
      </c>
      <c r="IR1" s="3" t="s">
        <v>297</v>
      </c>
      <c r="IS1" s="3" t="s">
        <v>298</v>
      </c>
      <c r="IT1" s="3" t="s">
        <v>299</v>
      </c>
      <c r="IU1" s="3" t="s">
        <v>300</v>
      </c>
      <c r="IV1" s="3" t="s">
        <v>301</v>
      </c>
      <c r="IW1" s="3" t="s">
        <v>302</v>
      </c>
      <c r="IX1" s="3" t="s">
        <v>303</v>
      </c>
      <c r="IY1" s="3" t="s">
        <v>304</v>
      </c>
      <c r="IZ1" s="3" t="s">
        <v>305</v>
      </c>
      <c r="JA1" s="3" t="s">
        <v>306</v>
      </c>
      <c r="JB1" s="3" t="s">
        <v>307</v>
      </c>
      <c r="JC1" s="3" t="s">
        <v>308</v>
      </c>
      <c r="JD1" s="3" t="s">
        <v>309</v>
      </c>
      <c r="JE1" s="3" t="s">
        <v>310</v>
      </c>
      <c r="JF1" s="3" t="s">
        <v>311</v>
      </c>
      <c r="JG1" s="3" t="s">
        <v>312</v>
      </c>
      <c r="JH1" s="3" t="s">
        <v>313</v>
      </c>
      <c r="JI1" s="3" t="s">
        <v>314</v>
      </c>
      <c r="JJ1" s="3" t="s">
        <v>315</v>
      </c>
      <c r="JK1" s="3" t="s">
        <v>316</v>
      </c>
      <c r="JL1" s="3" t="s">
        <v>317</v>
      </c>
      <c r="JM1" s="3" t="s">
        <v>318</v>
      </c>
      <c r="JN1" s="3" t="s">
        <v>319</v>
      </c>
      <c r="JO1" s="3" t="s">
        <v>320</v>
      </c>
      <c r="JP1" s="3" t="s">
        <v>321</v>
      </c>
      <c r="JQ1" s="3" t="s">
        <v>322</v>
      </c>
      <c r="JR1" s="3" t="s">
        <v>323</v>
      </c>
      <c r="JS1" s="3" t="s">
        <v>324</v>
      </c>
      <c r="JT1" s="3" t="s">
        <v>325</v>
      </c>
      <c r="JU1" s="3" t="s">
        <v>326</v>
      </c>
      <c r="JV1" s="3" t="s">
        <v>327</v>
      </c>
      <c r="JW1" s="3" t="s">
        <v>328</v>
      </c>
      <c r="JX1" s="3" t="s">
        <v>329</v>
      </c>
      <c r="JY1" s="3" t="s">
        <v>330</v>
      </c>
      <c r="JZ1" s="3" t="s">
        <v>331</v>
      </c>
      <c r="KA1" s="3" t="s">
        <v>332</v>
      </c>
      <c r="KB1" s="3" t="s">
        <v>333</v>
      </c>
      <c r="KC1" s="3" t="s">
        <v>334</v>
      </c>
      <c r="KD1" s="3" t="s">
        <v>335</v>
      </c>
      <c r="KE1" s="3" t="s">
        <v>336</v>
      </c>
      <c r="KF1" s="3" t="s">
        <v>337</v>
      </c>
      <c r="KG1" s="3" t="s">
        <v>338</v>
      </c>
      <c r="KH1" s="3" t="s">
        <v>339</v>
      </c>
      <c r="KI1" s="3" t="s">
        <v>340</v>
      </c>
      <c r="KJ1" s="3" t="s">
        <v>341</v>
      </c>
      <c r="KK1" s="3" t="s">
        <v>342</v>
      </c>
      <c r="KL1" s="3" t="s">
        <v>343</v>
      </c>
      <c r="KM1" s="3" t="s">
        <v>344</v>
      </c>
      <c r="KN1" s="3" t="s">
        <v>345</v>
      </c>
      <c r="KO1" s="3" t="s">
        <v>346</v>
      </c>
      <c r="KP1" s="3" t="s">
        <v>347</v>
      </c>
      <c r="KQ1" s="3" t="s">
        <v>348</v>
      </c>
      <c r="KR1" s="3" t="s">
        <v>349</v>
      </c>
      <c r="KS1" s="3" t="s">
        <v>350</v>
      </c>
      <c r="KT1" s="3" t="s">
        <v>351</v>
      </c>
      <c r="KU1" s="3" t="s">
        <v>352</v>
      </c>
      <c r="KV1" s="3" t="s">
        <v>353</v>
      </c>
      <c r="KW1" s="3" t="s">
        <v>354</v>
      </c>
      <c r="KX1" s="3" t="s">
        <v>355</v>
      </c>
      <c r="KY1" s="3" t="s">
        <v>356</v>
      </c>
      <c r="KZ1" s="3" t="s">
        <v>357</v>
      </c>
      <c r="LA1" s="3" t="s">
        <v>358</v>
      </c>
      <c r="LB1" s="3" t="s">
        <v>359</v>
      </c>
      <c r="LC1" s="3" t="s">
        <v>360</v>
      </c>
      <c r="LD1" s="3" t="s">
        <v>361</v>
      </c>
      <c r="LE1" s="3" t="s">
        <v>362</v>
      </c>
      <c r="LF1" s="3" t="s">
        <v>363</v>
      </c>
      <c r="LG1" s="3" t="s">
        <v>364</v>
      </c>
      <c r="LH1" s="3" t="s">
        <v>365</v>
      </c>
      <c r="LI1" s="3" t="s">
        <v>366</v>
      </c>
      <c r="LJ1" s="3" t="s">
        <v>367</v>
      </c>
      <c r="LK1" s="3" t="s">
        <v>368</v>
      </c>
      <c r="LL1" s="3" t="s">
        <v>369</v>
      </c>
      <c r="LM1" s="3" t="s">
        <v>370</v>
      </c>
      <c r="LN1" s="3" t="s">
        <v>371</v>
      </c>
      <c r="LO1" s="3" t="s">
        <v>372</v>
      </c>
      <c r="LP1" s="3" t="s">
        <v>373</v>
      </c>
      <c r="LQ1" s="3" t="s">
        <v>374</v>
      </c>
      <c r="LR1" s="3" t="s">
        <v>375</v>
      </c>
      <c r="LS1" s="3" t="s">
        <v>376</v>
      </c>
      <c r="LT1" s="3" t="s">
        <v>377</v>
      </c>
      <c r="LU1" s="3" t="s">
        <v>378</v>
      </c>
      <c r="LV1" s="3" t="s">
        <v>379</v>
      </c>
      <c r="LW1" s="3" t="s">
        <v>380</v>
      </c>
      <c r="LX1" s="3" t="s">
        <v>381</v>
      </c>
      <c r="LY1" s="3" t="s">
        <v>382</v>
      </c>
      <c r="LZ1" s="3" t="s">
        <v>383</v>
      </c>
      <c r="MA1" s="3" t="s">
        <v>384</v>
      </c>
      <c r="MB1" s="3" t="s">
        <v>385</v>
      </c>
      <c r="MC1" s="3" t="s">
        <v>386</v>
      </c>
      <c r="MD1" s="3" t="s">
        <v>387</v>
      </c>
      <c r="ME1" s="3" t="s">
        <v>388</v>
      </c>
      <c r="MF1" s="3" t="s">
        <v>389</v>
      </c>
      <c r="MG1" s="3" t="s">
        <v>390</v>
      </c>
      <c r="MH1" s="3" t="s">
        <v>391</v>
      </c>
      <c r="MI1" s="3" t="s">
        <v>392</v>
      </c>
      <c r="MJ1" s="3" t="s">
        <v>393</v>
      </c>
      <c r="MK1" s="3" t="s">
        <v>394</v>
      </c>
      <c r="ML1" s="3" t="s">
        <v>395</v>
      </c>
      <c r="MM1" s="3" t="s">
        <v>396</v>
      </c>
      <c r="MN1" s="3" t="s">
        <v>397</v>
      </c>
      <c r="MO1" s="3" t="s">
        <v>398</v>
      </c>
      <c r="MP1" s="3" t="s">
        <v>399</v>
      </c>
      <c r="MQ1" s="3" t="s">
        <v>400</v>
      </c>
      <c r="MR1" s="3" t="s">
        <v>401</v>
      </c>
      <c r="MS1" s="3" t="s">
        <v>402</v>
      </c>
      <c r="MT1" s="3" t="s">
        <v>403</v>
      </c>
      <c r="MU1" s="3" t="s">
        <v>404</v>
      </c>
      <c r="MV1" s="3" t="s">
        <v>405</v>
      </c>
      <c r="MW1" s="3" t="s">
        <v>406</v>
      </c>
      <c r="MX1" s="3" t="s">
        <v>407</v>
      </c>
      <c r="MY1" s="3" t="s">
        <v>408</v>
      </c>
      <c r="MZ1" s="3" t="s">
        <v>409</v>
      </c>
      <c r="NA1" s="3" t="s">
        <v>410</v>
      </c>
      <c r="NB1" s="3" t="s">
        <v>411</v>
      </c>
      <c r="NC1" s="3" t="s">
        <v>412</v>
      </c>
      <c r="ND1" s="3" t="s">
        <v>413</v>
      </c>
      <c r="NE1" s="3" t="s">
        <v>414</v>
      </c>
      <c r="NF1" s="3" t="s">
        <v>415</v>
      </c>
      <c r="NG1" s="3" t="s">
        <v>416</v>
      </c>
      <c r="NH1" s="3" t="s">
        <v>417</v>
      </c>
      <c r="NI1" s="3" t="s">
        <v>418</v>
      </c>
      <c r="NJ1" s="3" t="s">
        <v>419</v>
      </c>
      <c r="NK1" s="3" t="s">
        <v>420</v>
      </c>
      <c r="NL1" s="3" t="s">
        <v>421</v>
      </c>
      <c r="NM1" s="3" t="s">
        <v>422</v>
      </c>
      <c r="NN1" s="3" t="s">
        <v>423</v>
      </c>
      <c r="NO1" s="3" t="s">
        <v>424</v>
      </c>
      <c r="NP1" s="3" t="s">
        <v>425</v>
      </c>
      <c r="NQ1" s="3" t="s">
        <v>426</v>
      </c>
      <c r="NR1" s="3" t="s">
        <v>427</v>
      </c>
      <c r="NS1" s="3" t="s">
        <v>428</v>
      </c>
      <c r="NT1" s="3" t="s">
        <v>429</v>
      </c>
      <c r="NU1" s="3" t="s">
        <v>430</v>
      </c>
      <c r="NV1" s="3" t="s">
        <v>431</v>
      </c>
      <c r="NW1" s="3" t="s">
        <v>432</v>
      </c>
      <c r="NX1" s="3" t="s">
        <v>433</v>
      </c>
      <c r="NY1" s="3" t="s">
        <v>434</v>
      </c>
      <c r="NZ1" s="3" t="s">
        <v>435</v>
      </c>
      <c r="OA1" s="3" t="s">
        <v>436</v>
      </c>
      <c r="OB1" s="3" t="s">
        <v>437</v>
      </c>
      <c r="OC1" s="3" t="s">
        <v>438</v>
      </c>
      <c r="OD1" s="3" t="s">
        <v>439</v>
      </c>
      <c r="OE1" s="3" t="s">
        <v>440</v>
      </c>
      <c r="OF1" s="3" t="s">
        <v>441</v>
      </c>
      <c r="OG1" s="3" t="s">
        <v>442</v>
      </c>
      <c r="OH1" s="3" t="s">
        <v>443</v>
      </c>
      <c r="OI1" s="3" t="s">
        <v>444</v>
      </c>
      <c r="OJ1" s="3" t="s">
        <v>445</v>
      </c>
      <c r="OK1" s="3" t="s">
        <v>446</v>
      </c>
      <c r="OL1" s="3" t="s">
        <v>447</v>
      </c>
      <c r="OM1" s="3" t="s">
        <v>448</v>
      </c>
      <c r="ON1" s="3" t="s">
        <v>449</v>
      </c>
      <c r="OO1" s="3" t="s">
        <v>450</v>
      </c>
      <c r="OP1" s="3" t="s">
        <v>451</v>
      </c>
      <c r="OQ1" s="3" t="s">
        <v>452</v>
      </c>
      <c r="OR1" s="3" t="s">
        <v>453</v>
      </c>
      <c r="OS1" s="3" t="s">
        <v>454</v>
      </c>
      <c r="OT1" s="3" t="s">
        <v>455</v>
      </c>
      <c r="OU1" s="3" t="s">
        <v>456</v>
      </c>
      <c r="OV1" s="3" t="s">
        <v>457</v>
      </c>
      <c r="OW1" s="3" t="s">
        <v>458</v>
      </c>
      <c r="OX1" s="3" t="s">
        <v>459</v>
      </c>
      <c r="OY1" s="3" t="s">
        <v>460</v>
      </c>
      <c r="OZ1" s="3" t="s">
        <v>461</v>
      </c>
      <c r="PA1" s="3" t="s">
        <v>462</v>
      </c>
      <c r="PB1" s="3" t="s">
        <v>463</v>
      </c>
      <c r="PC1" s="3" t="s">
        <v>464</v>
      </c>
      <c r="PD1" s="3" t="s">
        <v>465</v>
      </c>
      <c r="PE1" s="3" t="s">
        <v>466</v>
      </c>
      <c r="PF1" s="3" t="s">
        <v>467</v>
      </c>
      <c r="PG1" s="3" t="s">
        <v>468</v>
      </c>
      <c r="PH1" s="3" t="s">
        <v>469</v>
      </c>
      <c r="PI1" s="3" t="s">
        <v>470</v>
      </c>
      <c r="PJ1" s="3" t="s">
        <v>471</v>
      </c>
      <c r="PK1" s="3" t="s">
        <v>472</v>
      </c>
      <c r="PL1" s="3" t="s">
        <v>473</v>
      </c>
      <c r="PM1" s="3" t="s">
        <v>474</v>
      </c>
      <c r="PN1" s="3" t="s">
        <v>475</v>
      </c>
      <c r="PO1" s="3" t="s">
        <v>476</v>
      </c>
      <c r="PP1" s="3" t="s">
        <v>477</v>
      </c>
      <c r="PQ1" s="3" t="s">
        <v>478</v>
      </c>
      <c r="PR1" s="3" t="s">
        <v>479</v>
      </c>
      <c r="PS1" s="3" t="s">
        <v>480</v>
      </c>
      <c r="PT1" s="3" t="s">
        <v>481</v>
      </c>
      <c r="PU1" s="3" t="s">
        <v>482</v>
      </c>
      <c r="PV1" s="3" t="s">
        <v>483</v>
      </c>
      <c r="PW1" s="3" t="s">
        <v>484</v>
      </c>
      <c r="PX1" s="3" t="s">
        <v>485</v>
      </c>
      <c r="PY1" s="3" t="s">
        <v>486</v>
      </c>
      <c r="PZ1" s="3" t="s">
        <v>487</v>
      </c>
      <c r="QA1" s="3" t="s">
        <v>488</v>
      </c>
      <c r="QB1" s="3" t="s">
        <v>489</v>
      </c>
      <c r="QC1" s="3" t="s">
        <v>490</v>
      </c>
      <c r="QD1" s="3" t="s">
        <v>491</v>
      </c>
      <c r="QE1" s="3" t="s">
        <v>492</v>
      </c>
      <c r="QF1" s="3" t="s">
        <v>493</v>
      </c>
      <c r="QG1" s="3" t="s">
        <v>494</v>
      </c>
      <c r="QH1" s="3" t="s">
        <v>495</v>
      </c>
      <c r="QI1" s="3" t="s">
        <v>496</v>
      </c>
      <c r="QJ1" s="3" t="s">
        <v>497</v>
      </c>
      <c r="QK1" s="3" t="s">
        <v>498</v>
      </c>
      <c r="QL1" s="3" t="s">
        <v>499</v>
      </c>
      <c r="QM1" s="3" t="s">
        <v>500</v>
      </c>
      <c r="QN1" s="3" t="s">
        <v>501</v>
      </c>
      <c r="QO1" s="3" t="s">
        <v>502</v>
      </c>
      <c r="QP1" s="3" t="s">
        <v>503</v>
      </c>
      <c r="QQ1" s="3" t="s">
        <v>504</v>
      </c>
      <c r="QR1" s="3" t="s">
        <v>505</v>
      </c>
      <c r="QS1" s="3" t="s">
        <v>506</v>
      </c>
      <c r="QT1" s="3" t="s">
        <v>507</v>
      </c>
      <c r="QU1" s="3" t="s">
        <v>508</v>
      </c>
      <c r="QV1" s="3" t="s">
        <v>509</v>
      </c>
      <c r="QW1" s="3" t="s">
        <v>510</v>
      </c>
      <c r="QX1" s="3" t="s">
        <v>511</v>
      </c>
      <c r="QY1" s="3" t="s">
        <v>512</v>
      </c>
      <c r="QZ1" s="3" t="s">
        <v>513</v>
      </c>
      <c r="RA1" s="3" t="s">
        <v>514</v>
      </c>
      <c r="RB1" s="3" t="s">
        <v>515</v>
      </c>
      <c r="RC1" s="3" t="s">
        <v>516</v>
      </c>
      <c r="RD1" s="3" t="s">
        <v>517</v>
      </c>
      <c r="RE1" s="3" t="s">
        <v>518</v>
      </c>
      <c r="RF1" s="3" t="s">
        <v>519</v>
      </c>
      <c r="RG1" s="3" t="s">
        <v>520</v>
      </c>
      <c r="RH1" s="3" t="s">
        <v>521</v>
      </c>
      <c r="RI1" s="3" t="s">
        <v>522</v>
      </c>
      <c r="RJ1" s="3" t="s">
        <v>523</v>
      </c>
      <c r="RK1" s="3" t="s">
        <v>524</v>
      </c>
      <c r="RL1" s="3" t="s">
        <v>525</v>
      </c>
      <c r="RM1" s="3" t="s">
        <v>526</v>
      </c>
      <c r="RN1" s="3" t="s">
        <v>527</v>
      </c>
      <c r="RO1" s="3" t="s">
        <v>528</v>
      </c>
      <c r="RP1" s="3" t="s">
        <v>529</v>
      </c>
      <c r="RQ1" s="3" t="s">
        <v>530</v>
      </c>
      <c r="RR1" s="3" t="s">
        <v>531</v>
      </c>
      <c r="RS1" s="3" t="s">
        <v>532</v>
      </c>
      <c r="RT1" s="3" t="s">
        <v>533</v>
      </c>
      <c r="RU1" s="3" t="s">
        <v>534</v>
      </c>
      <c r="RV1" s="3" t="s">
        <v>535</v>
      </c>
      <c r="RW1" s="3" t="s">
        <v>536</v>
      </c>
      <c r="RX1" s="3" t="s">
        <v>537</v>
      </c>
      <c r="RY1" s="3" t="s">
        <v>538</v>
      </c>
      <c r="RZ1" s="3" t="s">
        <v>539</v>
      </c>
      <c r="SA1" s="3" t="s">
        <v>540</v>
      </c>
      <c r="SB1" s="3" t="s">
        <v>541</v>
      </c>
      <c r="SC1" s="3" t="s">
        <v>542</v>
      </c>
      <c r="SD1" s="3" t="s">
        <v>543</v>
      </c>
      <c r="SE1" s="3" t="s">
        <v>544</v>
      </c>
      <c r="SF1" s="3" t="s">
        <v>545</v>
      </c>
      <c r="SG1" s="3" t="s">
        <v>546</v>
      </c>
      <c r="SH1" s="3" t="s">
        <v>547</v>
      </c>
      <c r="SI1" s="3" t="s">
        <v>548</v>
      </c>
      <c r="SJ1" s="3" t="s">
        <v>549</v>
      </c>
      <c r="SK1" s="3" t="s">
        <v>550</v>
      </c>
      <c r="SL1" s="3" t="s">
        <v>551</v>
      </c>
      <c r="SM1" s="3" t="s">
        <v>552</v>
      </c>
      <c r="SN1" s="3" t="s">
        <v>553</v>
      </c>
      <c r="SO1" s="3" t="s">
        <v>554</v>
      </c>
      <c r="SP1" s="3" t="s">
        <v>555</v>
      </c>
      <c r="SQ1" s="3" t="s">
        <v>556</v>
      </c>
      <c r="SR1" s="3" t="s">
        <v>557</v>
      </c>
      <c r="SS1" s="3" t="s">
        <v>558</v>
      </c>
      <c r="ST1" s="3" t="s">
        <v>559</v>
      </c>
      <c r="SU1" s="3" t="s">
        <v>560</v>
      </c>
      <c r="SV1" s="3" t="s">
        <v>561</v>
      </c>
      <c r="SW1" s="3" t="s">
        <v>562</v>
      </c>
      <c r="SX1" s="3" t="s">
        <v>563</v>
      </c>
      <c r="SY1" s="3" t="s">
        <v>564</v>
      </c>
      <c r="SZ1" s="3" t="s">
        <v>565</v>
      </c>
      <c r="TA1" s="3" t="s">
        <v>566</v>
      </c>
      <c r="TB1" s="3" t="s">
        <v>567</v>
      </c>
      <c r="TC1" s="3" t="s">
        <v>568</v>
      </c>
      <c r="TD1" s="3" t="s">
        <v>569</v>
      </c>
      <c r="TE1" s="3" t="s">
        <v>570</v>
      </c>
      <c r="TF1" s="3" t="s">
        <v>571</v>
      </c>
      <c r="TG1" s="3" t="s">
        <v>572</v>
      </c>
      <c r="TH1" s="3" t="s">
        <v>573</v>
      </c>
      <c r="TI1" s="3" t="s">
        <v>574</v>
      </c>
      <c r="TJ1" s="3" t="s">
        <v>575</v>
      </c>
      <c r="TK1" s="3" t="s">
        <v>576</v>
      </c>
      <c r="TL1" s="3" t="s">
        <v>577</v>
      </c>
      <c r="TM1" s="3" t="s">
        <v>578</v>
      </c>
      <c r="TN1" s="3" t="s">
        <v>579</v>
      </c>
      <c r="TO1" s="3" t="s">
        <v>580</v>
      </c>
      <c r="TP1" s="3" t="s">
        <v>581</v>
      </c>
      <c r="TQ1" s="3" t="s">
        <v>582</v>
      </c>
      <c r="TR1" s="3" t="s">
        <v>583</v>
      </c>
      <c r="TS1" s="3" t="s">
        <v>584</v>
      </c>
      <c r="TT1" s="3" t="s">
        <v>585</v>
      </c>
      <c r="TU1" s="3" t="s">
        <v>586</v>
      </c>
      <c r="TV1" s="3" t="s">
        <v>587</v>
      </c>
      <c r="TW1" s="3" t="s">
        <v>588</v>
      </c>
      <c r="TX1" s="3" t="s">
        <v>589</v>
      </c>
      <c r="TY1" s="3" t="s">
        <v>590</v>
      </c>
      <c r="TZ1" s="3" t="s">
        <v>591</v>
      </c>
      <c r="UA1" s="3" t="s">
        <v>592</v>
      </c>
      <c r="UB1" s="3" t="s">
        <v>593</v>
      </c>
      <c r="UC1" s="3" t="s">
        <v>594</v>
      </c>
      <c r="UD1" s="3" t="s">
        <v>595</v>
      </c>
      <c r="UE1" s="3" t="s">
        <v>596</v>
      </c>
      <c r="UF1" s="3" t="s">
        <v>597</v>
      </c>
      <c r="UG1" s="3" t="s">
        <v>598</v>
      </c>
      <c r="UH1" s="3" t="s">
        <v>599</v>
      </c>
      <c r="UI1" s="3" t="s">
        <v>600</v>
      </c>
      <c r="UJ1" s="3" t="s">
        <v>601</v>
      </c>
      <c r="UK1" s="3" t="s">
        <v>602</v>
      </c>
      <c r="UL1" s="3" t="s">
        <v>603</v>
      </c>
      <c r="UM1" s="3" t="s">
        <v>604</v>
      </c>
      <c r="UN1" s="3" t="s">
        <v>605</v>
      </c>
      <c r="UO1" s="3" t="s">
        <v>606</v>
      </c>
      <c r="UP1" s="3" t="s">
        <v>607</v>
      </c>
      <c r="UQ1" s="3" t="s">
        <v>608</v>
      </c>
      <c r="UR1" s="3" t="s">
        <v>609</v>
      </c>
      <c r="US1" s="3" t="s">
        <v>610</v>
      </c>
      <c r="UT1" s="3" t="s">
        <v>611</v>
      </c>
      <c r="UU1" s="3" t="s">
        <v>612</v>
      </c>
      <c r="UV1" s="3" t="s">
        <v>613</v>
      </c>
      <c r="UW1" s="3" t="s">
        <v>614</v>
      </c>
      <c r="UX1" s="3" t="s">
        <v>615</v>
      </c>
      <c r="UY1" s="3" t="s">
        <v>616</v>
      </c>
      <c r="UZ1" s="3" t="s">
        <v>617</v>
      </c>
      <c r="VA1" s="3" t="s">
        <v>618</v>
      </c>
      <c r="VB1" s="3" t="s">
        <v>619</v>
      </c>
      <c r="VC1" s="3" t="s">
        <v>620</v>
      </c>
      <c r="VD1" s="3" t="s">
        <v>621</v>
      </c>
      <c r="VE1" s="3" t="s">
        <v>622</v>
      </c>
      <c r="VF1" s="3" t="s">
        <v>623</v>
      </c>
      <c r="VG1" s="3" t="s">
        <v>624</v>
      </c>
      <c r="VH1" s="3" t="s">
        <v>625</v>
      </c>
      <c r="VI1" s="3" t="s">
        <v>626</v>
      </c>
      <c r="VJ1" s="3" t="s">
        <v>627</v>
      </c>
      <c r="VK1" s="3" t="s">
        <v>628</v>
      </c>
      <c r="VL1" s="3" t="s">
        <v>629</v>
      </c>
    </row>
    <row r="2" spans="1:584" x14ac:dyDescent="0.25">
      <c r="A2" s="4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v>1</v>
      </c>
      <c r="M2" s="1">
        <v>1</v>
      </c>
      <c r="N2" s="1"/>
      <c r="O2" s="1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>
        <v>1</v>
      </c>
      <c r="AT2" s="1">
        <v>1</v>
      </c>
      <c r="AU2" s="1">
        <v>1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>
        <v>1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>
        <v>1</v>
      </c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>
        <v>1</v>
      </c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>
        <v>1</v>
      </c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>
        <v>1</v>
      </c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>
        <v>1</v>
      </c>
      <c r="HA2" s="1"/>
      <c r="HB2" s="1"/>
      <c r="HC2" s="1"/>
      <c r="HD2" s="1">
        <v>1</v>
      </c>
      <c r="HE2" s="1"/>
      <c r="HF2" s="1"/>
      <c r="HG2" s="1"/>
      <c r="HH2" s="1"/>
      <c r="HI2" s="1">
        <v>1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>
        <v>1</v>
      </c>
      <c r="IE2" s="1"/>
      <c r="IF2" s="1"/>
      <c r="IG2" s="1"/>
      <c r="IH2" s="1"/>
      <c r="II2" s="1"/>
      <c r="IJ2" s="1">
        <v>1</v>
      </c>
      <c r="IK2" s="1"/>
      <c r="IL2" s="1"/>
      <c r="IM2" s="1"/>
      <c r="IN2" s="1">
        <v>1</v>
      </c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>
        <v>1</v>
      </c>
      <c r="JV2" s="1"/>
      <c r="JW2" s="1"/>
      <c r="JX2" s="1"/>
      <c r="JY2" s="1"/>
      <c r="JZ2" s="1"/>
      <c r="KA2" s="1">
        <v>1</v>
      </c>
      <c r="KB2" s="1"/>
      <c r="KC2" s="1"/>
      <c r="KD2" s="1">
        <v>1</v>
      </c>
      <c r="KE2" s="1"/>
      <c r="KF2" s="1"/>
      <c r="KG2" s="1"/>
      <c r="KH2" s="1"/>
      <c r="KI2" s="1"/>
      <c r="KJ2" s="1"/>
      <c r="KK2" s="1"/>
      <c r="KL2" s="1"/>
      <c r="KM2" s="1"/>
      <c r="KN2" s="1"/>
      <c r="KO2" s="1">
        <v>1</v>
      </c>
      <c r="KP2" s="1"/>
      <c r="KQ2" s="1"/>
      <c r="KR2" s="1"/>
      <c r="KS2" s="1"/>
      <c r="KT2" s="1"/>
      <c r="KU2" s="1"/>
      <c r="KV2" s="1"/>
      <c r="KW2" s="1">
        <v>1</v>
      </c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>
        <v>1</v>
      </c>
      <c r="LY2" s="1"/>
      <c r="LZ2" s="1">
        <v>1</v>
      </c>
      <c r="MA2" s="1"/>
      <c r="MB2" s="1">
        <v>1</v>
      </c>
      <c r="MC2" s="1"/>
      <c r="MD2" s="1"/>
      <c r="ME2" s="1"/>
      <c r="MF2" s="1"/>
      <c r="MG2" s="1"/>
      <c r="MH2" s="1"/>
      <c r="MI2" s="1"/>
      <c r="MJ2" s="1"/>
      <c r="MK2" s="1">
        <v>1</v>
      </c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>
        <v>1</v>
      </c>
      <c r="NF2" s="1">
        <v>1</v>
      </c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>
        <v>1</v>
      </c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>
        <v>1</v>
      </c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>
        <v>1</v>
      </c>
      <c r="PZ2" s="1"/>
      <c r="QA2" s="1"/>
      <c r="QB2" s="1"/>
      <c r="QC2" s="1"/>
      <c r="QD2" s="1">
        <v>1</v>
      </c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>
        <v>1</v>
      </c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>
        <v>1</v>
      </c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>
        <v>1</v>
      </c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>
        <v>1</v>
      </c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</row>
    <row r="3" spans="1:584" x14ac:dyDescent="0.25">
      <c r="A3" s="4" t="s">
        <v>1</v>
      </c>
      <c r="B3" s="1"/>
      <c r="C3" s="1"/>
      <c r="D3" s="1"/>
      <c r="E3" s="1"/>
      <c r="F3" s="1">
        <v>3</v>
      </c>
      <c r="G3" s="1">
        <v>3</v>
      </c>
      <c r="H3" s="1">
        <v>3</v>
      </c>
      <c r="I3" s="1"/>
      <c r="J3" s="1"/>
      <c r="K3" s="1"/>
      <c r="L3" s="1"/>
      <c r="M3" s="1"/>
      <c r="N3" s="1"/>
      <c r="O3" s="1">
        <v>3</v>
      </c>
      <c r="P3" s="1">
        <v>3</v>
      </c>
      <c r="Q3" s="1"/>
      <c r="R3" s="1">
        <v>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>
        <v>3</v>
      </c>
      <c r="AK3" s="1"/>
      <c r="AL3" s="1"/>
      <c r="AM3" s="1">
        <v>3</v>
      </c>
      <c r="AN3" s="1"/>
      <c r="AO3" s="1">
        <v>3</v>
      </c>
      <c r="AP3" s="1"/>
      <c r="AQ3" s="1"/>
      <c r="AR3" s="1"/>
      <c r="AS3" s="1">
        <v>3</v>
      </c>
      <c r="AT3" s="1"/>
      <c r="AU3" s="1"/>
      <c r="AV3" s="1"/>
      <c r="AW3" s="1"/>
      <c r="AX3" s="1"/>
      <c r="AY3" s="1">
        <v>3</v>
      </c>
      <c r="AZ3" s="1"/>
      <c r="BA3" s="1"/>
      <c r="BB3" s="1"/>
      <c r="BC3" s="1">
        <v>3</v>
      </c>
      <c r="BD3" s="1">
        <v>3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>
        <v>3</v>
      </c>
      <c r="BT3" s="1"/>
      <c r="BU3" s="1"/>
      <c r="BV3" s="1"/>
      <c r="BW3" s="1">
        <v>3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>
        <v>3</v>
      </c>
      <c r="CJ3" s="1"/>
      <c r="CK3" s="1"/>
      <c r="CL3" s="1"/>
      <c r="CM3" s="1"/>
      <c r="CN3" s="1"/>
      <c r="CO3" s="1"/>
      <c r="CP3" s="1"/>
      <c r="CQ3" s="1"/>
      <c r="CR3" s="1">
        <v>3</v>
      </c>
      <c r="CS3" s="1"/>
      <c r="CT3" s="1"/>
      <c r="CU3" s="1">
        <v>3</v>
      </c>
      <c r="CV3" s="1">
        <v>3</v>
      </c>
      <c r="CW3" s="1"/>
      <c r="CX3" s="1"/>
      <c r="CY3" s="1"/>
      <c r="CZ3" s="1"/>
      <c r="DA3" s="1">
        <v>3</v>
      </c>
      <c r="DB3" s="1"/>
      <c r="DC3" s="1"/>
      <c r="DD3" s="1"/>
      <c r="DE3" s="1"/>
      <c r="DF3" s="1"/>
      <c r="DG3" s="1"/>
      <c r="DH3" s="1"/>
      <c r="DI3" s="1"/>
      <c r="DJ3" s="1"/>
      <c r="DK3" s="1"/>
      <c r="DL3" s="1">
        <v>3</v>
      </c>
      <c r="DM3" s="1"/>
      <c r="DN3" s="1">
        <v>3</v>
      </c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>
        <v>3</v>
      </c>
      <c r="EC3" s="1"/>
      <c r="ED3" s="1"/>
      <c r="EE3" s="1">
        <v>3</v>
      </c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>
        <v>3</v>
      </c>
      <c r="ER3" s="1"/>
      <c r="ES3" s="1"/>
      <c r="ET3" s="1">
        <v>3</v>
      </c>
      <c r="EU3" s="1"/>
      <c r="EV3" s="1">
        <v>3</v>
      </c>
      <c r="EW3" s="1"/>
      <c r="EX3" s="1"/>
      <c r="EY3" s="1">
        <v>3</v>
      </c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>
        <v>3</v>
      </c>
      <c r="GG3" s="1"/>
      <c r="GH3" s="1"/>
      <c r="GI3" s="1"/>
      <c r="GJ3" s="1"/>
      <c r="GK3" s="1"/>
      <c r="GL3" s="1"/>
      <c r="GM3" s="1"/>
      <c r="GN3" s="1">
        <v>3</v>
      </c>
      <c r="GO3" s="1"/>
      <c r="GP3" s="1"/>
      <c r="GQ3" s="1">
        <v>3</v>
      </c>
      <c r="GR3" s="1"/>
      <c r="GS3" s="1"/>
      <c r="GT3" s="1"/>
      <c r="GU3" s="1"/>
      <c r="GV3" s="1">
        <v>3</v>
      </c>
      <c r="GW3" s="1"/>
      <c r="GX3" s="1"/>
      <c r="GY3" s="1"/>
      <c r="GZ3" s="1">
        <v>3</v>
      </c>
      <c r="HA3" s="1">
        <v>3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>
        <v>3</v>
      </c>
      <c r="HN3" s="1"/>
      <c r="HO3" s="1"/>
      <c r="HP3" s="1"/>
      <c r="HQ3" s="1"/>
      <c r="HR3" s="1"/>
      <c r="HS3" s="1"/>
      <c r="HT3" s="1"/>
      <c r="HU3" s="1"/>
      <c r="HV3" s="1"/>
      <c r="HW3" s="1"/>
      <c r="HX3" s="1">
        <v>3</v>
      </c>
      <c r="HY3" s="1">
        <v>3</v>
      </c>
      <c r="HZ3" s="1">
        <v>3</v>
      </c>
      <c r="IA3" s="1"/>
      <c r="IB3" s="1"/>
      <c r="IC3" s="1"/>
      <c r="ID3" s="1">
        <v>3</v>
      </c>
      <c r="IE3" s="1"/>
      <c r="IF3" s="1">
        <v>3</v>
      </c>
      <c r="IG3" s="1">
        <v>3</v>
      </c>
      <c r="IH3" s="1"/>
      <c r="II3" s="1"/>
      <c r="IJ3" s="1"/>
      <c r="IK3" s="1"/>
      <c r="IL3" s="1"/>
      <c r="IM3" s="1">
        <v>3</v>
      </c>
      <c r="IN3" s="1">
        <v>3</v>
      </c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>
        <v>3</v>
      </c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>
        <v>3</v>
      </c>
      <c r="KE3" s="1"/>
      <c r="KF3" s="1"/>
      <c r="KG3" s="1"/>
      <c r="KH3" s="1"/>
      <c r="KI3" s="1"/>
      <c r="KJ3" s="1"/>
      <c r="KK3" s="1"/>
      <c r="KL3" s="1"/>
      <c r="KM3" s="1"/>
      <c r="KN3" s="1">
        <v>3</v>
      </c>
      <c r="KO3" s="1">
        <v>3</v>
      </c>
      <c r="KP3" s="1"/>
      <c r="KQ3" s="1"/>
      <c r="KR3" s="1"/>
      <c r="KS3" s="1"/>
      <c r="KT3" s="1"/>
      <c r="KU3" s="1"/>
      <c r="KV3" s="1">
        <v>3</v>
      </c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>
        <v>3</v>
      </c>
      <c r="LK3" s="1"/>
      <c r="LL3" s="1"/>
      <c r="LM3" s="1"/>
      <c r="LN3" s="1"/>
      <c r="LO3" s="1"/>
      <c r="LP3" s="1"/>
      <c r="LQ3" s="1"/>
      <c r="LR3" s="1"/>
      <c r="LS3" s="1">
        <v>3</v>
      </c>
      <c r="LT3" s="1"/>
      <c r="LU3" s="1"/>
      <c r="LV3" s="1"/>
      <c r="LW3" s="1"/>
      <c r="LX3" s="1"/>
      <c r="LY3" s="1">
        <v>3</v>
      </c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>
        <v>3</v>
      </c>
      <c r="MN3" s="1"/>
      <c r="MO3" s="1"/>
      <c r="MP3" s="1"/>
      <c r="MQ3" s="1"/>
      <c r="MR3" s="1"/>
      <c r="MS3" s="1"/>
      <c r="MT3" s="1">
        <v>3</v>
      </c>
      <c r="MU3" s="1"/>
      <c r="MV3" s="1"/>
      <c r="MW3" s="1"/>
      <c r="MX3" s="1"/>
      <c r="MY3" s="1"/>
      <c r="MZ3" s="1"/>
      <c r="NA3" s="1"/>
      <c r="NB3" s="1"/>
      <c r="NC3" s="1"/>
      <c r="ND3" s="1"/>
      <c r="NE3" s="1">
        <v>3</v>
      </c>
      <c r="NF3" s="1"/>
      <c r="NG3" s="1"/>
      <c r="NH3" s="1">
        <v>3</v>
      </c>
      <c r="NI3" s="1"/>
      <c r="NJ3" s="1"/>
      <c r="NK3" s="1"/>
      <c r="NL3" s="1"/>
      <c r="NM3" s="1"/>
      <c r="NN3" s="1"/>
      <c r="NO3" s="1"/>
      <c r="NP3" s="1"/>
      <c r="NQ3" s="1"/>
      <c r="NR3" s="1">
        <v>3</v>
      </c>
      <c r="NS3" s="1"/>
      <c r="NT3" s="1"/>
      <c r="NU3" s="1"/>
      <c r="NV3" s="1"/>
      <c r="NW3" s="1"/>
      <c r="NX3" s="1">
        <v>3</v>
      </c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>
        <v>3</v>
      </c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>
        <v>3</v>
      </c>
      <c r="PH3" s="1"/>
      <c r="PI3" s="1"/>
      <c r="PJ3" s="1"/>
      <c r="PK3" s="1"/>
      <c r="PL3" s="1">
        <v>3</v>
      </c>
      <c r="PM3" s="1"/>
      <c r="PN3" s="1"/>
      <c r="PO3" s="1"/>
      <c r="PP3" s="1"/>
      <c r="PQ3" s="1">
        <v>3</v>
      </c>
      <c r="PR3" s="1"/>
      <c r="PS3" s="1"/>
      <c r="PT3" s="1"/>
      <c r="PU3" s="1"/>
      <c r="PV3" s="1"/>
      <c r="PW3" s="1"/>
      <c r="PX3" s="1"/>
      <c r="PY3" s="1">
        <v>3</v>
      </c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>
        <v>3</v>
      </c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>
        <v>3</v>
      </c>
      <c r="RW3" s="1"/>
      <c r="RX3" s="1"/>
      <c r="RY3" s="1">
        <v>3</v>
      </c>
      <c r="RZ3" s="1">
        <v>3</v>
      </c>
      <c r="SA3" s="1"/>
      <c r="SB3" s="1"/>
      <c r="SC3" s="1"/>
      <c r="SD3" s="1"/>
      <c r="SE3" s="1"/>
      <c r="SF3" s="1"/>
      <c r="SG3" s="1">
        <v>3</v>
      </c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>
        <v>3</v>
      </c>
      <c r="SX3" s="1"/>
      <c r="SY3" s="1">
        <v>3</v>
      </c>
      <c r="SZ3" s="1"/>
      <c r="TA3" s="1"/>
      <c r="TB3" s="1"/>
      <c r="TC3" s="1"/>
      <c r="TD3" s="1">
        <v>3</v>
      </c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>
        <v>3</v>
      </c>
      <c r="TW3" s="1"/>
      <c r="TX3" s="1"/>
      <c r="TY3" s="1"/>
      <c r="TZ3" s="1"/>
      <c r="UA3" s="1"/>
      <c r="UB3" s="1"/>
      <c r="UC3" s="1"/>
      <c r="UD3" s="1"/>
      <c r="UE3" s="1"/>
      <c r="UF3" s="1">
        <v>3</v>
      </c>
      <c r="UG3" s="1">
        <v>3</v>
      </c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>
        <v>3</v>
      </c>
      <c r="UU3" s="1"/>
      <c r="UV3" s="1"/>
      <c r="UW3" s="1"/>
      <c r="UX3" s="1">
        <v>3</v>
      </c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>
        <v>3</v>
      </c>
    </row>
    <row r="4" spans="1:584" x14ac:dyDescent="0.25">
      <c r="A4" s="4" t="s">
        <v>2</v>
      </c>
      <c r="B4" s="1"/>
      <c r="C4" s="1"/>
      <c r="D4" s="1"/>
      <c r="E4" s="1"/>
      <c r="F4" s="1"/>
      <c r="G4" s="1">
        <v>2</v>
      </c>
      <c r="H4" s="1"/>
      <c r="I4" s="1"/>
      <c r="J4" s="1"/>
      <c r="K4" s="1"/>
      <c r="L4" s="1"/>
      <c r="M4" s="1"/>
      <c r="N4" s="1"/>
      <c r="O4" s="1">
        <v>2</v>
      </c>
      <c r="P4" s="1"/>
      <c r="Q4" s="1"/>
      <c r="R4" s="1"/>
      <c r="S4" s="1"/>
      <c r="T4" s="1"/>
      <c r="U4" s="1"/>
      <c r="V4" s="1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>
        <v>2</v>
      </c>
      <c r="BD4" s="1">
        <v>2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>
        <v>2</v>
      </c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>
        <v>2</v>
      </c>
      <c r="CV4" s="1"/>
      <c r="CW4" s="1"/>
      <c r="CX4" s="1"/>
      <c r="CY4" s="1"/>
      <c r="CZ4" s="1"/>
      <c r="DA4" s="1">
        <v>2</v>
      </c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>
        <v>2</v>
      </c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>
        <v>2</v>
      </c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>
        <v>2</v>
      </c>
      <c r="GP4" s="1"/>
      <c r="GQ4" s="1"/>
      <c r="GR4" s="1"/>
      <c r="GS4" s="1"/>
      <c r="GT4" s="1"/>
      <c r="GU4" s="1"/>
      <c r="GV4" s="1"/>
      <c r="GW4" s="1"/>
      <c r="GX4" s="1"/>
      <c r="GY4" s="1"/>
      <c r="GZ4" s="1">
        <v>2</v>
      </c>
      <c r="HA4" s="1">
        <v>2</v>
      </c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>
        <v>2</v>
      </c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>
        <v>2</v>
      </c>
      <c r="IE4" s="1"/>
      <c r="IF4" s="1"/>
      <c r="IG4" s="1">
        <v>2</v>
      </c>
      <c r="IH4" s="1"/>
      <c r="II4" s="1"/>
      <c r="IJ4" s="1"/>
      <c r="IK4" s="1"/>
      <c r="IL4" s="1"/>
      <c r="IM4" s="1"/>
      <c r="IN4" s="1">
        <v>2</v>
      </c>
      <c r="IO4" s="1"/>
      <c r="IP4" s="1"/>
      <c r="IQ4" s="1"/>
      <c r="IR4" s="1"/>
      <c r="IS4" s="1"/>
      <c r="IT4" s="1">
        <v>2</v>
      </c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>
        <v>2</v>
      </c>
      <c r="KA4" s="1"/>
      <c r="KB4" s="1"/>
      <c r="KC4" s="1"/>
      <c r="KD4" s="1">
        <v>2</v>
      </c>
      <c r="KE4" s="1"/>
      <c r="KF4" s="1"/>
      <c r="KG4" s="1"/>
      <c r="KH4" s="1"/>
      <c r="KI4" s="1"/>
      <c r="KJ4" s="1"/>
      <c r="KK4" s="1"/>
      <c r="KL4" s="1"/>
      <c r="KM4" s="1"/>
      <c r="KN4" s="1"/>
      <c r="KO4" s="1">
        <v>2</v>
      </c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>
        <v>2</v>
      </c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>
        <v>2</v>
      </c>
      <c r="NF4" s="1">
        <v>2</v>
      </c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>
        <v>2</v>
      </c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>
        <v>2</v>
      </c>
      <c r="PC4" s="1"/>
      <c r="PD4" s="1"/>
      <c r="PE4" s="1"/>
      <c r="PF4" s="1"/>
      <c r="PG4" s="1">
        <v>2</v>
      </c>
      <c r="PH4" s="1"/>
      <c r="PI4" s="1"/>
      <c r="PJ4" s="1"/>
      <c r="PK4" s="1"/>
      <c r="PL4" s="1"/>
      <c r="PM4" s="1"/>
      <c r="PN4" s="1"/>
      <c r="PO4" s="1"/>
      <c r="PP4" s="1"/>
      <c r="PQ4" s="1">
        <v>2</v>
      </c>
      <c r="PR4" s="1"/>
      <c r="PS4" s="1"/>
      <c r="PT4" s="1"/>
      <c r="PU4" s="1"/>
      <c r="PV4" s="1"/>
      <c r="PW4" s="1"/>
      <c r="PX4" s="1"/>
      <c r="PY4" s="1">
        <v>2</v>
      </c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>
        <v>2</v>
      </c>
      <c r="RZ4" s="1"/>
      <c r="SA4" s="1"/>
      <c r="SB4" s="1"/>
      <c r="SC4" s="1"/>
      <c r="SD4" s="1"/>
      <c r="SE4" s="1"/>
      <c r="SF4" s="1"/>
      <c r="SG4" s="1"/>
      <c r="SH4" s="1"/>
      <c r="SI4" s="1">
        <v>2</v>
      </c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>
        <v>2</v>
      </c>
      <c r="SZ4" s="1"/>
      <c r="TA4" s="1"/>
      <c r="TB4" s="1"/>
      <c r="TC4" s="1"/>
      <c r="TD4" s="1">
        <v>2</v>
      </c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>
        <v>2</v>
      </c>
      <c r="VC4" s="1"/>
      <c r="VD4" s="1"/>
      <c r="VE4" s="1"/>
      <c r="VF4" s="1"/>
      <c r="VG4" s="1"/>
      <c r="VH4" s="1"/>
      <c r="VI4" s="1"/>
      <c r="VJ4" s="1"/>
      <c r="VK4" s="1"/>
      <c r="VL4" s="1"/>
    </row>
    <row r="5" spans="1:584" x14ac:dyDescent="0.25">
      <c r="A5" s="4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>
        <v>2</v>
      </c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</row>
    <row r="6" spans="1:584" x14ac:dyDescent="0.25">
      <c r="A6" s="4" t="s">
        <v>4</v>
      </c>
      <c r="B6" s="1"/>
      <c r="C6" s="1"/>
      <c r="D6" s="1"/>
      <c r="E6" s="1"/>
      <c r="F6" s="1"/>
      <c r="G6" s="1">
        <v>2</v>
      </c>
      <c r="H6" s="1"/>
      <c r="I6" s="1"/>
      <c r="J6" s="1"/>
      <c r="K6" s="1"/>
      <c r="L6" s="1">
        <v>2</v>
      </c>
      <c r="M6" s="1"/>
      <c r="N6" s="1"/>
      <c r="O6" s="1">
        <v>2</v>
      </c>
      <c r="P6" s="1"/>
      <c r="Q6" s="1"/>
      <c r="R6" s="1"/>
      <c r="S6" s="1"/>
      <c r="T6" s="1"/>
      <c r="U6" s="1"/>
      <c r="V6" s="1">
        <v>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2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>
        <v>2</v>
      </c>
      <c r="BD6" s="1">
        <v>2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>
        <v>2</v>
      </c>
      <c r="CB6" s="1"/>
      <c r="CC6" s="1"/>
      <c r="CD6" s="1"/>
      <c r="CE6" s="1"/>
      <c r="CF6" s="1"/>
      <c r="CG6" s="1">
        <v>2</v>
      </c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>
        <v>2</v>
      </c>
      <c r="CV6" s="1"/>
      <c r="CW6" s="1"/>
      <c r="CX6" s="1"/>
      <c r="CY6" s="1"/>
      <c r="CZ6" s="1"/>
      <c r="DA6" s="1">
        <v>2</v>
      </c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>
        <v>2</v>
      </c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>
        <v>2</v>
      </c>
      <c r="EN6" s="1"/>
      <c r="EO6" s="1"/>
      <c r="EP6" s="1"/>
      <c r="EQ6" s="1">
        <v>2</v>
      </c>
      <c r="ER6" s="1"/>
      <c r="ES6" s="1"/>
      <c r="ET6" s="1"/>
      <c r="EU6" s="1"/>
      <c r="EV6" s="1">
        <v>2</v>
      </c>
      <c r="EW6" s="1"/>
      <c r="EX6" s="1"/>
      <c r="EY6" s="1"/>
      <c r="EZ6" s="1"/>
      <c r="FA6" s="1">
        <v>2</v>
      </c>
      <c r="FB6" s="1">
        <v>2</v>
      </c>
      <c r="FC6" s="1"/>
      <c r="FD6" s="1"/>
      <c r="FE6" s="1"/>
      <c r="FF6" s="1"/>
      <c r="FG6" s="1"/>
      <c r="FH6" s="1"/>
      <c r="FI6" s="1"/>
      <c r="FJ6" s="1"/>
      <c r="FK6" s="1"/>
      <c r="FL6" s="1"/>
      <c r="FM6" s="1">
        <v>2</v>
      </c>
      <c r="FN6" s="1"/>
      <c r="FO6" s="1"/>
      <c r="FP6" s="1"/>
      <c r="FQ6" s="1"/>
      <c r="FR6" s="1"/>
      <c r="FS6" s="1">
        <v>2</v>
      </c>
      <c r="FT6" s="1"/>
      <c r="FU6" s="1"/>
      <c r="FV6" s="1"/>
      <c r="FW6" s="1"/>
      <c r="FX6" s="1"/>
      <c r="FY6" s="1"/>
      <c r="FZ6" s="1"/>
      <c r="GA6" s="1"/>
      <c r="GB6" s="1">
        <v>2</v>
      </c>
      <c r="GC6" s="1"/>
      <c r="GD6" s="1"/>
      <c r="GE6" s="1"/>
      <c r="GF6" s="1">
        <v>2</v>
      </c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>
        <v>2</v>
      </c>
      <c r="GX6" s="1"/>
      <c r="GY6" s="1"/>
      <c r="GZ6" s="1">
        <v>2</v>
      </c>
      <c r="HA6" s="1">
        <v>2</v>
      </c>
      <c r="HB6" s="1"/>
      <c r="HC6" s="1"/>
      <c r="HD6" s="1"/>
      <c r="HE6" s="1"/>
      <c r="HF6" s="1"/>
      <c r="HG6" s="1"/>
      <c r="HH6" s="1"/>
      <c r="HI6" s="1"/>
      <c r="HJ6" s="1"/>
      <c r="HK6" s="1">
        <v>2</v>
      </c>
      <c r="HL6" s="1"/>
      <c r="HM6" s="1">
        <v>2</v>
      </c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>
        <v>2</v>
      </c>
      <c r="IE6" s="1"/>
      <c r="IF6" s="1">
        <v>2</v>
      </c>
      <c r="IG6" s="1">
        <v>2</v>
      </c>
      <c r="IH6" s="1"/>
      <c r="II6" s="1">
        <v>2</v>
      </c>
      <c r="IJ6" s="1">
        <v>2</v>
      </c>
      <c r="IK6" s="1"/>
      <c r="IL6" s="1"/>
      <c r="IM6" s="1">
        <v>2</v>
      </c>
      <c r="IN6" s="1">
        <v>2</v>
      </c>
      <c r="IO6" s="1"/>
      <c r="IP6" s="1"/>
      <c r="IQ6" s="1">
        <v>2</v>
      </c>
      <c r="IR6" s="1"/>
      <c r="IS6" s="1">
        <v>2</v>
      </c>
      <c r="IT6" s="1">
        <v>2</v>
      </c>
      <c r="IU6" s="1"/>
      <c r="IV6" s="1"/>
      <c r="IW6" s="1"/>
      <c r="IX6" s="1"/>
      <c r="IY6" s="1"/>
      <c r="IZ6" s="1">
        <v>2</v>
      </c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>
        <v>2</v>
      </c>
      <c r="JM6" s="1"/>
      <c r="JN6" s="1"/>
      <c r="JO6" s="1"/>
      <c r="JP6" s="1">
        <v>2</v>
      </c>
      <c r="JQ6" s="1"/>
      <c r="JR6" s="1"/>
      <c r="JS6" s="1"/>
      <c r="JT6" s="1"/>
      <c r="JU6" s="1"/>
      <c r="JV6" s="1"/>
      <c r="JW6" s="1"/>
      <c r="JX6" s="1"/>
      <c r="JY6" s="1"/>
      <c r="JZ6" s="1">
        <v>2</v>
      </c>
      <c r="KA6" s="1"/>
      <c r="KB6" s="1"/>
      <c r="KC6" s="1"/>
      <c r="KD6" s="1">
        <v>2</v>
      </c>
      <c r="KE6" s="1"/>
      <c r="KF6" s="1"/>
      <c r="KG6" s="1"/>
      <c r="KH6" s="1"/>
      <c r="KI6" s="1"/>
      <c r="KJ6" s="1"/>
      <c r="KK6" s="1"/>
      <c r="KL6" s="1"/>
      <c r="KM6" s="1"/>
      <c r="KN6" s="1"/>
      <c r="KO6" s="1">
        <v>2</v>
      </c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>
        <v>2</v>
      </c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>
        <v>2</v>
      </c>
      <c r="LZ6" s="1"/>
      <c r="MA6" s="1"/>
      <c r="MB6" s="1"/>
      <c r="MC6" s="1"/>
      <c r="MD6" s="1"/>
      <c r="ME6" s="1"/>
      <c r="MF6" s="1"/>
      <c r="MG6" s="1">
        <v>2</v>
      </c>
      <c r="MH6" s="1"/>
      <c r="MI6" s="1"/>
      <c r="MJ6" s="1"/>
      <c r="MK6" s="1"/>
      <c r="ML6" s="1"/>
      <c r="MM6" s="1">
        <v>2</v>
      </c>
      <c r="MN6" s="1"/>
      <c r="MO6" s="1"/>
      <c r="MP6" s="1"/>
      <c r="MQ6" s="1"/>
      <c r="MR6" s="1"/>
      <c r="MS6" s="1"/>
      <c r="MT6" s="1"/>
      <c r="MU6" s="1"/>
      <c r="MV6" s="1">
        <v>2</v>
      </c>
      <c r="MW6" s="1"/>
      <c r="MX6" s="1"/>
      <c r="MY6" s="1"/>
      <c r="MZ6" s="1"/>
      <c r="NA6" s="1"/>
      <c r="NB6" s="1"/>
      <c r="NC6" s="1"/>
      <c r="ND6" s="1"/>
      <c r="NE6" s="1">
        <v>2</v>
      </c>
      <c r="NF6" s="1">
        <v>2</v>
      </c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>
        <v>2</v>
      </c>
      <c r="NY6" s="1">
        <v>2</v>
      </c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>
        <v>2</v>
      </c>
      <c r="ON6" s="1">
        <v>2</v>
      </c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>
        <v>2</v>
      </c>
      <c r="PA6" s="1"/>
      <c r="PB6" s="1">
        <v>2</v>
      </c>
      <c r="PC6" s="1"/>
      <c r="PD6" s="1"/>
      <c r="PE6" s="1"/>
      <c r="PF6" s="1"/>
      <c r="PG6" s="1">
        <v>2</v>
      </c>
      <c r="PH6" s="1"/>
      <c r="PI6" s="1"/>
      <c r="PJ6" s="1"/>
      <c r="PK6" s="1"/>
      <c r="PL6" s="1"/>
      <c r="PM6" s="1"/>
      <c r="PN6" s="1"/>
      <c r="PO6" s="1"/>
      <c r="PP6" s="1"/>
      <c r="PQ6" s="1">
        <v>2</v>
      </c>
      <c r="PR6" s="1">
        <v>2</v>
      </c>
      <c r="PS6" s="1"/>
      <c r="PT6" s="1"/>
      <c r="PU6" s="1"/>
      <c r="PV6" s="1"/>
      <c r="PW6" s="1"/>
      <c r="PX6" s="1"/>
      <c r="PY6" s="1">
        <v>2</v>
      </c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>
        <v>2</v>
      </c>
      <c r="QU6" s="1"/>
      <c r="QV6" s="1"/>
      <c r="QW6" s="1"/>
      <c r="QX6" s="1"/>
      <c r="QY6" s="1"/>
      <c r="QZ6" s="1"/>
      <c r="RA6" s="1"/>
      <c r="RB6" s="1"/>
      <c r="RC6" s="1"/>
      <c r="RD6" s="1"/>
      <c r="RE6" s="1">
        <v>2</v>
      </c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>
        <v>2</v>
      </c>
      <c r="RZ6" s="1"/>
      <c r="SA6" s="1"/>
      <c r="SB6" s="1"/>
      <c r="SC6" s="1"/>
      <c r="SD6" s="1"/>
      <c r="SE6" s="1"/>
      <c r="SF6" s="1"/>
      <c r="SG6" s="1"/>
      <c r="SH6" s="1"/>
      <c r="SI6" s="1">
        <v>2</v>
      </c>
      <c r="SJ6" s="1"/>
      <c r="SK6" s="1"/>
      <c r="SL6" s="1"/>
      <c r="SM6" s="1"/>
      <c r="SN6" s="1"/>
      <c r="SO6" s="1"/>
      <c r="SP6" s="1">
        <v>2</v>
      </c>
      <c r="SQ6" s="1"/>
      <c r="SR6" s="1"/>
      <c r="SS6" s="1"/>
      <c r="ST6" s="1"/>
      <c r="SU6" s="1"/>
      <c r="SV6" s="1">
        <v>2</v>
      </c>
      <c r="SW6" s="1">
        <v>2</v>
      </c>
      <c r="SX6" s="1"/>
      <c r="SY6" s="1">
        <v>2</v>
      </c>
      <c r="SZ6" s="1"/>
      <c r="TA6" s="1">
        <v>2</v>
      </c>
      <c r="TB6" s="1"/>
      <c r="TC6" s="1"/>
      <c r="TD6" s="1">
        <v>2</v>
      </c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>
        <v>2</v>
      </c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>
        <v>2</v>
      </c>
      <c r="UW6" s="1"/>
      <c r="UX6" s="1"/>
      <c r="UY6" s="1"/>
      <c r="UZ6" s="1"/>
      <c r="VA6" s="1"/>
      <c r="VB6" s="1">
        <v>2</v>
      </c>
      <c r="VC6" s="1"/>
      <c r="VD6" s="1"/>
      <c r="VE6" s="1"/>
      <c r="VF6" s="1"/>
      <c r="VG6" s="1">
        <v>2</v>
      </c>
      <c r="VH6" s="1"/>
      <c r="VI6" s="1"/>
      <c r="VJ6" s="1"/>
      <c r="VK6" s="1"/>
      <c r="VL6" s="1"/>
    </row>
    <row r="7" spans="1:584" x14ac:dyDescent="0.25">
      <c r="A7" s="4" t="s">
        <v>5</v>
      </c>
      <c r="B7" s="1"/>
      <c r="C7" s="1"/>
      <c r="D7" s="1"/>
      <c r="E7" s="1"/>
      <c r="F7" s="1"/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>
        <v>2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>
        <v>2</v>
      </c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>
        <v>2</v>
      </c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>
        <v>2</v>
      </c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>
        <v>2</v>
      </c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>
        <v>2</v>
      </c>
      <c r="KA7" s="1"/>
      <c r="KB7" s="1"/>
      <c r="KC7" s="1"/>
      <c r="KD7" s="1">
        <v>2</v>
      </c>
      <c r="KE7" s="1"/>
      <c r="KF7" s="1"/>
      <c r="KG7" s="1"/>
      <c r="KH7" s="1"/>
      <c r="KI7" s="1"/>
      <c r="KJ7" s="1"/>
      <c r="KK7" s="1"/>
      <c r="KL7" s="1"/>
      <c r="KM7" s="1"/>
      <c r="KN7" s="1"/>
      <c r="KO7" s="1">
        <v>2</v>
      </c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>
        <v>2</v>
      </c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>
        <v>2</v>
      </c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>
        <v>2</v>
      </c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>
        <v>2</v>
      </c>
      <c r="SX7" s="1"/>
      <c r="SY7" s="1">
        <v>2</v>
      </c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</row>
    <row r="8" spans="1:584" x14ac:dyDescent="0.25">
      <c r="A8" s="4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v>2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>
        <v>2</v>
      </c>
      <c r="CU8" s="1">
        <v>2</v>
      </c>
      <c r="CV8" s="1"/>
      <c r="CW8" s="1"/>
      <c r="CX8" s="1"/>
      <c r="CY8" s="1">
        <v>2</v>
      </c>
      <c r="CZ8" s="1"/>
      <c r="DA8" s="1">
        <v>2</v>
      </c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>
        <v>2</v>
      </c>
      <c r="ED8" s="1"/>
      <c r="EE8" s="1"/>
      <c r="EF8" s="1"/>
      <c r="EG8" s="1"/>
      <c r="EH8" s="1"/>
      <c r="EI8" s="1"/>
      <c r="EJ8" s="1"/>
      <c r="EK8" s="1"/>
      <c r="EL8" s="1"/>
      <c r="EM8" s="1">
        <v>2</v>
      </c>
      <c r="EN8" s="1"/>
      <c r="EO8" s="1"/>
      <c r="EP8" s="1"/>
      <c r="EQ8" s="1"/>
      <c r="ER8" s="1"/>
      <c r="ES8" s="1"/>
      <c r="ET8" s="1"/>
      <c r="EU8" s="1">
        <v>2</v>
      </c>
      <c r="EV8" s="1">
        <v>2</v>
      </c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>
        <v>2</v>
      </c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>
        <v>2</v>
      </c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>
        <v>2</v>
      </c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>
        <v>2</v>
      </c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>
        <v>2</v>
      </c>
      <c r="IH8" s="1"/>
      <c r="II8" s="1"/>
      <c r="IJ8" s="1"/>
      <c r="IK8" s="1"/>
      <c r="IL8" s="1"/>
      <c r="IM8" s="1"/>
      <c r="IN8" s="1">
        <v>2</v>
      </c>
      <c r="IO8" s="1"/>
      <c r="IP8" s="1"/>
      <c r="IQ8" s="1">
        <v>2</v>
      </c>
      <c r="IR8" s="1"/>
      <c r="IS8" s="1"/>
      <c r="IT8" s="1">
        <v>2</v>
      </c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>
        <v>2</v>
      </c>
      <c r="KA8" s="1"/>
      <c r="KB8" s="1"/>
      <c r="KC8" s="1"/>
      <c r="KD8" s="1">
        <v>2</v>
      </c>
      <c r="KE8" s="1"/>
      <c r="KF8" s="1"/>
      <c r="KG8" s="1"/>
      <c r="KH8" s="1"/>
      <c r="KI8" s="1"/>
      <c r="KJ8" s="1"/>
      <c r="KK8" s="1"/>
      <c r="KL8" s="1"/>
      <c r="KM8" s="1"/>
      <c r="KN8" s="1"/>
      <c r="KO8" s="1">
        <v>2</v>
      </c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>
        <v>2</v>
      </c>
      <c r="LF8" s="1"/>
      <c r="LG8" s="1"/>
      <c r="LH8" s="1"/>
      <c r="LI8" s="1"/>
      <c r="LJ8" s="1"/>
      <c r="LK8" s="1">
        <v>2</v>
      </c>
      <c r="LL8" s="1"/>
      <c r="LM8" s="1"/>
      <c r="LN8" s="1">
        <v>2</v>
      </c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>
        <v>2</v>
      </c>
      <c r="MN8" s="1"/>
      <c r="MO8" s="1"/>
      <c r="MP8" s="1"/>
      <c r="MQ8" s="1"/>
      <c r="MR8" s="1"/>
      <c r="MS8" s="1"/>
      <c r="MT8" s="1"/>
      <c r="MU8" s="1"/>
      <c r="MV8" s="1">
        <v>2</v>
      </c>
      <c r="MW8" s="1"/>
      <c r="MX8" s="1"/>
      <c r="MY8" s="1"/>
      <c r="MZ8" s="1"/>
      <c r="NA8" s="1"/>
      <c r="NB8" s="1"/>
      <c r="NC8" s="1"/>
      <c r="ND8" s="1"/>
      <c r="NE8" s="1">
        <v>2</v>
      </c>
      <c r="NF8" s="1">
        <v>2</v>
      </c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>
        <v>2</v>
      </c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>
        <v>2</v>
      </c>
      <c r="PA8" s="1"/>
      <c r="PB8" s="1">
        <v>2</v>
      </c>
      <c r="PC8" s="1"/>
      <c r="PD8" s="1"/>
      <c r="PE8" s="1"/>
      <c r="PF8" s="1"/>
      <c r="PG8" s="1">
        <v>2</v>
      </c>
      <c r="PH8" s="1"/>
      <c r="PI8" s="1"/>
      <c r="PJ8" s="1"/>
      <c r="PK8" s="1"/>
      <c r="PL8" s="1"/>
      <c r="PM8" s="1"/>
      <c r="PN8" s="1"/>
      <c r="PO8" s="1"/>
      <c r="PP8" s="1"/>
      <c r="PQ8" s="1">
        <v>2</v>
      </c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>
        <v>2</v>
      </c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>
        <v>2</v>
      </c>
      <c r="RZ8" s="1"/>
      <c r="SA8" s="1"/>
      <c r="SB8" s="1"/>
      <c r="SC8" s="1"/>
      <c r="SD8" s="1"/>
      <c r="SE8" s="1"/>
      <c r="SF8" s="1"/>
      <c r="SG8" s="1"/>
      <c r="SH8" s="1"/>
      <c r="SI8" s="1">
        <v>2</v>
      </c>
      <c r="SJ8" s="1"/>
      <c r="SK8" s="1"/>
      <c r="SL8" s="1"/>
      <c r="SM8" s="1"/>
      <c r="SN8" s="1"/>
      <c r="SO8" s="1"/>
      <c r="SP8" s="1">
        <v>2</v>
      </c>
      <c r="SQ8" s="1"/>
      <c r="SR8" s="1"/>
      <c r="SS8" s="1"/>
      <c r="ST8" s="1"/>
      <c r="SU8" s="1"/>
      <c r="SV8" s="1"/>
      <c r="SW8" s="1"/>
      <c r="SX8" s="1"/>
      <c r="SY8" s="1">
        <v>2</v>
      </c>
      <c r="SZ8" s="1"/>
      <c r="TA8" s="1"/>
      <c r="TB8" s="1">
        <v>2</v>
      </c>
      <c r="TC8" s="1"/>
      <c r="TD8" s="1">
        <v>2</v>
      </c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>
        <v>2</v>
      </c>
      <c r="VC8" s="1"/>
      <c r="VD8" s="1"/>
      <c r="VE8" s="1"/>
      <c r="VF8" s="1"/>
      <c r="VG8" s="1"/>
      <c r="VH8" s="1"/>
      <c r="VI8" s="1"/>
      <c r="VJ8" s="1"/>
      <c r="VK8" s="1"/>
      <c r="VL8" s="1"/>
    </row>
    <row r="9" spans="1:584" x14ac:dyDescent="0.25">
      <c r="A9" s="4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>
        <v>2</v>
      </c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>
        <v>2</v>
      </c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</row>
    <row r="10" spans="1:584" x14ac:dyDescent="0.25">
      <c r="A10" s="4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>
        <v>2</v>
      </c>
      <c r="AY10" s="1"/>
      <c r="AZ10" s="1"/>
      <c r="BA10" s="1"/>
      <c r="BB10" s="1"/>
      <c r="BC10" s="1"/>
      <c r="BD10" s="1">
        <v>2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>
        <v>2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>
        <v>2</v>
      </c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>
        <v>2</v>
      </c>
      <c r="EG10" s="1"/>
      <c r="EH10" s="1"/>
      <c r="EI10" s="1"/>
      <c r="EJ10" s="1">
        <v>2</v>
      </c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>
        <v>2</v>
      </c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>
        <v>2</v>
      </c>
      <c r="GQ10" s="1"/>
      <c r="GR10" s="1"/>
      <c r="GS10" s="1"/>
      <c r="GT10" s="1"/>
      <c r="GU10" s="1"/>
      <c r="GV10" s="1"/>
      <c r="GW10" s="1"/>
      <c r="GX10" s="1"/>
      <c r="GY10" s="1"/>
      <c r="GZ10" s="1">
        <v>2</v>
      </c>
      <c r="HA10" s="1"/>
      <c r="HB10" s="1"/>
      <c r="HC10" s="1"/>
      <c r="HD10" s="1"/>
      <c r="HE10" s="1">
        <v>2</v>
      </c>
      <c r="HF10" s="1"/>
      <c r="HG10" s="1"/>
      <c r="HH10" s="1"/>
      <c r="HI10" s="1"/>
      <c r="HJ10" s="1"/>
      <c r="HK10" s="1"/>
      <c r="HL10" s="1"/>
      <c r="HM10" s="1">
        <v>2</v>
      </c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>
        <v>2</v>
      </c>
      <c r="IE10" s="1"/>
      <c r="IF10" s="1"/>
      <c r="IG10" s="1">
        <v>2</v>
      </c>
      <c r="IH10" s="1"/>
      <c r="II10" s="1"/>
      <c r="IJ10" s="1"/>
      <c r="IK10" s="1"/>
      <c r="IL10" s="1"/>
      <c r="IM10" s="1"/>
      <c r="IN10" s="1">
        <v>2</v>
      </c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>
        <v>2</v>
      </c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>
        <v>2</v>
      </c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>
        <v>2</v>
      </c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>
        <v>2</v>
      </c>
      <c r="PJ10" s="1">
        <v>2</v>
      </c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>
        <v>2</v>
      </c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>
        <v>2</v>
      </c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>
        <v>2</v>
      </c>
      <c r="SZ10" s="1"/>
      <c r="TA10" s="1"/>
      <c r="TB10" s="1"/>
      <c r="TC10" s="1"/>
      <c r="TD10" s="1">
        <v>2</v>
      </c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>
        <v>2</v>
      </c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</row>
    <row r="11" spans="1:584" x14ac:dyDescent="0.25">
      <c r="A11" s="4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7</v>
      </c>
      <c r="P11" s="1"/>
      <c r="Q11" s="1"/>
      <c r="R11" s="1"/>
      <c r="S11" s="1"/>
      <c r="T11" s="1"/>
      <c r="U11" s="1"/>
      <c r="V11" s="1"/>
      <c r="W11" s="1">
        <v>7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>
        <v>7</v>
      </c>
      <c r="CI11" s="1"/>
      <c r="CJ11" s="1"/>
      <c r="CK11" s="1"/>
      <c r="CL11" s="1">
        <v>7</v>
      </c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>
        <v>7</v>
      </c>
      <c r="FD11" s="1"/>
      <c r="FE11" s="1">
        <v>7</v>
      </c>
      <c r="FF11" s="1"/>
      <c r="FG11" s="1"/>
      <c r="FH11" s="1"/>
      <c r="FI11" s="1"/>
      <c r="FJ11" s="1">
        <v>7</v>
      </c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>
        <v>7</v>
      </c>
      <c r="FY11" s="1"/>
      <c r="FZ11" s="1"/>
      <c r="GA11" s="1">
        <v>7</v>
      </c>
      <c r="GB11" s="1"/>
      <c r="GC11" s="1">
        <v>7</v>
      </c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>
        <v>7</v>
      </c>
      <c r="GY11" s="1"/>
      <c r="GZ11" s="1">
        <v>7</v>
      </c>
      <c r="HA11" s="1"/>
      <c r="HB11" s="1"/>
      <c r="HC11" s="1"/>
      <c r="HD11" s="1">
        <v>7</v>
      </c>
      <c r="HE11" s="1"/>
      <c r="HF11" s="1">
        <v>7</v>
      </c>
      <c r="HG11" s="1">
        <v>7</v>
      </c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>
        <v>7</v>
      </c>
      <c r="HX11" s="1"/>
      <c r="HY11" s="1"/>
      <c r="HZ11" s="1"/>
      <c r="IA11" s="1"/>
      <c r="IB11" s="1"/>
      <c r="IC11" s="1"/>
      <c r="ID11" s="1">
        <v>7</v>
      </c>
      <c r="IE11" s="1">
        <v>7</v>
      </c>
      <c r="IF11" s="1"/>
      <c r="IG11" s="1"/>
      <c r="IH11" s="1"/>
      <c r="II11" s="1"/>
      <c r="IJ11" s="1"/>
      <c r="IK11" s="1"/>
      <c r="IL11" s="1"/>
      <c r="IM11" s="1"/>
      <c r="IN11" s="1">
        <v>7</v>
      </c>
      <c r="IO11" s="1"/>
      <c r="IP11" s="1"/>
      <c r="IQ11" s="1"/>
      <c r="IR11" s="1">
        <v>7</v>
      </c>
      <c r="IS11" s="1"/>
      <c r="IT11" s="1"/>
      <c r="IU11" s="1"/>
      <c r="IV11" s="1"/>
      <c r="IW11" s="1">
        <v>7</v>
      </c>
      <c r="IX11" s="1"/>
      <c r="IY11" s="1">
        <v>7</v>
      </c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>
        <v>7</v>
      </c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>
        <v>7</v>
      </c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>
        <v>7</v>
      </c>
      <c r="KS11" s="1"/>
      <c r="KT11" s="1"/>
      <c r="KU11" s="1">
        <v>7</v>
      </c>
      <c r="KV11" s="1"/>
      <c r="KW11" s="1"/>
      <c r="KX11" s="1"/>
      <c r="KY11" s="1">
        <v>7</v>
      </c>
      <c r="KZ11" s="1"/>
      <c r="LA11" s="1"/>
      <c r="LB11" s="1"/>
      <c r="LC11" s="1"/>
      <c r="LD11" s="1">
        <v>7</v>
      </c>
      <c r="LE11" s="1"/>
      <c r="LF11" s="1">
        <v>7</v>
      </c>
      <c r="LG11" s="1">
        <v>7</v>
      </c>
      <c r="LH11" s="1"/>
      <c r="LI11" s="1"/>
      <c r="LJ11" s="1"/>
      <c r="LK11" s="1"/>
      <c r="LL11" s="1"/>
      <c r="LM11" s="1">
        <v>7</v>
      </c>
      <c r="LN11" s="1"/>
      <c r="LO11" s="1"/>
      <c r="LP11" s="1"/>
      <c r="LQ11" s="1"/>
      <c r="LR11" s="1"/>
      <c r="LS11" s="1"/>
      <c r="LT11" s="1"/>
      <c r="LU11" s="1"/>
      <c r="LV11" s="1"/>
      <c r="LW11" s="1">
        <v>7</v>
      </c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>
        <v>7</v>
      </c>
      <c r="MM11" s="1"/>
      <c r="MN11" s="1"/>
      <c r="MO11" s="1"/>
      <c r="MP11" s="1"/>
      <c r="MQ11" s="1"/>
      <c r="MR11" s="1"/>
      <c r="MS11" s="1">
        <v>7</v>
      </c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>
        <v>7</v>
      </c>
      <c r="NF11" s="1">
        <v>7</v>
      </c>
      <c r="NG11" s="1"/>
      <c r="NH11" s="1"/>
      <c r="NI11" s="1"/>
      <c r="NJ11" s="1"/>
      <c r="NK11" s="1"/>
      <c r="NL11" s="1">
        <v>7</v>
      </c>
      <c r="NM11" s="1"/>
      <c r="NN11" s="1"/>
      <c r="NO11" s="1">
        <v>7</v>
      </c>
      <c r="NP11" s="1"/>
      <c r="NQ11" s="1"/>
      <c r="NR11" s="1">
        <v>7</v>
      </c>
      <c r="NS11" s="1"/>
      <c r="NT11" s="1">
        <v>7</v>
      </c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>
        <v>7</v>
      </c>
      <c r="OO11" s="1"/>
      <c r="OP11" s="1"/>
      <c r="OQ11" s="1"/>
      <c r="OR11" s="1"/>
      <c r="OS11" s="1"/>
      <c r="OT11" s="1"/>
      <c r="OU11" s="1">
        <v>7</v>
      </c>
      <c r="OV11" s="1"/>
      <c r="OW11" s="1"/>
      <c r="OX11" s="1"/>
      <c r="OY11" s="1">
        <v>7</v>
      </c>
      <c r="OZ11" s="1"/>
      <c r="PA11" s="1"/>
      <c r="PB11" s="1"/>
      <c r="PC11" s="1"/>
      <c r="PD11" s="1"/>
      <c r="PE11" s="1"/>
      <c r="PF11" s="1">
        <v>7</v>
      </c>
      <c r="PG11" s="1"/>
      <c r="PH11" s="1"/>
      <c r="PI11" s="1"/>
      <c r="PJ11" s="1"/>
      <c r="PK11" s="1"/>
      <c r="PL11" s="1"/>
      <c r="PM11" s="1">
        <v>7</v>
      </c>
      <c r="PN11" s="1"/>
      <c r="PO11" s="1"/>
      <c r="PP11" s="1"/>
      <c r="PQ11" s="1"/>
      <c r="PR11" s="1"/>
      <c r="PS11" s="1"/>
      <c r="PT11" s="1"/>
      <c r="PU11" s="1">
        <v>7</v>
      </c>
      <c r="PV11" s="1"/>
      <c r="PW11" s="1"/>
      <c r="PX11" s="1">
        <v>7</v>
      </c>
      <c r="PY11" s="1">
        <v>7</v>
      </c>
      <c r="PZ11" s="1"/>
      <c r="QA11" s="1">
        <v>7</v>
      </c>
      <c r="QB11" s="1"/>
      <c r="QC11" s="1"/>
      <c r="QD11" s="1"/>
      <c r="QE11" s="1">
        <v>7</v>
      </c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>
        <v>7</v>
      </c>
      <c r="RL11" s="1">
        <v>7</v>
      </c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>
        <v>7</v>
      </c>
      <c r="SC11" s="1">
        <v>7</v>
      </c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>
        <v>7</v>
      </c>
      <c r="SP11" s="1"/>
      <c r="SQ11" s="1"/>
      <c r="SR11" s="1"/>
      <c r="SS11" s="1">
        <v>7</v>
      </c>
      <c r="ST11" s="1"/>
      <c r="SU11" s="1">
        <v>7</v>
      </c>
      <c r="SV11" s="1"/>
      <c r="SW11" s="1"/>
      <c r="SX11" s="1"/>
      <c r="SY11" s="1"/>
      <c r="SZ11" s="1"/>
      <c r="TA11" s="1"/>
      <c r="TB11" s="1"/>
      <c r="TC11" s="1">
        <v>7</v>
      </c>
      <c r="TD11" s="1"/>
      <c r="TE11" s="1"/>
      <c r="TF11" s="1"/>
      <c r="TG11" s="1">
        <v>7</v>
      </c>
      <c r="TH11" s="1"/>
      <c r="TI11" s="1"/>
      <c r="TJ11" s="1">
        <v>7</v>
      </c>
      <c r="TK11" s="1"/>
      <c r="TL11" s="1"/>
      <c r="TM11" s="1"/>
      <c r="TN11" s="1"/>
      <c r="TO11" s="1"/>
      <c r="TP11" s="1"/>
      <c r="TQ11" s="1"/>
      <c r="TR11" s="1"/>
      <c r="TS11" s="1">
        <v>7</v>
      </c>
      <c r="TT11" s="1"/>
      <c r="TU11" s="1"/>
      <c r="TV11" s="1"/>
      <c r="TW11" s="1">
        <v>7</v>
      </c>
      <c r="TX11" s="1">
        <v>7</v>
      </c>
      <c r="TY11" s="1"/>
      <c r="TZ11" s="1"/>
      <c r="UA11" s="1">
        <v>7</v>
      </c>
      <c r="UB11" s="1"/>
      <c r="UC11" s="1"/>
      <c r="UD11" s="1"/>
      <c r="UE11" s="1"/>
      <c r="UF11" s="1"/>
      <c r="UG11" s="1"/>
      <c r="UH11" s="1">
        <v>7</v>
      </c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>
        <v>7</v>
      </c>
      <c r="UW11" s="1"/>
      <c r="UX11" s="1"/>
      <c r="UY11" s="1"/>
      <c r="UZ11" s="1">
        <v>7</v>
      </c>
      <c r="VA11" s="1"/>
      <c r="VB11" s="1"/>
      <c r="VC11" s="1"/>
      <c r="VD11" s="1"/>
      <c r="VE11" s="1"/>
      <c r="VF11" s="1"/>
      <c r="VG11" s="1"/>
      <c r="VH11" s="1"/>
      <c r="VI11" s="1"/>
      <c r="VJ11" s="1">
        <v>7</v>
      </c>
      <c r="VK11" s="1"/>
      <c r="VL11" s="1"/>
    </row>
    <row r="12" spans="1:584" x14ac:dyDescent="0.25">
      <c r="A12" s="4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>
        <v>7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>
        <v>7</v>
      </c>
      <c r="CI12" s="1"/>
      <c r="CJ12" s="1"/>
      <c r="CK12" s="1"/>
      <c r="CL12" s="1"/>
      <c r="CM12" s="1"/>
      <c r="CN12" s="1"/>
      <c r="CO12" s="1"/>
      <c r="CP12" s="1"/>
      <c r="CQ12" s="1"/>
      <c r="CR12" s="1">
        <v>7</v>
      </c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>
        <v>7</v>
      </c>
      <c r="FD12" s="1"/>
      <c r="FE12" s="1">
        <v>7</v>
      </c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>
        <v>7</v>
      </c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>
        <v>7</v>
      </c>
      <c r="GY12" s="1"/>
      <c r="GZ12" s="1">
        <v>7</v>
      </c>
      <c r="HA12" s="1"/>
      <c r="HB12" s="1"/>
      <c r="HC12" s="1"/>
      <c r="HD12" s="1">
        <v>7</v>
      </c>
      <c r="HE12" s="1"/>
      <c r="HF12" s="1">
        <v>7</v>
      </c>
      <c r="HG12" s="1">
        <v>7</v>
      </c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>
        <v>7</v>
      </c>
      <c r="HX12" s="1"/>
      <c r="HY12" s="1"/>
      <c r="HZ12" s="1"/>
      <c r="IA12" s="1"/>
      <c r="IB12" s="1"/>
      <c r="IC12" s="1"/>
      <c r="ID12" s="1"/>
      <c r="IE12" s="1">
        <v>7</v>
      </c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>
        <v>7</v>
      </c>
      <c r="IS12" s="1"/>
      <c r="IT12" s="1"/>
      <c r="IU12" s="1"/>
      <c r="IV12" s="1"/>
      <c r="IW12" s="1">
        <v>7</v>
      </c>
      <c r="IX12" s="1"/>
      <c r="IY12" s="1">
        <v>7</v>
      </c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>
        <v>7</v>
      </c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>
        <v>7</v>
      </c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>
        <v>7</v>
      </c>
      <c r="KV12" s="1"/>
      <c r="KW12" s="1"/>
      <c r="KX12" s="1"/>
      <c r="KY12" s="1">
        <v>7</v>
      </c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>
        <v>7</v>
      </c>
      <c r="LN12" s="1"/>
      <c r="LO12" s="1"/>
      <c r="LP12" s="1"/>
      <c r="LQ12" s="1"/>
      <c r="LR12" s="1"/>
      <c r="LS12" s="1"/>
      <c r="LT12" s="1"/>
      <c r="LU12" s="1"/>
      <c r="LV12" s="1"/>
      <c r="LW12" s="1">
        <v>7</v>
      </c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>
        <v>7</v>
      </c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>
        <v>7</v>
      </c>
      <c r="NF12" s="1">
        <v>7</v>
      </c>
      <c r="NG12" s="1"/>
      <c r="NH12" s="1"/>
      <c r="NI12" s="1"/>
      <c r="NJ12" s="1">
        <v>7</v>
      </c>
      <c r="NK12" s="1"/>
      <c r="NL12" s="1">
        <v>7</v>
      </c>
      <c r="NM12" s="1"/>
      <c r="NN12" s="1"/>
      <c r="NO12" s="1"/>
      <c r="NP12" s="1"/>
      <c r="NQ12" s="1"/>
      <c r="NR12" s="1"/>
      <c r="NS12" s="1"/>
      <c r="NT12" s="1">
        <v>7</v>
      </c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>
        <v>7</v>
      </c>
      <c r="OO12" s="1"/>
      <c r="OP12" s="1"/>
      <c r="OQ12" s="1"/>
      <c r="OR12" s="1"/>
      <c r="OS12" s="1"/>
      <c r="OT12" s="1"/>
      <c r="OU12" s="1">
        <v>7</v>
      </c>
      <c r="OV12" s="1"/>
      <c r="OW12" s="1"/>
      <c r="OX12" s="1"/>
      <c r="OY12" s="1">
        <v>7</v>
      </c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>
        <v>7</v>
      </c>
      <c r="PN12" s="1"/>
      <c r="PO12" s="1"/>
      <c r="PP12" s="1"/>
      <c r="PQ12" s="1"/>
      <c r="PR12" s="1"/>
      <c r="PS12" s="1">
        <v>7</v>
      </c>
      <c r="PT12" s="1"/>
      <c r="PU12" s="1"/>
      <c r="PV12" s="1"/>
      <c r="PW12" s="1"/>
      <c r="PX12" s="1">
        <v>7</v>
      </c>
      <c r="PY12" s="1">
        <v>7</v>
      </c>
      <c r="PZ12" s="1"/>
      <c r="QA12" s="1">
        <v>7</v>
      </c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>
        <v>7</v>
      </c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>
        <v>7</v>
      </c>
      <c r="TD12" s="1"/>
      <c r="TE12" s="1"/>
      <c r="TF12" s="1">
        <v>7</v>
      </c>
      <c r="TG12" s="1">
        <v>7</v>
      </c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>
        <v>7</v>
      </c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>
        <v>7</v>
      </c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</row>
    <row r="13" spans="1:584" x14ac:dyDescent="0.25">
      <c r="A13" s="4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>
        <v>2</v>
      </c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>
        <v>2</v>
      </c>
      <c r="FS13" s="1"/>
      <c r="FT13" s="1"/>
      <c r="FU13" s="1"/>
      <c r="FV13" s="1"/>
      <c r="FW13" s="1"/>
      <c r="FX13" s="1">
        <v>2</v>
      </c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>
        <v>2</v>
      </c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>
        <v>2</v>
      </c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>
        <v>2</v>
      </c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>
        <v>2</v>
      </c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>
        <v>2</v>
      </c>
      <c r="JU13" s="1"/>
      <c r="JV13" s="1"/>
      <c r="JW13" s="1"/>
      <c r="JX13" s="1"/>
      <c r="JY13" s="1"/>
      <c r="JZ13" s="1"/>
      <c r="KA13" s="1"/>
      <c r="KB13" s="1"/>
      <c r="KC13" s="1"/>
      <c r="KD13" s="1">
        <v>2</v>
      </c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>
        <v>2</v>
      </c>
      <c r="MB13" s="1">
        <v>2</v>
      </c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>
        <v>2</v>
      </c>
      <c r="NF13" s="1">
        <v>2</v>
      </c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>
        <v>2</v>
      </c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>
        <v>2</v>
      </c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>
        <v>2</v>
      </c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>
        <v>2</v>
      </c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>
        <v>2</v>
      </c>
      <c r="SA13" s="1"/>
      <c r="SB13" s="1">
        <v>2</v>
      </c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>
        <v>2</v>
      </c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>
        <v>2</v>
      </c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>
        <v>2</v>
      </c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</row>
    <row r="14" spans="1:584" x14ac:dyDescent="0.25">
      <c r="A14" s="4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7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>
        <v>7</v>
      </c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>
        <v>7</v>
      </c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>
        <v>7</v>
      </c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>
        <v>7</v>
      </c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>
        <v>7</v>
      </c>
      <c r="IP14" s="1"/>
      <c r="IQ14" s="1"/>
      <c r="IR14" s="1"/>
      <c r="IS14" s="1"/>
      <c r="IT14" s="1"/>
      <c r="IU14" s="1"/>
      <c r="IV14" s="1"/>
      <c r="IW14" s="1">
        <v>7</v>
      </c>
      <c r="IX14" s="1"/>
      <c r="IY14" s="1"/>
      <c r="IZ14" s="1"/>
      <c r="JA14" s="1">
        <v>7</v>
      </c>
      <c r="JB14" s="1"/>
      <c r="JC14" s="1"/>
      <c r="JD14" s="1"/>
      <c r="JE14" s="1"/>
      <c r="JF14" s="1"/>
      <c r="JG14" s="1"/>
      <c r="JH14" s="1"/>
      <c r="JI14" s="1">
        <v>7</v>
      </c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>
        <v>7</v>
      </c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>
        <v>7</v>
      </c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>
        <v>7</v>
      </c>
      <c r="MB14" s="1">
        <v>7</v>
      </c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>
        <v>7</v>
      </c>
      <c r="NF14" s="1">
        <v>7</v>
      </c>
      <c r="NG14" s="1"/>
      <c r="NH14" s="1"/>
      <c r="NI14" s="1"/>
      <c r="NJ14" s="1">
        <v>7</v>
      </c>
      <c r="NK14" s="1"/>
      <c r="NL14" s="1">
        <v>7</v>
      </c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>
        <v>7</v>
      </c>
      <c r="OO14" s="1"/>
      <c r="OP14" s="1"/>
      <c r="OQ14" s="1"/>
      <c r="OR14" s="1"/>
      <c r="OS14" s="1"/>
      <c r="OT14" s="1"/>
      <c r="OU14" s="1">
        <v>7</v>
      </c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>
        <v>7</v>
      </c>
      <c r="PT14" s="1"/>
      <c r="PU14" s="1"/>
      <c r="PV14" s="1"/>
      <c r="PW14" s="1">
        <v>7</v>
      </c>
      <c r="PX14" s="1"/>
      <c r="PY14" s="1">
        <v>7</v>
      </c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>
        <v>7</v>
      </c>
      <c r="RM14" s="1"/>
      <c r="RN14" s="1"/>
      <c r="RO14" s="1"/>
      <c r="RP14" s="1"/>
      <c r="RQ14" s="1"/>
      <c r="RR14" s="1"/>
      <c r="RS14" s="1">
        <v>7</v>
      </c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>
        <v>7</v>
      </c>
      <c r="SY14" s="1"/>
      <c r="SZ14" s="1"/>
      <c r="TA14" s="1"/>
      <c r="TB14" s="1"/>
      <c r="TC14" s="1">
        <v>7</v>
      </c>
      <c r="TD14" s="1"/>
      <c r="TE14" s="1"/>
      <c r="TF14" s="1"/>
      <c r="TG14" s="1"/>
      <c r="TH14" s="1"/>
      <c r="TI14" s="1"/>
      <c r="TJ14" s="1"/>
      <c r="TK14" s="1"/>
      <c r="TL14" s="1"/>
      <c r="TM14" s="1">
        <v>7</v>
      </c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>
        <v>7</v>
      </c>
      <c r="UW14" s="1"/>
      <c r="UX14" s="1"/>
      <c r="UY14" s="1"/>
      <c r="UZ14" s="1"/>
      <c r="VA14" s="1"/>
      <c r="VB14" s="1"/>
      <c r="VC14" s="1"/>
      <c r="VD14" s="1"/>
      <c r="VE14" s="1"/>
      <c r="VF14" s="1">
        <v>7</v>
      </c>
      <c r="VG14" s="1"/>
      <c r="VH14" s="1"/>
      <c r="VI14" s="1"/>
      <c r="VJ14" s="1"/>
      <c r="VK14" s="1"/>
      <c r="VL14" s="1"/>
    </row>
    <row r="15" spans="1:584" x14ac:dyDescent="0.25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>
        <v>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>
        <v>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>
        <v>9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>
        <v>9</v>
      </c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>
        <v>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>
        <v>9</v>
      </c>
      <c r="EI15" s="1">
        <v>9</v>
      </c>
      <c r="EJ15" s="1"/>
      <c r="EK15" s="1"/>
      <c r="EL15" s="1">
        <v>9</v>
      </c>
      <c r="EM15" s="1"/>
      <c r="EN15" s="1"/>
      <c r="EO15" s="1"/>
      <c r="EP15" s="1">
        <v>9</v>
      </c>
      <c r="EQ15" s="1">
        <v>9</v>
      </c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>
        <v>9</v>
      </c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>
        <v>9</v>
      </c>
      <c r="FZ15" s="1"/>
      <c r="GA15" s="1"/>
      <c r="GB15" s="1">
        <v>9</v>
      </c>
      <c r="GC15" s="1"/>
      <c r="GD15" s="1"/>
      <c r="GE15" s="1"/>
      <c r="GF15" s="1"/>
      <c r="GG15" s="1"/>
      <c r="GH15" s="1"/>
      <c r="GI15" s="1"/>
      <c r="GJ15" s="1"/>
      <c r="GK15" s="1">
        <v>9</v>
      </c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>
        <v>9</v>
      </c>
      <c r="HQ15" s="1"/>
      <c r="HR15" s="1"/>
      <c r="HS15" s="1">
        <v>9</v>
      </c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>
        <v>9</v>
      </c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>
        <v>9</v>
      </c>
      <c r="KQ15" s="1">
        <v>9</v>
      </c>
      <c r="KR15" s="1"/>
      <c r="KS15" s="1"/>
      <c r="KT15" s="1"/>
      <c r="KU15" s="1"/>
      <c r="KV15" s="1"/>
      <c r="KW15" s="1">
        <v>9</v>
      </c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>
        <v>9</v>
      </c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>
        <v>9</v>
      </c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>
        <v>9</v>
      </c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>
        <v>9</v>
      </c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>
        <v>9</v>
      </c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>
        <v>9</v>
      </c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>
        <v>9</v>
      </c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>
        <v>9</v>
      </c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</row>
    <row r="16" spans="1:584" x14ac:dyDescent="0.25">
      <c r="A16" s="4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>
        <v>9</v>
      </c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</row>
    <row r="17" spans="1:584" x14ac:dyDescent="0.25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9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>
        <v>9</v>
      </c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>
        <v>9</v>
      </c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>
        <v>9</v>
      </c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>
        <v>9</v>
      </c>
      <c r="EY17" s="1"/>
      <c r="EZ17" s="1"/>
      <c r="FA17" s="1"/>
      <c r="FB17" s="1"/>
      <c r="FC17" s="1"/>
      <c r="FD17" s="1"/>
      <c r="FE17" s="1"/>
      <c r="FF17" s="1"/>
      <c r="FG17" s="1"/>
      <c r="FH17" s="1">
        <v>9</v>
      </c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>
        <v>9</v>
      </c>
      <c r="GE17" s="1">
        <v>9</v>
      </c>
      <c r="GF17" s="1"/>
      <c r="GG17" s="1">
        <v>9</v>
      </c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>
        <v>9</v>
      </c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>
        <v>9</v>
      </c>
      <c r="IQ17" s="1"/>
      <c r="IR17" s="1"/>
      <c r="IS17" s="1"/>
      <c r="IT17" s="1"/>
      <c r="IU17" s="1"/>
      <c r="IV17" s="1"/>
      <c r="IW17" s="1">
        <v>9</v>
      </c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>
        <v>9</v>
      </c>
      <c r="JY17" s="1"/>
      <c r="JZ17" s="1"/>
      <c r="KA17" s="1"/>
      <c r="KB17" s="1"/>
      <c r="KC17" s="1"/>
      <c r="KD17" s="1">
        <v>9</v>
      </c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>
        <v>9</v>
      </c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>
        <v>9</v>
      </c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>
        <v>9</v>
      </c>
      <c r="OO17" s="1"/>
      <c r="OP17" s="1"/>
      <c r="OQ17" s="1"/>
      <c r="OR17" s="1"/>
      <c r="OS17" s="1"/>
      <c r="OT17" s="1"/>
      <c r="OU17" s="1"/>
      <c r="OV17" s="1"/>
      <c r="OW17" s="1">
        <v>9</v>
      </c>
      <c r="OX17" s="1">
        <v>9</v>
      </c>
      <c r="OY17" s="1"/>
      <c r="OZ17" s="1"/>
      <c r="PA17" s="1">
        <v>9</v>
      </c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>
        <v>9</v>
      </c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>
        <v>9</v>
      </c>
      <c r="TZ17" s="1"/>
      <c r="UA17" s="1"/>
      <c r="UB17" s="1"/>
      <c r="UC17" s="1"/>
      <c r="UD17" s="1"/>
      <c r="UE17" s="1"/>
      <c r="UF17" s="1"/>
      <c r="UG17" s="1"/>
      <c r="UH17" s="1"/>
      <c r="UI17" s="1">
        <v>9</v>
      </c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</row>
    <row r="18" spans="1:584" x14ac:dyDescent="0.25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>
        <v>9</v>
      </c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</row>
    <row r="19" spans="1:584" x14ac:dyDescent="0.25">
      <c r="A19" s="4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>
        <v>1</v>
      </c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>
        <v>1</v>
      </c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>
        <v>1</v>
      </c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>
        <v>1</v>
      </c>
      <c r="NF19" s="1">
        <v>1</v>
      </c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>
        <v>1</v>
      </c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>
        <v>1</v>
      </c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</row>
    <row r="20" spans="1:584" x14ac:dyDescent="0.25">
      <c r="A20" s="4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>
        <v>1</v>
      </c>
      <c r="BQ20" s="1">
        <v>1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>
        <v>1</v>
      </c>
      <c r="FG20" s="1">
        <v>1</v>
      </c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>
        <v>1</v>
      </c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>
        <v>1</v>
      </c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>
        <v>1</v>
      </c>
      <c r="MF20" s="1">
        <v>1</v>
      </c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>
        <v>1</v>
      </c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>
        <v>1</v>
      </c>
      <c r="OA20" s="1">
        <v>1</v>
      </c>
      <c r="OB20" s="1"/>
      <c r="OC20" s="1">
        <v>1</v>
      </c>
      <c r="OD20" s="1">
        <v>1</v>
      </c>
      <c r="OE20" s="1">
        <v>1</v>
      </c>
      <c r="OF20" s="1">
        <v>1</v>
      </c>
      <c r="OG20" s="1">
        <v>1</v>
      </c>
      <c r="OH20" s="1">
        <v>1</v>
      </c>
      <c r="OI20" s="1">
        <v>1</v>
      </c>
      <c r="OJ20" s="1">
        <v>1</v>
      </c>
      <c r="OK20" s="1">
        <v>1</v>
      </c>
      <c r="OL20" s="1">
        <v>1</v>
      </c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>
        <v>1</v>
      </c>
      <c r="QK20" s="1">
        <v>1</v>
      </c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>
        <v>1</v>
      </c>
      <c r="TO20" s="1"/>
      <c r="TP20" s="1">
        <v>1</v>
      </c>
      <c r="TQ20" s="1">
        <v>1</v>
      </c>
      <c r="TR20" s="1">
        <v>1</v>
      </c>
      <c r="TS20" s="1">
        <v>1</v>
      </c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</row>
    <row r="21" spans="1:584" x14ac:dyDescent="0.25">
      <c r="A21" s="4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>
        <v>1</v>
      </c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>
        <v>1</v>
      </c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>
        <v>1</v>
      </c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>
        <v>1</v>
      </c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>
        <v>1</v>
      </c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</row>
    <row r="22" spans="1:584" x14ac:dyDescent="0.25">
      <c r="A22" s="4" t="s">
        <v>20</v>
      </c>
      <c r="B22" s="1"/>
      <c r="C22" s="1">
        <v>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>
        <v>3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>
        <v>3</v>
      </c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>
        <v>3</v>
      </c>
      <c r="KD22" s="1">
        <v>3</v>
      </c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>
        <v>3</v>
      </c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>
        <v>3</v>
      </c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>
        <v>3</v>
      </c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</row>
    <row r="23" spans="1:584" x14ac:dyDescent="0.25">
      <c r="A23" s="4" t="s">
        <v>21</v>
      </c>
      <c r="B23" s="1"/>
      <c r="C23" s="1"/>
      <c r="D23" s="1"/>
      <c r="E23" s="1"/>
      <c r="F23" s="1"/>
      <c r="G23" s="1">
        <v>2</v>
      </c>
      <c r="H23" s="1"/>
      <c r="I23" s="1"/>
      <c r="J23" s="1"/>
      <c r="K23" s="1"/>
      <c r="L23" s="1"/>
      <c r="M23" s="1"/>
      <c r="N23" s="1"/>
      <c r="O23" s="1">
        <v>2</v>
      </c>
      <c r="P23" s="1"/>
      <c r="Q23" s="1"/>
      <c r="R23" s="1"/>
      <c r="S23" s="1"/>
      <c r="T23" s="1"/>
      <c r="U23" s="1"/>
      <c r="V23" s="1">
        <v>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>
        <v>2</v>
      </c>
      <c r="BD23" s="1">
        <v>2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>
        <v>2</v>
      </c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>
        <v>2</v>
      </c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>
        <v>2</v>
      </c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>
        <v>2</v>
      </c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>
        <v>2</v>
      </c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>
        <v>2</v>
      </c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>
        <v>2</v>
      </c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>
        <v>2</v>
      </c>
      <c r="IK23" s="1"/>
      <c r="IL23" s="1"/>
      <c r="IM23" s="1"/>
      <c r="IN23" s="1">
        <v>2</v>
      </c>
      <c r="IO23" s="1"/>
      <c r="IP23" s="1"/>
      <c r="IQ23" s="1">
        <v>2</v>
      </c>
      <c r="IR23" s="1"/>
      <c r="IS23" s="1"/>
      <c r="IT23" s="1"/>
      <c r="IU23" s="1"/>
      <c r="IV23" s="1"/>
      <c r="IW23" s="1"/>
      <c r="IX23" s="1"/>
      <c r="IY23" s="1"/>
      <c r="IZ23" s="1">
        <v>2</v>
      </c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>
        <v>2</v>
      </c>
      <c r="KA23" s="1"/>
      <c r="KB23" s="1"/>
      <c r="KC23" s="1"/>
      <c r="KD23" s="1">
        <v>2</v>
      </c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>
        <v>2</v>
      </c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>
        <v>2</v>
      </c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>
        <v>2</v>
      </c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>
        <v>2</v>
      </c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>
        <v>2</v>
      </c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>
        <v>2</v>
      </c>
      <c r="PA23" s="1"/>
      <c r="PB23" s="1"/>
      <c r="PC23" s="1"/>
      <c r="PD23" s="1"/>
      <c r="PE23" s="1"/>
      <c r="PF23" s="1"/>
      <c r="PG23" s="1">
        <v>2</v>
      </c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>
        <v>2</v>
      </c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>
        <v>2</v>
      </c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>
        <v>2</v>
      </c>
      <c r="SQ23" s="1"/>
      <c r="SR23" s="1"/>
      <c r="SS23" s="1"/>
      <c r="ST23" s="1"/>
      <c r="SU23" s="1"/>
      <c r="SV23" s="1"/>
      <c r="SW23" s="1"/>
      <c r="SX23" s="1"/>
      <c r="SY23" s="1">
        <v>2</v>
      </c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>
        <v>2</v>
      </c>
      <c r="VH23" s="1"/>
      <c r="VI23" s="1"/>
      <c r="VJ23" s="1"/>
      <c r="VK23" s="1"/>
      <c r="VL23" s="1"/>
    </row>
    <row r="24" spans="1:584" x14ac:dyDescent="0.25">
      <c r="A24" s="4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>
        <v>8</v>
      </c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>
        <v>8</v>
      </c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>
        <v>8</v>
      </c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</row>
    <row r="25" spans="1:584" x14ac:dyDescent="0.25">
      <c r="A25" s="4" t="s">
        <v>23</v>
      </c>
      <c r="B25" s="1"/>
      <c r="C25" s="1"/>
      <c r="D25" s="1"/>
      <c r="E25" s="1"/>
      <c r="F25" s="1"/>
      <c r="G25" s="1"/>
      <c r="H25" s="1">
        <v>5</v>
      </c>
      <c r="I25" s="1"/>
      <c r="J25" s="1">
        <v>5</v>
      </c>
      <c r="K25" s="1"/>
      <c r="L25" s="1">
        <v>5</v>
      </c>
      <c r="M25" s="1"/>
      <c r="N25" s="1">
        <v>5</v>
      </c>
      <c r="O25" s="1"/>
      <c r="P25" s="1"/>
      <c r="Q25" s="1"/>
      <c r="R25" s="1"/>
      <c r="S25" s="1">
        <v>5</v>
      </c>
      <c r="T25" s="1"/>
      <c r="U25" s="1"/>
      <c r="V25" s="1"/>
      <c r="W25" s="1"/>
      <c r="X25" s="1"/>
      <c r="Y25" s="1">
        <v>5</v>
      </c>
      <c r="Z25" s="1"/>
      <c r="AA25" s="1"/>
      <c r="AB25" s="1"/>
      <c r="AC25" s="1"/>
      <c r="AD25" s="1">
        <v>5</v>
      </c>
      <c r="AE25" s="1">
        <v>5</v>
      </c>
      <c r="AF25" s="1"/>
      <c r="AG25" s="1"/>
      <c r="AH25" s="1">
        <v>5</v>
      </c>
      <c r="AI25" s="1"/>
      <c r="AJ25" s="1">
        <v>5</v>
      </c>
      <c r="AK25" s="1">
        <v>5</v>
      </c>
      <c r="AL25" s="1"/>
      <c r="AM25" s="1"/>
      <c r="AN25" s="1">
        <v>5</v>
      </c>
      <c r="AO25" s="1"/>
      <c r="AP25" s="1"/>
      <c r="AQ25" s="1"/>
      <c r="AR25" s="1"/>
      <c r="AS25" s="1"/>
      <c r="AT25" s="1"/>
      <c r="AU25" s="1"/>
      <c r="AV25" s="1">
        <v>5</v>
      </c>
      <c r="AW25" s="1">
        <v>5</v>
      </c>
      <c r="AX25" s="1"/>
      <c r="AY25" s="1">
        <v>5</v>
      </c>
      <c r="AZ25" s="1"/>
      <c r="BA25" s="1">
        <v>5</v>
      </c>
      <c r="BB25" s="1">
        <v>5</v>
      </c>
      <c r="BC25" s="1">
        <v>5</v>
      </c>
      <c r="BD25" s="1">
        <v>5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>
        <v>5</v>
      </c>
      <c r="BS25" s="1"/>
      <c r="BT25" s="1"/>
      <c r="BU25" s="1">
        <v>5</v>
      </c>
      <c r="BV25" s="1"/>
      <c r="BW25" s="1"/>
      <c r="BX25" s="1"/>
      <c r="BY25" s="1">
        <v>5</v>
      </c>
      <c r="BZ25" s="1">
        <v>5</v>
      </c>
      <c r="CA25" s="1"/>
      <c r="CB25" s="1"/>
      <c r="CC25" s="1"/>
      <c r="CD25" s="1">
        <v>5</v>
      </c>
      <c r="CE25" s="1"/>
      <c r="CF25" s="1"/>
      <c r="CG25" s="1"/>
      <c r="CH25" s="1"/>
      <c r="CI25" s="1"/>
      <c r="CJ25" s="1"/>
      <c r="CK25" s="1"/>
      <c r="CL25" s="1"/>
      <c r="CM25" s="1">
        <v>5</v>
      </c>
      <c r="CN25" s="1"/>
      <c r="CO25" s="1"/>
      <c r="CP25" s="1"/>
      <c r="CQ25" s="1">
        <v>5</v>
      </c>
      <c r="CR25" s="1"/>
      <c r="CS25" s="1">
        <v>5</v>
      </c>
      <c r="CT25" s="1"/>
      <c r="CU25" s="1">
        <v>5</v>
      </c>
      <c r="CV25" s="1"/>
      <c r="CW25" s="1"/>
      <c r="CX25" s="1">
        <v>5</v>
      </c>
      <c r="CY25" s="1"/>
      <c r="CZ25" s="1"/>
      <c r="DA25" s="1">
        <v>5</v>
      </c>
      <c r="DB25" s="1"/>
      <c r="DC25" s="1"/>
      <c r="DD25" s="1"/>
      <c r="DE25" s="1"/>
      <c r="DF25" s="1"/>
      <c r="DG25" s="1"/>
      <c r="DH25" s="1"/>
      <c r="DI25" s="1"/>
      <c r="DJ25" s="1">
        <v>5</v>
      </c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>
        <v>5</v>
      </c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>
        <v>5</v>
      </c>
      <c r="EL25" s="1"/>
      <c r="EM25" s="1"/>
      <c r="EN25" s="1">
        <v>5</v>
      </c>
      <c r="EO25" s="1"/>
      <c r="EP25" s="1"/>
      <c r="EQ25" s="1">
        <v>5</v>
      </c>
      <c r="ER25" s="1"/>
      <c r="ES25" s="1"/>
      <c r="ET25" s="1"/>
      <c r="EU25" s="1"/>
      <c r="EV25" s="1"/>
      <c r="EW25" s="1"/>
      <c r="EX25" s="1"/>
      <c r="EY25" s="1"/>
      <c r="EZ25" s="1">
        <v>5</v>
      </c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>
        <v>5</v>
      </c>
      <c r="FN25" s="1"/>
      <c r="FO25" s="1"/>
      <c r="FP25" s="1"/>
      <c r="FQ25" s="1">
        <v>5</v>
      </c>
      <c r="FR25" s="1"/>
      <c r="FS25" s="1">
        <v>5</v>
      </c>
      <c r="FT25" s="1"/>
      <c r="FU25" s="1"/>
      <c r="FV25" s="1"/>
      <c r="FW25" s="1">
        <v>5</v>
      </c>
      <c r="FX25" s="1"/>
      <c r="FY25" s="1"/>
      <c r="FZ25" s="1">
        <v>5</v>
      </c>
      <c r="GA25" s="1"/>
      <c r="GB25" s="1">
        <v>5</v>
      </c>
      <c r="GC25" s="1"/>
      <c r="GD25" s="1"/>
      <c r="GE25" s="1"/>
      <c r="GF25" s="1">
        <v>5</v>
      </c>
      <c r="GG25" s="1"/>
      <c r="GH25" s="1"/>
      <c r="GI25" s="1"/>
      <c r="GJ25" s="1"/>
      <c r="GK25" s="1"/>
      <c r="GL25" s="1">
        <v>5</v>
      </c>
      <c r="GM25" s="1"/>
      <c r="GN25" s="1">
        <v>5</v>
      </c>
      <c r="GO25" s="1"/>
      <c r="GP25" s="1"/>
      <c r="GQ25" s="1">
        <v>5</v>
      </c>
      <c r="GR25" s="1"/>
      <c r="GS25" s="1"/>
      <c r="GT25" s="1"/>
      <c r="GU25" s="1"/>
      <c r="GV25" s="1"/>
      <c r="GW25" s="1"/>
      <c r="GX25" s="1"/>
      <c r="GY25" s="1"/>
      <c r="GZ25" s="1">
        <v>5</v>
      </c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>
        <v>5</v>
      </c>
      <c r="HL25" s="1"/>
      <c r="HM25" s="1"/>
      <c r="HN25" s="1"/>
      <c r="HO25" s="1"/>
      <c r="HP25" s="1"/>
      <c r="HQ25" s="1"/>
      <c r="HR25" s="1"/>
      <c r="HS25" s="1">
        <v>5</v>
      </c>
      <c r="HT25" s="1"/>
      <c r="HU25" s="1"/>
      <c r="HV25" s="1"/>
      <c r="HW25" s="1"/>
      <c r="HX25" s="1"/>
      <c r="HY25" s="1">
        <v>5</v>
      </c>
      <c r="HZ25" s="1"/>
      <c r="IA25" s="1">
        <v>5</v>
      </c>
      <c r="IB25" s="1"/>
      <c r="IC25" s="1"/>
      <c r="ID25" s="1"/>
      <c r="IE25" s="1"/>
      <c r="IF25" s="1"/>
      <c r="IG25" s="1"/>
      <c r="IH25" s="1"/>
      <c r="II25" s="1"/>
      <c r="IJ25" s="1">
        <v>5</v>
      </c>
      <c r="IK25" s="1"/>
      <c r="IL25" s="1"/>
      <c r="IM25" s="1"/>
      <c r="IN25" s="1">
        <v>5</v>
      </c>
      <c r="IO25" s="1"/>
      <c r="IP25" s="1"/>
      <c r="IQ25" s="1"/>
      <c r="IR25" s="1"/>
      <c r="IS25" s="1"/>
      <c r="IT25" s="1"/>
      <c r="IU25" s="1"/>
      <c r="IV25" s="1"/>
      <c r="IW25" s="1">
        <v>5</v>
      </c>
      <c r="IX25" s="1"/>
      <c r="IY25" s="1"/>
      <c r="IZ25" s="1">
        <v>5</v>
      </c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>
        <v>5</v>
      </c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>
        <v>5</v>
      </c>
      <c r="KA25" s="1"/>
      <c r="KB25" s="1">
        <v>5</v>
      </c>
      <c r="KC25" s="1"/>
      <c r="KD25" s="1">
        <v>5</v>
      </c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>
        <v>5</v>
      </c>
      <c r="KP25" s="1"/>
      <c r="KQ25" s="1"/>
      <c r="KR25" s="1"/>
      <c r="KS25" s="1">
        <v>5</v>
      </c>
      <c r="KT25" s="1"/>
      <c r="KU25" s="1"/>
      <c r="KV25" s="1"/>
      <c r="KW25" s="1"/>
      <c r="KX25" s="1"/>
      <c r="KY25" s="1"/>
      <c r="KZ25" s="1"/>
      <c r="LA25" s="1"/>
      <c r="LB25" s="1">
        <v>5</v>
      </c>
      <c r="LC25" s="1"/>
      <c r="LD25" s="1"/>
      <c r="LE25" s="1">
        <v>5</v>
      </c>
      <c r="LF25" s="1"/>
      <c r="LG25" s="1"/>
      <c r="LH25" s="1"/>
      <c r="LI25" s="1"/>
      <c r="LJ25" s="1">
        <v>5</v>
      </c>
      <c r="LK25" s="1">
        <v>5</v>
      </c>
      <c r="LL25" s="1"/>
      <c r="LM25" s="1"/>
      <c r="LN25" s="1"/>
      <c r="LO25" s="1"/>
      <c r="LP25" s="1"/>
      <c r="LQ25" s="1"/>
      <c r="LR25" s="1"/>
      <c r="LS25" s="1"/>
      <c r="LT25" s="1">
        <v>5</v>
      </c>
      <c r="LU25" s="1"/>
      <c r="LV25" s="1"/>
      <c r="LW25" s="1"/>
      <c r="LX25" s="1"/>
      <c r="LY25" s="1">
        <v>5</v>
      </c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>
        <v>5</v>
      </c>
      <c r="MK25" s="1">
        <v>5</v>
      </c>
      <c r="ML25" s="1"/>
      <c r="MM25" s="1"/>
      <c r="MN25" s="1"/>
      <c r="MO25" s="1"/>
      <c r="MP25" s="1">
        <v>5</v>
      </c>
      <c r="MQ25" s="1"/>
      <c r="MR25" s="1"/>
      <c r="MS25" s="1"/>
      <c r="MT25" s="1"/>
      <c r="MU25" s="1"/>
      <c r="MV25" s="1"/>
      <c r="MW25" s="1"/>
      <c r="MX25" s="1">
        <v>5</v>
      </c>
      <c r="MY25" s="1"/>
      <c r="MZ25" s="1"/>
      <c r="NA25" s="1"/>
      <c r="NB25" s="1"/>
      <c r="NC25" s="1"/>
      <c r="ND25" s="1"/>
      <c r="NE25" s="1"/>
      <c r="NF25" s="1">
        <v>5</v>
      </c>
      <c r="NG25" s="1">
        <v>5</v>
      </c>
      <c r="NH25" s="1"/>
      <c r="NI25" s="1"/>
      <c r="NJ25" s="1"/>
      <c r="NK25" s="1">
        <v>5</v>
      </c>
      <c r="NL25" s="1"/>
      <c r="NM25" s="1"/>
      <c r="NN25" s="1">
        <v>5</v>
      </c>
      <c r="NO25" s="1"/>
      <c r="NP25" s="1"/>
      <c r="NQ25" s="1"/>
      <c r="NR25" s="1"/>
      <c r="NS25" s="1"/>
      <c r="NT25" s="1"/>
      <c r="NU25" s="1"/>
      <c r="NV25" s="1"/>
      <c r="NW25" s="1"/>
      <c r="NX25" s="1">
        <v>5</v>
      </c>
      <c r="NY25" s="1">
        <v>5</v>
      </c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>
        <v>5</v>
      </c>
      <c r="OS25" s="1"/>
      <c r="OT25" s="1"/>
      <c r="OU25" s="1"/>
      <c r="OV25" s="1"/>
      <c r="OW25" s="1"/>
      <c r="OX25" s="1"/>
      <c r="OY25" s="1"/>
      <c r="OZ25" s="1"/>
      <c r="PA25" s="1"/>
      <c r="PB25" s="1">
        <v>5</v>
      </c>
      <c r="PC25" s="1"/>
      <c r="PD25" s="1"/>
      <c r="PE25" s="1">
        <v>5</v>
      </c>
      <c r="PF25" s="1"/>
      <c r="PG25" s="1">
        <v>5</v>
      </c>
      <c r="PH25" s="1"/>
      <c r="PI25" s="1"/>
      <c r="PJ25" s="1"/>
      <c r="PK25" s="1"/>
      <c r="PL25" s="1"/>
      <c r="PM25" s="1"/>
      <c r="PN25" s="1">
        <v>5</v>
      </c>
      <c r="PO25" s="1"/>
      <c r="PP25" s="1"/>
      <c r="PQ25" s="1"/>
      <c r="PR25" s="1"/>
      <c r="PS25" s="1"/>
      <c r="PT25" s="1"/>
      <c r="PU25" s="1">
        <v>5</v>
      </c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>
        <v>5</v>
      </c>
      <c r="QG25" s="1"/>
      <c r="QH25" s="1"/>
      <c r="QI25" s="1"/>
      <c r="QJ25" s="1"/>
      <c r="QK25" s="1"/>
      <c r="QL25" s="1"/>
      <c r="QM25" s="1">
        <v>5</v>
      </c>
      <c r="QN25" s="1"/>
      <c r="QO25" s="1"/>
      <c r="QP25" s="1"/>
      <c r="QQ25" s="1"/>
      <c r="QR25" s="1"/>
      <c r="QS25" s="1"/>
      <c r="QT25" s="1"/>
      <c r="QU25" s="1"/>
      <c r="QV25" s="1">
        <v>5</v>
      </c>
      <c r="QW25" s="1">
        <v>5</v>
      </c>
      <c r="QX25" s="1"/>
      <c r="QY25" s="1">
        <v>5</v>
      </c>
      <c r="QZ25" s="1">
        <v>5</v>
      </c>
      <c r="RA25" s="1"/>
      <c r="RB25" s="1">
        <v>5</v>
      </c>
      <c r="RC25" s="1"/>
      <c r="RD25" s="1"/>
      <c r="RE25" s="1"/>
      <c r="RF25" s="1">
        <v>5</v>
      </c>
      <c r="RG25" s="1">
        <v>5</v>
      </c>
      <c r="RH25" s="1"/>
      <c r="RI25" s="1"/>
      <c r="RJ25" s="1"/>
      <c r="RK25" s="1"/>
      <c r="RL25" s="1"/>
      <c r="RM25" s="1"/>
      <c r="RN25" s="1"/>
      <c r="RO25" s="1"/>
      <c r="RP25" s="1">
        <v>5</v>
      </c>
      <c r="RQ25" s="1"/>
      <c r="RR25" s="1"/>
      <c r="RS25" s="1"/>
      <c r="RT25" s="1">
        <v>5</v>
      </c>
      <c r="RU25" s="1"/>
      <c r="RV25" s="1"/>
      <c r="RW25" s="1"/>
      <c r="RX25" s="1"/>
      <c r="RY25" s="1"/>
      <c r="RZ25" s="1"/>
      <c r="SA25" s="1">
        <v>5</v>
      </c>
      <c r="SB25" s="1"/>
      <c r="SC25" s="1"/>
      <c r="SD25" s="1"/>
      <c r="SE25" s="1"/>
      <c r="SF25" s="1">
        <v>5</v>
      </c>
      <c r="SG25" s="1"/>
      <c r="SH25" s="1">
        <v>5</v>
      </c>
      <c r="SI25" s="1">
        <v>5</v>
      </c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>
        <v>5</v>
      </c>
      <c r="SX25" s="1"/>
      <c r="SY25" s="1">
        <v>5</v>
      </c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>
        <v>5</v>
      </c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>
        <v>5</v>
      </c>
      <c r="TW25" s="1"/>
      <c r="TX25" s="1"/>
      <c r="TY25" s="1"/>
      <c r="TZ25" s="1"/>
      <c r="UA25" s="1"/>
      <c r="UB25" s="1">
        <v>5</v>
      </c>
      <c r="UC25" s="1"/>
      <c r="UD25" s="1"/>
      <c r="UE25" s="1"/>
      <c r="UF25" s="1"/>
      <c r="UG25" s="1"/>
      <c r="UH25" s="1"/>
      <c r="UI25" s="1">
        <v>5</v>
      </c>
      <c r="UJ25" s="1">
        <v>5</v>
      </c>
      <c r="UK25" s="1">
        <v>5</v>
      </c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>
        <v>5</v>
      </c>
      <c r="UW25" s="1"/>
      <c r="UX25" s="1"/>
      <c r="UY25" s="1"/>
      <c r="UZ25" s="1"/>
      <c r="VA25" s="1"/>
      <c r="VB25" s="1"/>
      <c r="VC25" s="1"/>
      <c r="VD25" s="1"/>
      <c r="VE25" s="1"/>
      <c r="VF25" s="1">
        <v>5</v>
      </c>
      <c r="VG25" s="1">
        <v>5</v>
      </c>
      <c r="VH25" s="1">
        <v>5</v>
      </c>
      <c r="VI25" s="1"/>
      <c r="VJ25" s="1"/>
      <c r="VK25" s="1">
        <v>5</v>
      </c>
      <c r="VL25" s="1"/>
    </row>
    <row r="26" spans="1:584" x14ac:dyDescent="0.25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>
        <v>5</v>
      </c>
      <c r="ER26" s="1"/>
      <c r="ES26" s="1"/>
      <c r="ET26" s="1"/>
      <c r="EU26" s="1"/>
      <c r="EV26" s="1"/>
      <c r="EW26" s="1"/>
      <c r="EX26" s="1"/>
      <c r="EY26" s="1"/>
      <c r="EZ26" s="1">
        <v>5</v>
      </c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>
        <v>5</v>
      </c>
      <c r="FP26" s="1"/>
      <c r="FQ26" s="1"/>
      <c r="FR26" s="1"/>
      <c r="FS26" s="1">
        <v>5</v>
      </c>
      <c r="FT26" s="1"/>
      <c r="FU26" s="1"/>
      <c r="FV26" s="1"/>
      <c r="FW26" s="1"/>
      <c r="FX26" s="1"/>
      <c r="FY26" s="1">
        <v>5</v>
      </c>
      <c r="FZ26" s="1"/>
      <c r="GA26" s="1"/>
      <c r="GB26" s="1">
        <v>5</v>
      </c>
      <c r="GC26" s="1"/>
      <c r="GD26" s="1"/>
      <c r="GE26" s="1"/>
      <c r="GF26" s="1">
        <v>5</v>
      </c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>
        <v>5</v>
      </c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>
        <v>5</v>
      </c>
      <c r="HQ26" s="1">
        <v>5</v>
      </c>
      <c r="HR26" s="1"/>
      <c r="HS26" s="1"/>
      <c r="HT26" s="1"/>
      <c r="HU26" s="1"/>
      <c r="HV26" s="1"/>
      <c r="HW26" s="1"/>
      <c r="HX26" s="1"/>
      <c r="HY26" s="1">
        <v>5</v>
      </c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>
        <v>5</v>
      </c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>
        <v>5</v>
      </c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>
        <v>5</v>
      </c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>
        <v>5</v>
      </c>
      <c r="PV26" s="1"/>
      <c r="PW26" s="1"/>
      <c r="PX26" s="1"/>
      <c r="PY26" s="1">
        <v>5</v>
      </c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>
        <v>5</v>
      </c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>
        <v>5</v>
      </c>
      <c r="RX26" s="1"/>
      <c r="RY26" s="1"/>
      <c r="RZ26" s="1"/>
      <c r="SA26" s="1"/>
      <c r="SB26" s="1"/>
      <c r="SC26" s="1"/>
      <c r="SD26" s="1"/>
      <c r="SE26" s="1"/>
      <c r="SF26" s="1">
        <v>5</v>
      </c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</row>
    <row r="27" spans="1:584" x14ac:dyDescent="0.25">
      <c r="A27" s="4" t="s">
        <v>25</v>
      </c>
      <c r="B27" s="1"/>
      <c r="C27" s="1"/>
      <c r="D27" s="1">
        <v>5</v>
      </c>
      <c r="E27" s="1">
        <v>5</v>
      </c>
      <c r="F27" s="1"/>
      <c r="G27" s="1"/>
      <c r="H27" s="1"/>
      <c r="I27" s="1">
        <v>5</v>
      </c>
      <c r="J27" s="1"/>
      <c r="K27" s="1">
        <v>5</v>
      </c>
      <c r="L27" s="1"/>
      <c r="M27" s="1"/>
      <c r="N27" s="1"/>
      <c r="O27" s="1">
        <v>5</v>
      </c>
      <c r="P27" s="1">
        <v>5</v>
      </c>
      <c r="Q27" s="1">
        <v>5</v>
      </c>
      <c r="R27" s="1"/>
      <c r="S27" s="1"/>
      <c r="T27" s="1">
        <v>5</v>
      </c>
      <c r="U27" s="1"/>
      <c r="V27" s="1"/>
      <c r="W27" s="1">
        <v>5</v>
      </c>
      <c r="X27" s="1">
        <v>5</v>
      </c>
      <c r="Y27" s="1"/>
      <c r="Z27" s="1"/>
      <c r="AA27" s="1">
        <v>5</v>
      </c>
      <c r="AB27" s="1">
        <v>5</v>
      </c>
      <c r="AC27" s="1"/>
      <c r="AD27" s="1"/>
      <c r="AE27" s="1">
        <v>5</v>
      </c>
      <c r="AF27" s="1">
        <v>5</v>
      </c>
      <c r="AG27" s="1">
        <v>5</v>
      </c>
      <c r="AH27" s="1"/>
      <c r="AI27" s="1">
        <v>5</v>
      </c>
      <c r="AJ27" s="1"/>
      <c r="AK27" s="1"/>
      <c r="AL27" s="1">
        <v>5</v>
      </c>
      <c r="AM27" s="1"/>
      <c r="AN27" s="1">
        <v>5</v>
      </c>
      <c r="AO27" s="1"/>
      <c r="AP27" s="1">
        <v>5</v>
      </c>
      <c r="AQ27" s="1"/>
      <c r="AR27" s="1">
        <v>5</v>
      </c>
      <c r="AS27" s="1"/>
      <c r="AT27" s="1"/>
      <c r="AU27" s="1"/>
      <c r="AV27" s="1"/>
      <c r="AW27" s="1"/>
      <c r="AX27" s="1"/>
      <c r="AY27" s="1"/>
      <c r="AZ27" s="1"/>
      <c r="BA27" s="1">
        <v>5</v>
      </c>
      <c r="BB27" s="1"/>
      <c r="BC27" s="1"/>
      <c r="BD27" s="1"/>
      <c r="BE27" s="1">
        <v>5</v>
      </c>
      <c r="BF27" s="1"/>
      <c r="BG27" s="1"/>
      <c r="BH27" s="1"/>
      <c r="BI27" s="1"/>
      <c r="BJ27" s="1"/>
      <c r="BK27" s="1"/>
      <c r="BL27" s="1"/>
      <c r="BM27" s="1"/>
      <c r="BN27" s="1">
        <v>5</v>
      </c>
      <c r="BO27" s="1">
        <v>5</v>
      </c>
      <c r="BP27" s="1"/>
      <c r="BQ27" s="1"/>
      <c r="BR27" s="1"/>
      <c r="BS27" s="1"/>
      <c r="BT27" s="1"/>
      <c r="BU27" s="1">
        <v>5</v>
      </c>
      <c r="BV27" s="1"/>
      <c r="BW27" s="1"/>
      <c r="BX27" s="1">
        <v>5</v>
      </c>
      <c r="BY27" s="1">
        <v>5</v>
      </c>
      <c r="BZ27" s="1"/>
      <c r="CA27" s="1"/>
      <c r="CB27" s="1">
        <v>5</v>
      </c>
      <c r="CC27" s="1"/>
      <c r="CD27" s="1"/>
      <c r="CE27" s="1"/>
      <c r="CF27" s="1">
        <v>5</v>
      </c>
      <c r="CG27" s="1"/>
      <c r="CH27" s="1"/>
      <c r="CI27" s="1"/>
      <c r="CJ27" s="1">
        <v>5</v>
      </c>
      <c r="CK27" s="1">
        <v>5</v>
      </c>
      <c r="CL27" s="1"/>
      <c r="CM27" s="1">
        <v>5</v>
      </c>
      <c r="CN27" s="1">
        <v>5</v>
      </c>
      <c r="CO27" s="1">
        <v>5</v>
      </c>
      <c r="CP27" s="1">
        <v>5</v>
      </c>
      <c r="CQ27" s="1"/>
      <c r="CR27" s="1"/>
      <c r="CS27" s="1">
        <v>5</v>
      </c>
      <c r="CT27" s="1"/>
      <c r="CU27" s="1"/>
      <c r="CV27" s="1"/>
      <c r="CW27" s="1">
        <v>5</v>
      </c>
      <c r="CX27" s="1"/>
      <c r="CY27" s="1"/>
      <c r="CZ27" s="1">
        <v>5</v>
      </c>
      <c r="DA27" s="1"/>
      <c r="DB27" s="1">
        <v>5</v>
      </c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>
        <v>5</v>
      </c>
      <c r="DP27" s="1">
        <v>5</v>
      </c>
      <c r="DQ27" s="1">
        <v>5</v>
      </c>
      <c r="DR27" s="1"/>
      <c r="DS27" s="1">
        <v>5</v>
      </c>
      <c r="DT27" s="1">
        <v>5</v>
      </c>
      <c r="DU27" s="1"/>
      <c r="DV27" s="1"/>
      <c r="DW27" s="1"/>
      <c r="DX27" s="1">
        <v>5</v>
      </c>
      <c r="DY27" s="1"/>
      <c r="DZ27" s="1">
        <v>5</v>
      </c>
      <c r="EA27" s="1">
        <v>5</v>
      </c>
      <c r="EB27" s="1"/>
      <c r="EC27" s="1"/>
      <c r="ED27" s="1"/>
      <c r="EE27" s="1"/>
      <c r="EF27" s="1"/>
      <c r="EG27" s="1">
        <v>5</v>
      </c>
      <c r="EH27" s="1"/>
      <c r="EI27" s="1"/>
      <c r="EJ27" s="1"/>
      <c r="EK27" s="1"/>
      <c r="EL27" s="1">
        <v>5</v>
      </c>
      <c r="EM27" s="1"/>
      <c r="EN27" s="1">
        <v>5</v>
      </c>
      <c r="EO27" s="1"/>
      <c r="EP27" s="1"/>
      <c r="EQ27" s="1"/>
      <c r="ER27" s="1">
        <v>5</v>
      </c>
      <c r="ES27" s="1">
        <v>5</v>
      </c>
      <c r="ET27" s="1"/>
      <c r="EU27" s="1"/>
      <c r="EV27" s="1"/>
      <c r="EW27" s="1">
        <v>5</v>
      </c>
      <c r="EX27" s="1"/>
      <c r="EY27" s="1">
        <v>5</v>
      </c>
      <c r="EZ27" s="1">
        <v>5</v>
      </c>
      <c r="FA27" s="1"/>
      <c r="FB27" s="1"/>
      <c r="FC27" s="1"/>
      <c r="FD27" s="1"/>
      <c r="FE27" s="1"/>
      <c r="FF27" s="1"/>
      <c r="FG27" s="1"/>
      <c r="FH27" s="1"/>
      <c r="FI27" s="1">
        <v>5</v>
      </c>
      <c r="FJ27" s="1">
        <v>5</v>
      </c>
      <c r="FK27" s="1">
        <v>5</v>
      </c>
      <c r="FL27" s="1">
        <v>5</v>
      </c>
      <c r="FM27" s="1"/>
      <c r="FN27" s="1">
        <v>5</v>
      </c>
      <c r="FO27" s="1"/>
      <c r="FP27" s="1">
        <v>5</v>
      </c>
      <c r="FQ27" s="1"/>
      <c r="FR27" s="1"/>
      <c r="FS27" s="1">
        <v>5</v>
      </c>
      <c r="FT27" s="1">
        <v>5</v>
      </c>
      <c r="FU27" s="1">
        <v>5</v>
      </c>
      <c r="FV27" s="1">
        <v>5</v>
      </c>
      <c r="FW27" s="1">
        <v>5</v>
      </c>
      <c r="FX27" s="1">
        <v>5</v>
      </c>
      <c r="FY27" s="1">
        <v>5</v>
      </c>
      <c r="FZ27" s="1"/>
      <c r="GA27" s="1"/>
      <c r="GB27" s="1"/>
      <c r="GC27" s="1"/>
      <c r="GD27" s="1"/>
      <c r="GE27" s="1"/>
      <c r="GF27" s="1"/>
      <c r="GG27" s="1"/>
      <c r="GH27" s="1">
        <v>5</v>
      </c>
      <c r="GI27" s="1">
        <v>5</v>
      </c>
      <c r="GJ27" s="1"/>
      <c r="GK27" s="1"/>
      <c r="GL27" s="1"/>
      <c r="GM27" s="1">
        <v>5</v>
      </c>
      <c r="GN27" s="1">
        <v>5</v>
      </c>
      <c r="GO27" s="1"/>
      <c r="GP27" s="1"/>
      <c r="GQ27" s="1">
        <v>5</v>
      </c>
      <c r="GR27" s="1"/>
      <c r="GS27" s="1">
        <v>5</v>
      </c>
      <c r="GT27" s="1">
        <v>5</v>
      </c>
      <c r="GU27" s="1"/>
      <c r="GV27" s="1">
        <v>5</v>
      </c>
      <c r="GW27" s="1"/>
      <c r="GX27" s="1"/>
      <c r="GY27" s="1">
        <v>5</v>
      </c>
      <c r="GZ27" s="1">
        <v>5</v>
      </c>
      <c r="HA27" s="1"/>
      <c r="HB27" s="1"/>
      <c r="HC27" s="1">
        <v>5</v>
      </c>
      <c r="HD27" s="1">
        <v>5</v>
      </c>
      <c r="HE27" s="1"/>
      <c r="HF27" s="1">
        <v>5</v>
      </c>
      <c r="HG27" s="1"/>
      <c r="HH27" s="1">
        <v>5</v>
      </c>
      <c r="HI27" s="1"/>
      <c r="HJ27" s="1"/>
      <c r="HK27" s="1"/>
      <c r="HL27" s="1"/>
      <c r="HM27" s="1"/>
      <c r="HN27" s="1">
        <v>5</v>
      </c>
      <c r="HO27" s="1">
        <v>5</v>
      </c>
      <c r="HP27" s="1"/>
      <c r="HQ27" s="1">
        <v>5</v>
      </c>
      <c r="HR27" s="1">
        <v>5</v>
      </c>
      <c r="HS27" s="1"/>
      <c r="HT27" s="1">
        <v>5</v>
      </c>
      <c r="HU27" s="1">
        <v>5</v>
      </c>
      <c r="HV27" s="1"/>
      <c r="HW27" s="1">
        <v>5</v>
      </c>
      <c r="HX27" s="1"/>
      <c r="HY27" s="1"/>
      <c r="HZ27" s="1"/>
      <c r="IA27" s="1"/>
      <c r="IB27" s="1">
        <v>5</v>
      </c>
      <c r="IC27" s="1">
        <v>5</v>
      </c>
      <c r="ID27" s="1">
        <v>5</v>
      </c>
      <c r="IE27" s="1"/>
      <c r="IF27" s="1"/>
      <c r="IG27" s="1"/>
      <c r="IH27" s="1">
        <v>5</v>
      </c>
      <c r="II27" s="1"/>
      <c r="IJ27" s="1"/>
      <c r="IK27" s="1">
        <v>5</v>
      </c>
      <c r="IL27" s="1">
        <v>5</v>
      </c>
      <c r="IM27" s="1"/>
      <c r="IN27" s="1">
        <v>5</v>
      </c>
      <c r="IO27" s="1"/>
      <c r="IP27" s="1">
        <v>5</v>
      </c>
      <c r="IQ27" s="1"/>
      <c r="IR27" s="1"/>
      <c r="IS27" s="1"/>
      <c r="IT27" s="1"/>
      <c r="IU27" s="1">
        <v>5</v>
      </c>
      <c r="IV27" s="1"/>
      <c r="IW27" s="1"/>
      <c r="IX27" s="1">
        <v>5</v>
      </c>
      <c r="IY27" s="1"/>
      <c r="IZ27" s="1"/>
      <c r="JA27" s="1"/>
      <c r="JB27" s="1"/>
      <c r="JC27" s="1">
        <v>5</v>
      </c>
      <c r="JD27" s="1">
        <v>5</v>
      </c>
      <c r="JE27" s="1">
        <v>5</v>
      </c>
      <c r="JF27" s="1">
        <v>5</v>
      </c>
      <c r="JG27" s="1">
        <v>5</v>
      </c>
      <c r="JH27" s="1">
        <v>5</v>
      </c>
      <c r="JI27" s="1"/>
      <c r="JJ27" s="1">
        <v>5</v>
      </c>
      <c r="JK27" s="1">
        <v>5</v>
      </c>
      <c r="JL27" s="1"/>
      <c r="JM27" s="1">
        <v>5</v>
      </c>
      <c r="JN27" s="1">
        <v>5</v>
      </c>
      <c r="JO27" s="1">
        <v>5</v>
      </c>
      <c r="JP27" s="1"/>
      <c r="JQ27" s="1">
        <v>5</v>
      </c>
      <c r="JR27" s="1"/>
      <c r="JS27" s="1"/>
      <c r="JT27" s="1"/>
      <c r="JU27" s="1"/>
      <c r="JV27" s="1">
        <v>5</v>
      </c>
      <c r="JW27" s="1">
        <v>5</v>
      </c>
      <c r="JX27" s="1">
        <v>5</v>
      </c>
      <c r="JY27" s="1">
        <v>5</v>
      </c>
      <c r="JZ27" s="1"/>
      <c r="KA27" s="1">
        <v>5</v>
      </c>
      <c r="KB27" s="1"/>
      <c r="KC27" s="1"/>
      <c r="KD27" s="1">
        <v>5</v>
      </c>
      <c r="KE27" s="1"/>
      <c r="KF27" s="1">
        <v>5</v>
      </c>
      <c r="KG27" s="1"/>
      <c r="KH27" s="1">
        <v>5</v>
      </c>
      <c r="KI27" s="1">
        <v>5</v>
      </c>
      <c r="KJ27" s="1">
        <v>5</v>
      </c>
      <c r="KK27" s="1">
        <v>5</v>
      </c>
      <c r="KL27" s="1">
        <v>5</v>
      </c>
      <c r="KM27" s="1">
        <v>5</v>
      </c>
      <c r="KN27" s="1"/>
      <c r="KO27" s="1"/>
      <c r="KP27" s="1"/>
      <c r="KQ27" s="1"/>
      <c r="KR27" s="1"/>
      <c r="KS27" s="1">
        <v>5</v>
      </c>
      <c r="KT27" s="1">
        <v>5</v>
      </c>
      <c r="KU27" s="1"/>
      <c r="KV27" s="1"/>
      <c r="KW27" s="1"/>
      <c r="KX27" s="1"/>
      <c r="KY27" s="1"/>
      <c r="KZ27" s="1"/>
      <c r="LA27" s="1">
        <v>5</v>
      </c>
      <c r="LB27" s="1"/>
      <c r="LC27" s="1">
        <v>5</v>
      </c>
      <c r="LD27" s="1"/>
      <c r="LE27" s="1"/>
      <c r="LF27" s="1"/>
      <c r="LG27" s="1"/>
      <c r="LH27" s="1">
        <v>5</v>
      </c>
      <c r="LI27" s="1">
        <v>5</v>
      </c>
      <c r="LJ27" s="1">
        <v>5</v>
      </c>
      <c r="LK27" s="1"/>
      <c r="LL27" s="1">
        <v>5</v>
      </c>
      <c r="LM27" s="1"/>
      <c r="LN27" s="1"/>
      <c r="LO27" s="1">
        <v>5</v>
      </c>
      <c r="LP27" s="1">
        <v>5</v>
      </c>
      <c r="LQ27" s="1">
        <v>5</v>
      </c>
      <c r="LR27" s="1"/>
      <c r="LS27" s="1">
        <v>5</v>
      </c>
      <c r="LT27" s="1">
        <v>5</v>
      </c>
      <c r="LU27" s="1">
        <v>5</v>
      </c>
      <c r="LV27" s="1"/>
      <c r="LW27" s="1"/>
      <c r="LX27" s="1">
        <v>5</v>
      </c>
      <c r="LY27" s="1"/>
      <c r="LZ27" s="1"/>
      <c r="MA27" s="1">
        <v>5</v>
      </c>
      <c r="MB27" s="1">
        <v>5</v>
      </c>
      <c r="MC27" s="1"/>
      <c r="MD27" s="1">
        <v>5</v>
      </c>
      <c r="ME27" s="1"/>
      <c r="MF27" s="1"/>
      <c r="MG27" s="1"/>
      <c r="MH27" s="1"/>
      <c r="MI27" s="1">
        <v>5</v>
      </c>
      <c r="MJ27" s="1"/>
      <c r="MK27" s="1"/>
      <c r="ML27" s="1"/>
      <c r="MM27" s="1"/>
      <c r="MN27" s="1">
        <v>5</v>
      </c>
      <c r="MO27" s="1">
        <v>5</v>
      </c>
      <c r="MP27" s="1"/>
      <c r="MQ27" s="1">
        <v>5</v>
      </c>
      <c r="MR27" s="1"/>
      <c r="MS27" s="1"/>
      <c r="MT27" s="1"/>
      <c r="MU27" s="1">
        <v>5</v>
      </c>
      <c r="MV27" s="1"/>
      <c r="MW27" s="1">
        <v>5</v>
      </c>
      <c r="MX27" s="1"/>
      <c r="MY27" s="1">
        <v>5</v>
      </c>
      <c r="MZ27" s="1"/>
      <c r="NA27" s="1"/>
      <c r="NB27" s="1">
        <v>5</v>
      </c>
      <c r="NC27" s="1"/>
      <c r="ND27" s="1">
        <v>5</v>
      </c>
      <c r="NE27" s="1">
        <v>5</v>
      </c>
      <c r="NF27" s="1">
        <v>5</v>
      </c>
      <c r="NG27" s="1"/>
      <c r="NH27" s="1"/>
      <c r="NI27" s="1">
        <v>5</v>
      </c>
      <c r="NJ27" s="1"/>
      <c r="NK27" s="1">
        <v>5</v>
      </c>
      <c r="NL27" s="1">
        <v>5</v>
      </c>
      <c r="NM27" s="1">
        <v>5</v>
      </c>
      <c r="NN27" s="1"/>
      <c r="NO27" s="1"/>
      <c r="NP27" s="1">
        <v>5</v>
      </c>
      <c r="NQ27" s="1">
        <v>5</v>
      </c>
      <c r="NR27" s="1"/>
      <c r="NS27" s="1">
        <v>5</v>
      </c>
      <c r="NT27" s="1"/>
      <c r="NU27" s="1">
        <v>5</v>
      </c>
      <c r="NV27" s="1">
        <v>5</v>
      </c>
      <c r="NW27" s="1">
        <v>5</v>
      </c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>
        <v>5</v>
      </c>
      <c r="OO27" s="1"/>
      <c r="OP27" s="1">
        <v>5</v>
      </c>
      <c r="OQ27" s="1">
        <v>5</v>
      </c>
      <c r="OR27" s="1">
        <v>5</v>
      </c>
      <c r="OS27" s="1">
        <v>5</v>
      </c>
      <c r="OT27" s="1"/>
      <c r="OU27" s="1">
        <v>5</v>
      </c>
      <c r="OV27" s="1">
        <v>5</v>
      </c>
      <c r="OW27" s="1">
        <v>5</v>
      </c>
      <c r="OX27" s="1"/>
      <c r="OY27" s="1">
        <v>5</v>
      </c>
      <c r="OZ27" s="1"/>
      <c r="PA27" s="1">
        <v>5</v>
      </c>
      <c r="PB27" s="1"/>
      <c r="PC27" s="1">
        <v>5</v>
      </c>
      <c r="PD27" s="1">
        <v>5</v>
      </c>
      <c r="PE27" s="1"/>
      <c r="PF27" s="1"/>
      <c r="PG27" s="1"/>
      <c r="PH27" s="1">
        <v>5</v>
      </c>
      <c r="PI27" s="1"/>
      <c r="PJ27" s="1"/>
      <c r="PK27" s="1">
        <v>5</v>
      </c>
      <c r="PL27" s="1"/>
      <c r="PM27" s="1"/>
      <c r="PN27" s="1">
        <v>5</v>
      </c>
      <c r="PO27" s="1">
        <v>5</v>
      </c>
      <c r="PP27" s="1">
        <v>5</v>
      </c>
      <c r="PQ27" s="1"/>
      <c r="PR27" s="1"/>
      <c r="PS27" s="1"/>
      <c r="PT27" s="1">
        <v>5</v>
      </c>
      <c r="PU27" s="1">
        <v>5</v>
      </c>
      <c r="PV27" s="1">
        <v>5</v>
      </c>
      <c r="PW27" s="1"/>
      <c r="PX27" s="1"/>
      <c r="PY27" s="1">
        <v>5</v>
      </c>
      <c r="PZ27" s="1">
        <v>5</v>
      </c>
      <c r="QA27" s="1">
        <v>5</v>
      </c>
      <c r="QB27" s="1">
        <v>5</v>
      </c>
      <c r="QC27" s="1">
        <v>5</v>
      </c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>
        <v>5</v>
      </c>
      <c r="QO27" s="1"/>
      <c r="QP27" s="1">
        <v>5</v>
      </c>
      <c r="QQ27" s="1">
        <v>5</v>
      </c>
      <c r="QR27" s="1">
        <v>5</v>
      </c>
      <c r="QS27" s="1"/>
      <c r="QT27" s="1"/>
      <c r="QU27" s="1">
        <v>5</v>
      </c>
      <c r="QV27" s="1"/>
      <c r="QW27" s="1"/>
      <c r="QX27" s="1">
        <v>5</v>
      </c>
      <c r="QY27" s="1"/>
      <c r="QZ27" s="1">
        <v>5</v>
      </c>
      <c r="RA27" s="1">
        <v>5</v>
      </c>
      <c r="RB27" s="1"/>
      <c r="RC27" s="1"/>
      <c r="RD27" s="1">
        <v>5</v>
      </c>
      <c r="RE27" s="1"/>
      <c r="RF27" s="1"/>
      <c r="RG27" s="1">
        <v>5</v>
      </c>
      <c r="RH27" s="1"/>
      <c r="RI27" s="1">
        <v>5</v>
      </c>
      <c r="RJ27" s="1"/>
      <c r="RK27" s="1"/>
      <c r="RL27" s="1"/>
      <c r="RM27" s="1"/>
      <c r="RN27" s="1"/>
      <c r="RO27" s="1"/>
      <c r="RP27" s="1"/>
      <c r="RQ27" s="1">
        <v>5</v>
      </c>
      <c r="RR27" s="1">
        <v>5</v>
      </c>
      <c r="RS27" s="1">
        <v>5</v>
      </c>
      <c r="RT27" s="1"/>
      <c r="RU27" s="1">
        <v>5</v>
      </c>
      <c r="RV27" s="1"/>
      <c r="RW27" s="1"/>
      <c r="RX27" s="1">
        <v>5</v>
      </c>
      <c r="RY27" s="1"/>
      <c r="RZ27" s="1"/>
      <c r="SA27" s="1"/>
      <c r="SB27" s="1"/>
      <c r="SC27" s="1"/>
      <c r="SD27" s="1">
        <v>5</v>
      </c>
      <c r="SE27" s="1"/>
      <c r="SF27" s="1">
        <v>5</v>
      </c>
      <c r="SG27" s="1"/>
      <c r="SH27" s="1"/>
      <c r="SI27" s="1"/>
      <c r="SJ27" s="1"/>
      <c r="SK27" s="1"/>
      <c r="SL27" s="1"/>
      <c r="SM27" s="1">
        <v>5</v>
      </c>
      <c r="SN27" s="1">
        <v>5</v>
      </c>
      <c r="SO27" s="1">
        <v>5</v>
      </c>
      <c r="SP27" s="1"/>
      <c r="SQ27" s="1">
        <v>5</v>
      </c>
      <c r="SR27" s="1"/>
      <c r="SS27" s="1"/>
      <c r="ST27" s="1">
        <v>5</v>
      </c>
      <c r="SU27" s="1"/>
      <c r="SV27" s="1"/>
      <c r="SW27" s="1"/>
      <c r="SX27" s="1">
        <v>5</v>
      </c>
      <c r="SY27" s="1"/>
      <c r="SZ27" s="1"/>
      <c r="TA27" s="1"/>
      <c r="TB27" s="1"/>
      <c r="TC27" s="1">
        <v>5</v>
      </c>
      <c r="TD27" s="1"/>
      <c r="TE27" s="1">
        <v>5</v>
      </c>
      <c r="TF27" s="1">
        <v>5</v>
      </c>
      <c r="TG27" s="1">
        <v>5</v>
      </c>
      <c r="TH27" s="1">
        <v>5</v>
      </c>
      <c r="TI27" s="1">
        <v>5</v>
      </c>
      <c r="TJ27" s="1"/>
      <c r="TK27" s="1"/>
      <c r="TL27" s="1"/>
      <c r="TM27" s="1">
        <v>5</v>
      </c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>
        <v>5</v>
      </c>
      <c r="TZ27" s="1"/>
      <c r="UA27" s="1"/>
      <c r="UB27" s="1"/>
      <c r="UC27" s="1">
        <v>5</v>
      </c>
      <c r="UD27" s="1">
        <v>5</v>
      </c>
      <c r="UE27" s="1"/>
      <c r="UF27" s="1"/>
      <c r="UG27" s="1"/>
      <c r="UH27" s="1"/>
      <c r="UI27" s="1">
        <v>5</v>
      </c>
      <c r="UJ27" s="1"/>
      <c r="UK27" s="1"/>
      <c r="UL27" s="1">
        <v>5</v>
      </c>
      <c r="UM27" s="1">
        <v>5</v>
      </c>
      <c r="UN27" s="1">
        <v>5</v>
      </c>
      <c r="UO27" s="1"/>
      <c r="UP27" s="1"/>
      <c r="UQ27" s="1"/>
      <c r="UR27" s="1">
        <v>5</v>
      </c>
      <c r="US27" s="1"/>
      <c r="UT27" s="1">
        <v>5</v>
      </c>
      <c r="UU27" s="1"/>
      <c r="UV27" s="1">
        <v>5</v>
      </c>
      <c r="UW27" s="1"/>
      <c r="UX27" s="1">
        <v>5</v>
      </c>
      <c r="UY27" s="1"/>
      <c r="UZ27" s="1"/>
      <c r="VA27" s="1">
        <v>5</v>
      </c>
      <c r="VB27" s="1"/>
      <c r="VC27" s="1">
        <v>5</v>
      </c>
      <c r="VD27" s="1">
        <v>5</v>
      </c>
      <c r="VE27" s="1">
        <v>5</v>
      </c>
      <c r="VF27" s="1">
        <v>5</v>
      </c>
      <c r="VG27" s="1"/>
      <c r="VH27" s="1"/>
      <c r="VI27" s="1">
        <v>5</v>
      </c>
      <c r="VJ27" s="1">
        <v>5</v>
      </c>
      <c r="VK27" s="1"/>
      <c r="VL27" s="1"/>
    </row>
    <row r="28" spans="1:584" x14ac:dyDescent="0.25">
      <c r="A28" s="4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>
        <v>5</v>
      </c>
      <c r="BT28" s="1"/>
      <c r="BU28" s="1"/>
      <c r="BV28" s="1"/>
      <c r="BW28" s="1"/>
      <c r="BX28" s="1"/>
      <c r="BY28" s="1"/>
      <c r="BZ28" s="1"/>
      <c r="CA28" s="1"/>
      <c r="CB28" s="1">
        <v>5</v>
      </c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>
        <v>5</v>
      </c>
      <c r="DL28" s="1"/>
      <c r="DM28" s="1">
        <v>5</v>
      </c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>
        <v>5</v>
      </c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>
        <v>5</v>
      </c>
      <c r="FL28" s="1"/>
      <c r="FM28" s="1"/>
      <c r="FN28" s="1"/>
      <c r="FO28" s="1"/>
      <c r="FP28" s="1"/>
      <c r="FQ28" s="1"/>
      <c r="FR28" s="1"/>
      <c r="FS28" s="1"/>
      <c r="FT28" s="1"/>
      <c r="FU28" s="1">
        <v>5</v>
      </c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>
        <v>5</v>
      </c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>
        <v>5</v>
      </c>
      <c r="KB28" s="1"/>
      <c r="KC28" s="1"/>
      <c r="KD28" s="1">
        <v>5</v>
      </c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>
        <v>5</v>
      </c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>
        <v>5</v>
      </c>
      <c r="LW28" s="1"/>
      <c r="LX28" s="1">
        <v>5</v>
      </c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>
        <v>5</v>
      </c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>
        <v>5</v>
      </c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>
        <v>5</v>
      </c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>
        <v>5</v>
      </c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>
        <v>5</v>
      </c>
      <c r="UW28" s="1"/>
      <c r="UX28" s="1"/>
      <c r="UY28" s="1"/>
      <c r="UZ28" s="1"/>
      <c r="VA28" s="1"/>
      <c r="VB28" s="1"/>
      <c r="VC28" s="1"/>
      <c r="VD28" s="1"/>
      <c r="VE28" s="1"/>
      <c r="VF28" s="1">
        <v>5</v>
      </c>
      <c r="VG28" s="1"/>
      <c r="VH28" s="1"/>
      <c r="VI28" s="1"/>
      <c r="VJ28" s="1"/>
      <c r="VK28" s="1"/>
      <c r="VL28" s="1"/>
    </row>
    <row r="29" spans="1:584" x14ac:dyDescent="0.25">
      <c r="A29" s="4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6</v>
      </c>
      <c r="Q29" s="1"/>
      <c r="R29" s="1"/>
      <c r="S29" s="1"/>
      <c r="T29" s="1">
        <v>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6</v>
      </c>
      <c r="AM29" s="1"/>
      <c r="AN29" s="1">
        <v>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>
        <v>6</v>
      </c>
      <c r="BO29" s="1">
        <v>6</v>
      </c>
      <c r="BP29" s="1"/>
      <c r="BQ29" s="1"/>
      <c r="BR29" s="1"/>
      <c r="BS29" s="1"/>
      <c r="BT29" s="1"/>
      <c r="BU29" s="1"/>
      <c r="BV29" s="1"/>
      <c r="BW29" s="1"/>
      <c r="BX29" s="1">
        <v>6</v>
      </c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>
        <v>6</v>
      </c>
      <c r="CP29" s="1"/>
      <c r="CQ29" s="1"/>
      <c r="CR29" s="1"/>
      <c r="CS29" s="1">
        <v>6</v>
      </c>
      <c r="CT29" s="1"/>
      <c r="CU29" s="1"/>
      <c r="CV29" s="1"/>
      <c r="CW29" s="1"/>
      <c r="CX29" s="1"/>
      <c r="CY29" s="1"/>
      <c r="CZ29" s="1"/>
      <c r="DA29" s="1"/>
      <c r="DB29" s="1"/>
      <c r="DC29" s="1">
        <v>6</v>
      </c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>
        <v>6</v>
      </c>
      <c r="ES29" s="1"/>
      <c r="ET29" s="1"/>
      <c r="EU29" s="1"/>
      <c r="EV29" s="1"/>
      <c r="EW29" s="1"/>
      <c r="EX29" s="1"/>
      <c r="EY29" s="1"/>
      <c r="EZ29" s="1">
        <v>6</v>
      </c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>
        <v>6</v>
      </c>
      <c r="FQ29" s="1"/>
      <c r="FR29" s="1"/>
      <c r="FS29" s="1"/>
      <c r="FT29" s="1"/>
      <c r="FU29" s="1"/>
      <c r="FV29" s="1"/>
      <c r="FW29" s="1"/>
      <c r="FX29" s="1"/>
      <c r="FY29" s="1">
        <v>6</v>
      </c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>
        <v>6</v>
      </c>
      <c r="GN29" s="1"/>
      <c r="GO29" s="1"/>
      <c r="GP29" s="1"/>
      <c r="GQ29" s="1">
        <v>6</v>
      </c>
      <c r="GR29" s="1"/>
      <c r="GS29" s="1">
        <v>6</v>
      </c>
      <c r="GT29" s="1"/>
      <c r="GU29" s="1"/>
      <c r="GV29" s="1"/>
      <c r="GW29" s="1"/>
      <c r="GX29" s="1"/>
      <c r="GY29" s="1">
        <v>6</v>
      </c>
      <c r="GZ29" s="1">
        <v>6</v>
      </c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>
        <v>6</v>
      </c>
      <c r="IV29" s="1"/>
      <c r="IW29" s="1"/>
      <c r="IX29" s="1">
        <v>6</v>
      </c>
      <c r="IY29" s="1"/>
      <c r="IZ29" s="1"/>
      <c r="JA29" s="1"/>
      <c r="JB29" s="1"/>
      <c r="JC29" s="1"/>
      <c r="JD29" s="1">
        <v>6</v>
      </c>
      <c r="JE29" s="1"/>
      <c r="JF29" s="1">
        <v>6</v>
      </c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>
        <v>6</v>
      </c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>
        <v>6</v>
      </c>
      <c r="KE29" s="1"/>
      <c r="KF29" s="1"/>
      <c r="KG29" s="1"/>
      <c r="KH29" s="1"/>
      <c r="KI29" s="1"/>
      <c r="KJ29" s="1"/>
      <c r="KK29" s="1"/>
      <c r="KL29" s="1">
        <v>6</v>
      </c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>
        <v>6</v>
      </c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>
        <v>6</v>
      </c>
      <c r="ME29" s="1"/>
      <c r="MF29" s="1"/>
      <c r="MG29" s="1"/>
      <c r="MH29" s="1"/>
      <c r="MI29" s="1"/>
      <c r="MJ29" s="1"/>
      <c r="MK29" s="1"/>
      <c r="ML29" s="1"/>
      <c r="MM29" s="1"/>
      <c r="MN29" s="1">
        <v>6</v>
      </c>
      <c r="MO29" s="1"/>
      <c r="MP29" s="1"/>
      <c r="MQ29" s="1"/>
      <c r="MR29" s="1"/>
      <c r="MS29" s="1"/>
      <c r="MT29" s="1"/>
      <c r="MU29" s="1">
        <v>6</v>
      </c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>
        <v>6</v>
      </c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>
        <v>6</v>
      </c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>
        <v>6</v>
      </c>
      <c r="PW29" s="1"/>
      <c r="PX29" s="1"/>
      <c r="PY29" s="1"/>
      <c r="PZ29" s="1">
        <v>6</v>
      </c>
      <c r="QA29" s="1"/>
      <c r="QB29" s="1">
        <v>6</v>
      </c>
      <c r="QC29" s="1">
        <v>6</v>
      </c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>
        <v>6</v>
      </c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>
        <v>6</v>
      </c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>
        <v>6</v>
      </c>
      <c r="RR29" s="1"/>
      <c r="RS29" s="1"/>
      <c r="RT29" s="1"/>
      <c r="RU29" s="1">
        <v>6</v>
      </c>
      <c r="RV29" s="1"/>
      <c r="RW29" s="1"/>
      <c r="RX29" s="1">
        <v>6</v>
      </c>
      <c r="RY29" s="1"/>
      <c r="RZ29" s="1"/>
      <c r="SA29" s="1"/>
      <c r="SB29" s="1"/>
      <c r="SC29" s="1"/>
      <c r="SD29" s="1">
        <v>6</v>
      </c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>
        <v>6</v>
      </c>
      <c r="VD29" s="1"/>
      <c r="VE29" s="1">
        <v>6</v>
      </c>
      <c r="VF29" s="1"/>
      <c r="VG29" s="1"/>
      <c r="VH29" s="1"/>
      <c r="VI29" s="1"/>
      <c r="VJ29" s="1"/>
      <c r="VK29" s="1"/>
      <c r="VL29" s="1"/>
    </row>
    <row r="30" spans="1:584" x14ac:dyDescent="0.25">
      <c r="A30" s="4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>
        <v>6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>
        <v>6</v>
      </c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>
        <v>6</v>
      </c>
      <c r="EJ30" s="1"/>
      <c r="EK30" s="1"/>
      <c r="EL30" s="1"/>
      <c r="EM30" s="1"/>
      <c r="EN30" s="1"/>
      <c r="EO30" s="1"/>
      <c r="EP30" s="1">
        <v>6</v>
      </c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>
        <v>6</v>
      </c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>
        <v>6</v>
      </c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>
        <v>6</v>
      </c>
      <c r="IO30" s="1"/>
      <c r="IP30" s="1"/>
      <c r="IQ30" s="1"/>
      <c r="IR30" s="1"/>
      <c r="IS30" s="1"/>
      <c r="IT30" s="1"/>
      <c r="IU30" s="1"/>
      <c r="IV30" s="1"/>
      <c r="IW30" s="1"/>
      <c r="IX30" s="1">
        <v>6</v>
      </c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>
        <v>6</v>
      </c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>
        <v>6</v>
      </c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>
        <v>6</v>
      </c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>
        <v>6</v>
      </c>
      <c r="VD30" s="1"/>
      <c r="VE30" s="1"/>
      <c r="VF30" s="1"/>
      <c r="VG30" s="1"/>
      <c r="VH30" s="1"/>
      <c r="VI30" s="1"/>
      <c r="VJ30" s="1"/>
      <c r="VK30" s="1"/>
      <c r="VL30" s="1"/>
    </row>
    <row r="31" spans="1:584" x14ac:dyDescent="0.25">
      <c r="A31" s="4" t="s">
        <v>29</v>
      </c>
      <c r="B31" s="1"/>
      <c r="C31" s="1"/>
      <c r="D31" s="1"/>
      <c r="E31" s="1"/>
      <c r="F31" s="1"/>
      <c r="G31" s="1"/>
      <c r="H31" s="1"/>
      <c r="I31" s="1"/>
      <c r="J31" s="1">
        <v>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>
        <v>6</v>
      </c>
      <c r="AO31" s="1"/>
      <c r="AP31" s="1"/>
      <c r="AQ31" s="1"/>
      <c r="AR31" s="1"/>
      <c r="AS31" s="1">
        <v>6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>
        <v>6</v>
      </c>
      <c r="CK31" s="1"/>
      <c r="CL31" s="1"/>
      <c r="CM31" s="1"/>
      <c r="CN31" s="1"/>
      <c r="CO31" s="1"/>
      <c r="CP31" s="1"/>
      <c r="CQ31" s="1">
        <v>6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>
        <v>6</v>
      </c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>
        <v>6</v>
      </c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>
        <v>6</v>
      </c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>
        <v>6</v>
      </c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>
        <v>6</v>
      </c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>
        <v>6</v>
      </c>
      <c r="QN31" s="1"/>
      <c r="QO31" s="1"/>
      <c r="QP31" s="1"/>
      <c r="QQ31" s="1"/>
      <c r="QR31" s="1"/>
      <c r="QS31" s="1">
        <v>6</v>
      </c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</row>
    <row r="32" spans="1:584" x14ac:dyDescent="0.25">
      <c r="A32" s="4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>
        <v>6</v>
      </c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</row>
    <row r="33" spans="1:584" x14ac:dyDescent="0.25">
      <c r="A33" s="4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>
        <v>6</v>
      </c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>
        <v>6</v>
      </c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>
        <v>6</v>
      </c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>
        <v>6</v>
      </c>
      <c r="FZ33" s="1"/>
      <c r="GA33" s="1"/>
      <c r="GB33" s="1">
        <v>6</v>
      </c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>
        <v>6</v>
      </c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>
        <v>6</v>
      </c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>
        <v>6</v>
      </c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>
        <v>6</v>
      </c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>
        <v>6</v>
      </c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>
        <v>6</v>
      </c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>
        <v>6</v>
      </c>
      <c r="RI33" s="1"/>
      <c r="RJ33" s="1">
        <v>6</v>
      </c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>
        <v>6</v>
      </c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</row>
    <row r="34" spans="1:584" x14ac:dyDescent="0.25">
      <c r="A34" s="4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>
        <v>5</v>
      </c>
      <c r="BZ34" s="1"/>
      <c r="CA34" s="1"/>
      <c r="CB34" s="1"/>
      <c r="CC34" s="1">
        <v>5</v>
      </c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>
        <v>5</v>
      </c>
      <c r="DX34" s="1"/>
      <c r="DY34" s="1"/>
      <c r="DZ34" s="1"/>
      <c r="EA34" s="1"/>
      <c r="EB34" s="1"/>
      <c r="EC34" s="1"/>
      <c r="ED34" s="1">
        <v>5</v>
      </c>
      <c r="EE34" s="1"/>
      <c r="EF34" s="1"/>
      <c r="EG34" s="1">
        <v>5</v>
      </c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>
        <v>5</v>
      </c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>
        <v>5</v>
      </c>
      <c r="FY34" s="1"/>
      <c r="FZ34" s="1"/>
      <c r="GA34" s="1"/>
      <c r="GB34" s="1">
        <v>5</v>
      </c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>
        <v>5</v>
      </c>
      <c r="GR34" s="1">
        <v>5</v>
      </c>
      <c r="GS34" s="1"/>
      <c r="GT34" s="1"/>
      <c r="GU34" s="1"/>
      <c r="GV34" s="1"/>
      <c r="GW34" s="1"/>
      <c r="GX34" s="1"/>
      <c r="GY34" s="1"/>
      <c r="GZ34" s="1"/>
      <c r="HA34" s="1"/>
      <c r="HB34" s="1">
        <v>5</v>
      </c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>
        <v>5</v>
      </c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>
        <v>5</v>
      </c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>
        <v>5</v>
      </c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>
        <v>5</v>
      </c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>
        <v>5</v>
      </c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>
        <v>5</v>
      </c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>
        <v>5</v>
      </c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>
        <v>5</v>
      </c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>
        <v>5</v>
      </c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>
        <v>5</v>
      </c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</row>
    <row r="35" spans="1:584" x14ac:dyDescent="0.25">
      <c r="A35" s="4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>
        <v>6</v>
      </c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>
        <v>6</v>
      </c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</row>
    <row r="36" spans="1:584" x14ac:dyDescent="0.25">
      <c r="A36" s="4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>
        <v>5</v>
      </c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>
        <v>5</v>
      </c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>
        <v>5</v>
      </c>
      <c r="DQ36" s="1"/>
      <c r="DR36" s="1"/>
      <c r="DS36" s="1"/>
      <c r="DT36" s="1">
        <v>5</v>
      </c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>
        <v>5</v>
      </c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>
        <v>5</v>
      </c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>
        <v>5</v>
      </c>
      <c r="GR36" s="1"/>
      <c r="GS36" s="1"/>
      <c r="GT36" s="1"/>
      <c r="GU36" s="1"/>
      <c r="GV36" s="1">
        <v>5</v>
      </c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>
        <v>5</v>
      </c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>
        <v>5</v>
      </c>
      <c r="NF36" s="1">
        <v>5</v>
      </c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>
        <v>5</v>
      </c>
      <c r="OO36" s="1"/>
      <c r="OP36" s="1"/>
      <c r="OQ36" s="1"/>
      <c r="OR36" s="1"/>
      <c r="OS36" s="1"/>
      <c r="OT36" s="1"/>
      <c r="OU36" s="1"/>
      <c r="OV36" s="1"/>
      <c r="OW36" s="1">
        <v>5</v>
      </c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</row>
    <row r="37" spans="1:584" x14ac:dyDescent="0.25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>
        <v>5</v>
      </c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>
        <v>5</v>
      </c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>
        <v>5</v>
      </c>
      <c r="FL37" s="1"/>
      <c r="FM37" s="1"/>
      <c r="FN37" s="1"/>
      <c r="FO37" s="1"/>
      <c r="FP37" s="1"/>
      <c r="FQ37" s="1"/>
      <c r="FR37" s="1"/>
      <c r="FS37" s="1"/>
      <c r="FT37" s="1"/>
      <c r="FU37" s="1">
        <v>5</v>
      </c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>
        <v>5</v>
      </c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>
        <v>5</v>
      </c>
      <c r="LW37" s="1"/>
      <c r="LX37" s="1">
        <v>5</v>
      </c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>
        <v>5</v>
      </c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>
        <v>5</v>
      </c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</row>
    <row r="38" spans="1:584" x14ac:dyDescent="0.25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>
        <v>5</v>
      </c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>
        <v>5</v>
      </c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>
        <v>5</v>
      </c>
      <c r="FL38" s="1"/>
      <c r="FM38" s="1"/>
      <c r="FN38" s="1"/>
      <c r="FO38" s="1"/>
      <c r="FP38" s="1"/>
      <c r="FQ38" s="1"/>
      <c r="FR38" s="1"/>
      <c r="FS38" s="1"/>
      <c r="FT38" s="1"/>
      <c r="FU38" s="1">
        <v>5</v>
      </c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>
        <v>5</v>
      </c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>
        <v>5</v>
      </c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>
        <v>5</v>
      </c>
      <c r="LW38" s="1"/>
      <c r="LX38" s="1">
        <v>5</v>
      </c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</row>
    <row r="39" spans="1:584" x14ac:dyDescent="0.25">
      <c r="A39" s="4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>
        <v>2</v>
      </c>
      <c r="HA39" s="1"/>
      <c r="HB39" s="1"/>
      <c r="HC39" s="1"/>
      <c r="HD39" s="1">
        <v>2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>
        <v>2</v>
      </c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>
        <v>2</v>
      </c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>
        <v>2</v>
      </c>
      <c r="LA39" s="1"/>
      <c r="LB39" s="1"/>
      <c r="LC39" s="1"/>
      <c r="LD39" s="1">
        <v>2</v>
      </c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>
        <v>2</v>
      </c>
      <c r="MB39" s="1">
        <v>2</v>
      </c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>
        <v>2</v>
      </c>
      <c r="NA39" s="1"/>
      <c r="NB39" s="1"/>
      <c r="NC39" s="1"/>
      <c r="ND39" s="1"/>
      <c r="NE39" s="1"/>
      <c r="NF39" s="1">
        <v>2</v>
      </c>
      <c r="NG39" s="1"/>
      <c r="NH39" s="1"/>
      <c r="NI39" s="1"/>
      <c r="NJ39" s="1">
        <v>2</v>
      </c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>
        <v>2</v>
      </c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</row>
    <row r="40" spans="1:584" x14ac:dyDescent="0.25">
      <c r="A40" s="4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>
        <v>2</v>
      </c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>
        <v>2</v>
      </c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>
        <v>2</v>
      </c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>
        <v>2</v>
      </c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>
        <v>2</v>
      </c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</row>
    <row r="41" spans="1:584" x14ac:dyDescent="0.25">
      <c r="A41" s="4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>
        <v>5</v>
      </c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>
        <v>5</v>
      </c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>
        <v>5</v>
      </c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>
        <v>5</v>
      </c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>
        <v>5</v>
      </c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</row>
    <row r="42" spans="1:584" x14ac:dyDescent="0.25">
      <c r="A42" s="4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>
        <v>5</v>
      </c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>
        <v>5</v>
      </c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>
        <v>5</v>
      </c>
      <c r="MK42" s="1">
        <v>5</v>
      </c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>
        <v>5</v>
      </c>
      <c r="MY42" s="1"/>
      <c r="MZ42" s="1"/>
      <c r="NA42" s="1"/>
      <c r="NB42" s="1"/>
      <c r="NC42" s="1"/>
      <c r="ND42" s="1"/>
      <c r="NE42" s="1"/>
      <c r="NF42" s="1">
        <v>5</v>
      </c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>
        <v>5</v>
      </c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>
        <v>5</v>
      </c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>
        <v>5</v>
      </c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</row>
    <row r="43" spans="1:584" x14ac:dyDescent="0.25">
      <c r="A43" s="4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>
        <v>5</v>
      </c>
      <c r="Y43" s="1"/>
      <c r="Z43" s="1"/>
      <c r="AA43" s="1">
        <v>5</v>
      </c>
      <c r="AB43" s="1"/>
      <c r="AC43" s="1">
        <v>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>
        <v>5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>
        <v>5</v>
      </c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>
        <v>5</v>
      </c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>
        <v>5</v>
      </c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>
        <v>5</v>
      </c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>
        <v>5</v>
      </c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>
        <v>5</v>
      </c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>
        <v>5</v>
      </c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>
        <v>5</v>
      </c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>
        <v>5</v>
      </c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>
        <v>5</v>
      </c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>
        <v>5</v>
      </c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>
        <v>5</v>
      </c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>
        <v>5</v>
      </c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</row>
    <row r="44" spans="1:584" x14ac:dyDescent="0.25">
      <c r="A44" s="4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>
        <v>5</v>
      </c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>
        <v>5</v>
      </c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>
        <v>5</v>
      </c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>
        <v>5</v>
      </c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>
        <v>5</v>
      </c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>
        <v>5</v>
      </c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>
        <v>5</v>
      </c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</row>
    <row r="45" spans="1:584" x14ac:dyDescent="0.25">
      <c r="A45" s="4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>
        <v>5</v>
      </c>
      <c r="V45" s="1"/>
      <c r="W45" s="1"/>
      <c r="X45" s="1">
        <v>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>
        <v>5</v>
      </c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>
        <v>5</v>
      </c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</row>
    <row r="46" spans="1:584" x14ac:dyDescent="0.25">
      <c r="A46" s="4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>
        <v>5</v>
      </c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>
        <v>5</v>
      </c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</row>
    <row r="47" spans="1:584" x14ac:dyDescent="0.25">
      <c r="A47" s="4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>
        <v>5</v>
      </c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>
        <v>5</v>
      </c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>
        <v>5</v>
      </c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>
        <v>5</v>
      </c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</row>
    <row r="48" spans="1:584" x14ac:dyDescent="0.25">
      <c r="A48" s="4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>
        <v>7</v>
      </c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>
        <v>7</v>
      </c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>
        <v>7</v>
      </c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>
        <v>7</v>
      </c>
      <c r="KF48" s="2"/>
      <c r="KG48" s="2">
        <v>7</v>
      </c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>
        <v>7</v>
      </c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>
        <v>7</v>
      </c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>
        <v>7</v>
      </c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>
        <v>7</v>
      </c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>
        <v>7</v>
      </c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</row>
    <row r="49" spans="1:584" x14ac:dyDescent="0.25">
      <c r="A49" s="4" t="s">
        <v>630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>
        <f>SUBTOTAL(109,'UP-AD'!$VL$2:$VL$48)</f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A0A8-60AA-4F01-BDF3-2C41A0FA672D}">
  <dimension ref="A1:AV17"/>
  <sheetViews>
    <sheetView workbookViewId="0">
      <selection activeCell="B20" sqref="B20"/>
    </sheetView>
  </sheetViews>
  <sheetFormatPr defaultRowHeight="15" x14ac:dyDescent="0.25"/>
  <cols>
    <col min="1" max="1" width="25.5703125" style="11" bestFit="1" customWidth="1"/>
    <col min="2" max="2" width="27.140625" customWidth="1"/>
    <col min="3" max="3" width="12.140625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0.140625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9.5703125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8" max="38" width="13" customWidth="1"/>
    <col min="39" max="39" width="15.28515625" customWidth="1"/>
    <col min="40" max="40" width="14" customWidth="1"/>
    <col min="41" max="41" width="10.140625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x14ac:dyDescent="0.25">
      <c r="A1" s="10" t="s">
        <v>631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s="11" t="s">
        <v>0</v>
      </c>
      <c r="B2">
        <v>1</v>
      </c>
      <c r="S2">
        <v>1</v>
      </c>
      <c r="T2">
        <v>1</v>
      </c>
      <c r="U2">
        <v>1</v>
      </c>
    </row>
    <row r="3" spans="1:48" x14ac:dyDescent="0.25">
      <c r="A3" s="11" t="s">
        <v>691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M3">
        <v>2</v>
      </c>
      <c r="W3">
        <v>2</v>
      </c>
      <c r="AM3">
        <v>2</v>
      </c>
      <c r="AN3">
        <v>2</v>
      </c>
    </row>
    <row r="4" spans="1:48" x14ac:dyDescent="0.25">
      <c r="A4" s="11" t="s">
        <v>692</v>
      </c>
      <c r="C4">
        <v>3</v>
      </c>
      <c r="V4">
        <v>3</v>
      </c>
    </row>
    <row r="5" spans="1:48" x14ac:dyDescent="0.25">
      <c r="A5" s="11" t="s">
        <v>693</v>
      </c>
    </row>
    <row r="6" spans="1:48" x14ac:dyDescent="0.25">
      <c r="A6" s="11" t="s">
        <v>694</v>
      </c>
      <c r="Y6">
        <v>5</v>
      </c>
      <c r="Z6">
        <v>5</v>
      </c>
      <c r="AA6">
        <v>5</v>
      </c>
      <c r="AB6">
        <v>5</v>
      </c>
      <c r="AH6">
        <v>5</v>
      </c>
      <c r="AJ6">
        <v>5</v>
      </c>
      <c r="AK6">
        <v>5</v>
      </c>
      <c r="AL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</row>
    <row r="7" spans="1:48" x14ac:dyDescent="0.25">
      <c r="A7" s="11" t="s">
        <v>695</v>
      </c>
      <c r="AC7">
        <v>6</v>
      </c>
      <c r="AD7">
        <v>6</v>
      </c>
      <c r="AE7">
        <v>6</v>
      </c>
      <c r="AF7">
        <v>6</v>
      </c>
      <c r="AG7">
        <v>6</v>
      </c>
      <c r="AI7">
        <v>6</v>
      </c>
    </row>
    <row r="8" spans="1:48" x14ac:dyDescent="0.25">
      <c r="A8" s="11" t="s">
        <v>696</v>
      </c>
      <c r="K8">
        <v>7</v>
      </c>
      <c r="L8">
        <v>7</v>
      </c>
      <c r="N8">
        <v>7</v>
      </c>
      <c r="AV8">
        <v>7</v>
      </c>
    </row>
    <row r="9" spans="1:48" x14ac:dyDescent="0.25">
      <c r="A9" s="11" t="s">
        <v>697</v>
      </c>
      <c r="X9">
        <v>8</v>
      </c>
    </row>
    <row r="10" spans="1:48" x14ac:dyDescent="0.25">
      <c r="A10" s="11" t="s">
        <v>698</v>
      </c>
      <c r="O10">
        <v>9</v>
      </c>
      <c r="P10">
        <v>9</v>
      </c>
      <c r="Q10">
        <v>9</v>
      </c>
      <c r="R10">
        <v>9</v>
      </c>
    </row>
    <row r="11" spans="1:48" x14ac:dyDescent="0.25">
      <c r="A11" s="11" t="s">
        <v>703</v>
      </c>
    </row>
    <row r="12" spans="1:48" x14ac:dyDescent="0.25">
      <c r="A12" s="11" t="s">
        <v>704</v>
      </c>
    </row>
    <row r="13" spans="1:48" x14ac:dyDescent="0.25">
      <c r="A13" s="11" t="s">
        <v>705</v>
      </c>
    </row>
    <row r="14" spans="1:48" x14ac:dyDescent="0.25">
      <c r="A14" s="11" t="s">
        <v>699</v>
      </c>
    </row>
    <row r="15" spans="1:48" x14ac:dyDescent="0.25">
      <c r="A15" s="11" t="s">
        <v>700</v>
      </c>
    </row>
    <row r="16" spans="1:48" x14ac:dyDescent="0.25">
      <c r="A16" s="11" t="s">
        <v>701</v>
      </c>
    </row>
    <row r="17" spans="1:1" x14ac:dyDescent="0.25">
      <c r="A17" s="11" t="s">
        <v>702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1E77-B114-4676-B678-8877CD02E905}">
  <dimension ref="A1:Q48"/>
  <sheetViews>
    <sheetView workbookViewId="0">
      <selection activeCell="U18" sqref="U18"/>
    </sheetView>
  </sheetViews>
  <sheetFormatPr defaultRowHeight="15" x14ac:dyDescent="0.25"/>
  <cols>
    <col min="1" max="1" width="25.5703125" style="7" bestFit="1" customWidth="1"/>
    <col min="2" max="2" width="27.85546875" bestFit="1" customWidth="1"/>
    <col min="3" max="3" width="25.85546875" bestFit="1" customWidth="1"/>
    <col min="4" max="4" width="12.28515625" bestFit="1" customWidth="1"/>
    <col min="5" max="5" width="14.5703125" bestFit="1" customWidth="1"/>
    <col min="6" max="6" width="14.28515625" bestFit="1" customWidth="1"/>
    <col min="7" max="7" width="19.140625" bestFit="1" customWidth="1"/>
    <col min="8" max="8" width="15.5703125" bestFit="1" customWidth="1"/>
    <col min="9" max="9" width="8.7109375" bestFit="1" customWidth="1"/>
    <col min="10" max="10" width="14.7109375" bestFit="1" customWidth="1"/>
    <col min="11" max="17" width="8" bestFit="1" customWidth="1"/>
  </cols>
  <sheetData>
    <row r="1" spans="1:17" x14ac:dyDescent="0.25">
      <c r="A1" s="10" t="s">
        <v>631</v>
      </c>
      <c r="B1" s="11" t="s">
        <v>0</v>
      </c>
      <c r="C1" s="11" t="s">
        <v>691</v>
      </c>
      <c r="D1" s="11" t="s">
        <v>692</v>
      </c>
      <c r="E1" s="11" t="s">
        <v>693</v>
      </c>
      <c r="F1" s="11" t="s">
        <v>694</v>
      </c>
      <c r="G1" s="11" t="s">
        <v>695</v>
      </c>
      <c r="H1" s="11" t="s">
        <v>696</v>
      </c>
      <c r="I1" s="11" t="s">
        <v>697</v>
      </c>
      <c r="J1" s="11" t="s">
        <v>698</v>
      </c>
      <c r="K1" s="11" t="s">
        <v>703</v>
      </c>
      <c r="L1" s="11" t="s">
        <v>704</v>
      </c>
      <c r="M1" s="11" t="s">
        <v>705</v>
      </c>
      <c r="N1" s="11" t="s">
        <v>699</v>
      </c>
      <c r="O1" s="11" t="s">
        <v>700</v>
      </c>
      <c r="P1" s="11" t="s">
        <v>701</v>
      </c>
      <c r="Q1" s="11" t="s">
        <v>702</v>
      </c>
    </row>
    <row r="2" spans="1:17" x14ac:dyDescent="0.25">
      <c r="A2" s="7" t="s">
        <v>0</v>
      </c>
      <c r="B2">
        <v>1</v>
      </c>
    </row>
    <row r="3" spans="1:17" x14ac:dyDescent="0.25">
      <c r="A3" s="7" t="s">
        <v>1</v>
      </c>
      <c r="D3">
        <v>3</v>
      </c>
    </row>
    <row r="4" spans="1:17" x14ac:dyDescent="0.25">
      <c r="A4" s="7" t="s">
        <v>2</v>
      </c>
      <c r="C4">
        <v>2</v>
      </c>
    </row>
    <row r="5" spans="1:17" x14ac:dyDescent="0.25">
      <c r="A5" s="7" t="s">
        <v>3</v>
      </c>
      <c r="C5">
        <v>2</v>
      </c>
    </row>
    <row r="6" spans="1:17" x14ac:dyDescent="0.25">
      <c r="A6" s="7" t="s">
        <v>4</v>
      </c>
      <c r="C6">
        <v>2</v>
      </c>
    </row>
    <row r="7" spans="1:17" x14ac:dyDescent="0.25">
      <c r="A7" s="7" t="s">
        <v>5</v>
      </c>
      <c r="C7">
        <v>2</v>
      </c>
    </row>
    <row r="8" spans="1:17" x14ac:dyDescent="0.25">
      <c r="A8" s="7" t="s">
        <v>6</v>
      </c>
      <c r="C8">
        <v>2</v>
      </c>
    </row>
    <row r="9" spans="1:17" x14ac:dyDescent="0.25">
      <c r="A9" s="7" t="s">
        <v>7</v>
      </c>
      <c r="C9">
        <v>2</v>
      </c>
    </row>
    <row r="10" spans="1:17" x14ac:dyDescent="0.25">
      <c r="A10" s="7" t="s">
        <v>8</v>
      </c>
      <c r="C10">
        <v>2</v>
      </c>
    </row>
    <row r="11" spans="1:17" x14ac:dyDescent="0.25">
      <c r="A11" s="7" t="s">
        <v>9</v>
      </c>
      <c r="H11">
        <v>7</v>
      </c>
    </row>
    <row r="12" spans="1:17" x14ac:dyDescent="0.25">
      <c r="A12" s="7" t="s">
        <v>10</v>
      </c>
      <c r="H12">
        <v>7</v>
      </c>
    </row>
    <row r="13" spans="1:17" x14ac:dyDescent="0.25">
      <c r="A13" s="7" t="s">
        <v>11</v>
      </c>
      <c r="C13">
        <v>2</v>
      </c>
    </row>
    <row r="14" spans="1:17" x14ac:dyDescent="0.25">
      <c r="A14" s="7" t="s">
        <v>12</v>
      </c>
      <c r="H14">
        <v>7</v>
      </c>
    </row>
    <row r="15" spans="1:17" x14ac:dyDescent="0.25">
      <c r="A15" s="7" t="s">
        <v>13</v>
      </c>
      <c r="J15">
        <v>9</v>
      </c>
    </row>
    <row r="16" spans="1:17" x14ac:dyDescent="0.25">
      <c r="A16" s="7" t="s">
        <v>14</v>
      </c>
      <c r="J16">
        <v>9</v>
      </c>
    </row>
    <row r="17" spans="1:10" x14ac:dyDescent="0.25">
      <c r="A17" s="7" t="s">
        <v>15</v>
      </c>
      <c r="J17">
        <v>9</v>
      </c>
    </row>
    <row r="18" spans="1:10" x14ac:dyDescent="0.25">
      <c r="A18" s="7" t="s">
        <v>16</v>
      </c>
      <c r="J18">
        <v>9</v>
      </c>
    </row>
    <row r="19" spans="1:10" x14ac:dyDescent="0.25">
      <c r="A19" s="7" t="s">
        <v>17</v>
      </c>
      <c r="B19">
        <v>1</v>
      </c>
    </row>
    <row r="20" spans="1:10" x14ac:dyDescent="0.25">
      <c r="A20" s="7" t="s">
        <v>18</v>
      </c>
      <c r="B20">
        <v>1</v>
      </c>
    </row>
    <row r="21" spans="1:10" x14ac:dyDescent="0.25">
      <c r="A21" s="7" t="s">
        <v>19</v>
      </c>
      <c r="B21">
        <v>1</v>
      </c>
    </row>
    <row r="22" spans="1:10" x14ac:dyDescent="0.25">
      <c r="A22" s="7" t="s">
        <v>20</v>
      </c>
      <c r="D22">
        <v>3</v>
      </c>
    </row>
    <row r="23" spans="1:10" x14ac:dyDescent="0.25">
      <c r="A23" s="7" t="s">
        <v>21</v>
      </c>
      <c r="C23">
        <v>2</v>
      </c>
    </row>
    <row r="24" spans="1:10" x14ac:dyDescent="0.25">
      <c r="A24" s="7" t="s">
        <v>22</v>
      </c>
      <c r="I24">
        <v>8</v>
      </c>
    </row>
    <row r="25" spans="1:10" x14ac:dyDescent="0.25">
      <c r="A25" s="7" t="s">
        <v>23</v>
      </c>
      <c r="F25">
        <v>5</v>
      </c>
    </row>
    <row r="26" spans="1:10" x14ac:dyDescent="0.25">
      <c r="A26" s="7" t="s">
        <v>24</v>
      </c>
      <c r="F26">
        <v>5</v>
      </c>
    </row>
    <row r="27" spans="1:10" x14ac:dyDescent="0.25">
      <c r="A27" s="7" t="s">
        <v>25</v>
      </c>
      <c r="F27">
        <v>5</v>
      </c>
    </row>
    <row r="28" spans="1:10" x14ac:dyDescent="0.25">
      <c r="A28" s="7" t="s">
        <v>26</v>
      </c>
      <c r="F28">
        <v>5</v>
      </c>
    </row>
    <row r="29" spans="1:10" x14ac:dyDescent="0.25">
      <c r="A29" s="7" t="s">
        <v>27</v>
      </c>
      <c r="G29">
        <v>6</v>
      </c>
    </row>
    <row r="30" spans="1:10" x14ac:dyDescent="0.25">
      <c r="A30" s="7" t="s">
        <v>28</v>
      </c>
      <c r="G30">
        <v>6</v>
      </c>
    </row>
    <row r="31" spans="1:10" x14ac:dyDescent="0.25">
      <c r="A31" s="7" t="s">
        <v>29</v>
      </c>
      <c r="G31">
        <v>6</v>
      </c>
    </row>
    <row r="32" spans="1:10" x14ac:dyDescent="0.25">
      <c r="A32" s="7" t="s">
        <v>30</v>
      </c>
      <c r="G32">
        <v>6</v>
      </c>
    </row>
    <row r="33" spans="1:8" x14ac:dyDescent="0.25">
      <c r="A33" s="7" t="s">
        <v>31</v>
      </c>
      <c r="G33">
        <v>6</v>
      </c>
    </row>
    <row r="34" spans="1:8" x14ac:dyDescent="0.25">
      <c r="A34" s="7" t="s">
        <v>32</v>
      </c>
      <c r="F34">
        <v>5</v>
      </c>
    </row>
    <row r="35" spans="1:8" x14ac:dyDescent="0.25">
      <c r="A35" s="7" t="s">
        <v>33</v>
      </c>
      <c r="G35">
        <v>6</v>
      </c>
    </row>
    <row r="36" spans="1:8" x14ac:dyDescent="0.25">
      <c r="A36" s="7" t="s">
        <v>34</v>
      </c>
      <c r="F36">
        <v>5</v>
      </c>
    </row>
    <row r="37" spans="1:8" x14ac:dyDescent="0.25">
      <c r="A37" s="7" t="s">
        <v>35</v>
      </c>
      <c r="F37">
        <v>5</v>
      </c>
    </row>
    <row r="38" spans="1:8" x14ac:dyDescent="0.25">
      <c r="A38" s="7" t="s">
        <v>36</v>
      </c>
      <c r="F38">
        <v>5</v>
      </c>
    </row>
    <row r="39" spans="1:8" x14ac:dyDescent="0.25">
      <c r="A39" s="7" t="s">
        <v>37</v>
      </c>
      <c r="C39">
        <v>2</v>
      </c>
    </row>
    <row r="40" spans="1:8" x14ac:dyDescent="0.25">
      <c r="A40" s="7" t="s">
        <v>38</v>
      </c>
      <c r="C40">
        <v>2</v>
      </c>
    </row>
    <row r="41" spans="1:8" x14ac:dyDescent="0.25">
      <c r="A41" s="7" t="s">
        <v>39</v>
      </c>
      <c r="F41">
        <v>5</v>
      </c>
    </row>
    <row r="42" spans="1:8" x14ac:dyDescent="0.25">
      <c r="A42" s="7" t="s">
        <v>40</v>
      </c>
      <c r="F42">
        <v>5</v>
      </c>
    </row>
    <row r="43" spans="1:8" x14ac:dyDescent="0.25">
      <c r="A43" s="7" t="s">
        <v>41</v>
      </c>
      <c r="F43">
        <v>5</v>
      </c>
    </row>
    <row r="44" spans="1:8" x14ac:dyDescent="0.25">
      <c r="A44" s="7" t="s">
        <v>42</v>
      </c>
      <c r="F44">
        <v>5</v>
      </c>
    </row>
    <row r="45" spans="1:8" x14ac:dyDescent="0.25">
      <c r="A45" s="7" t="s">
        <v>43</v>
      </c>
      <c r="F45">
        <v>5</v>
      </c>
    </row>
    <row r="46" spans="1:8" x14ac:dyDescent="0.25">
      <c r="A46" s="7" t="s">
        <v>44</v>
      </c>
      <c r="F46">
        <v>5</v>
      </c>
    </row>
    <row r="47" spans="1:8" x14ac:dyDescent="0.25">
      <c r="A47" s="7" t="s">
        <v>45</v>
      </c>
      <c r="F47">
        <v>5</v>
      </c>
    </row>
    <row r="48" spans="1:8" x14ac:dyDescent="0.25">
      <c r="A48" s="7" t="s">
        <v>46</v>
      </c>
      <c r="H48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3667-B4A1-4825-919D-E2463604D10D}">
  <dimension ref="A1:AV21"/>
  <sheetViews>
    <sheetView workbookViewId="0">
      <selection sqref="A1:XFD1"/>
    </sheetView>
  </sheetViews>
  <sheetFormatPr defaultColWidth="26.85546875" defaultRowHeight="15" x14ac:dyDescent="0.25"/>
  <cols>
    <col min="1" max="1" width="31.7109375" style="8" customWidth="1"/>
    <col min="2" max="2" width="27.140625" style="9" customWidth="1"/>
    <col min="3" max="3" width="53.7109375" style="9" hidden="1" customWidth="1"/>
    <col min="4" max="10" width="0" style="9" hidden="1" customWidth="1"/>
    <col min="11" max="12" width="26.85546875" style="9"/>
    <col min="13" max="26" width="0" style="9" hidden="1" customWidth="1"/>
    <col min="27" max="27" width="26.85546875" style="9"/>
    <col min="28" max="47" width="0" style="9" hidden="1" customWidth="1"/>
    <col min="48" max="16384" width="26.85546875" style="9"/>
  </cols>
  <sheetData>
    <row r="1" spans="1:48" x14ac:dyDescent="0.25">
      <c r="A1" s="8" t="s">
        <v>632</v>
      </c>
      <c r="B1" s="25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9</v>
      </c>
      <c r="L1" s="25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2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9" t="s">
        <v>46</v>
      </c>
    </row>
    <row r="2" spans="1:48" x14ac:dyDescent="0.25">
      <c r="A2" s="8" t="s">
        <v>633</v>
      </c>
      <c r="C2" s="9" t="s">
        <v>634</v>
      </c>
      <c r="D2" s="9" t="s">
        <v>634</v>
      </c>
      <c r="F2" s="9" t="s">
        <v>634</v>
      </c>
      <c r="H2" s="9" t="s">
        <v>634</v>
      </c>
      <c r="J2" s="9" t="s">
        <v>634</v>
      </c>
      <c r="K2" s="9" t="s">
        <v>634</v>
      </c>
      <c r="M2" s="9" t="s">
        <v>634</v>
      </c>
      <c r="Q2" s="9" t="s">
        <v>634</v>
      </c>
      <c r="W2" s="9" t="s">
        <v>634</v>
      </c>
      <c r="X2" s="9" t="s">
        <v>634</v>
      </c>
      <c r="Y2" s="9" t="s">
        <v>634</v>
      </c>
      <c r="Z2" s="9" t="s">
        <v>634</v>
      </c>
      <c r="AA2" s="9" t="s">
        <v>634</v>
      </c>
      <c r="AB2" s="9" t="s">
        <v>634</v>
      </c>
      <c r="AC2" s="9" t="s">
        <v>634</v>
      </c>
      <c r="AD2" s="9" t="s">
        <v>634</v>
      </c>
      <c r="AE2" s="9" t="s">
        <v>634</v>
      </c>
      <c r="AF2" s="9" t="s">
        <v>634</v>
      </c>
      <c r="AG2" s="9" t="s">
        <v>634</v>
      </c>
      <c r="AH2" s="9" t="s">
        <v>634</v>
      </c>
      <c r="AI2" s="9" t="s">
        <v>634</v>
      </c>
      <c r="AJ2" s="9" t="s">
        <v>634</v>
      </c>
      <c r="AK2" s="9" t="s">
        <v>634</v>
      </c>
      <c r="AL2" s="9" t="s">
        <v>634</v>
      </c>
      <c r="AM2" s="9" t="s">
        <v>634</v>
      </c>
      <c r="AN2" s="9" t="s">
        <v>634</v>
      </c>
      <c r="AO2" s="9" t="s">
        <v>634</v>
      </c>
      <c r="AQ2" s="9" t="s">
        <v>634</v>
      </c>
      <c r="AS2" s="9" t="s">
        <v>634</v>
      </c>
      <c r="AV2" s="9" t="s">
        <v>634</v>
      </c>
    </row>
    <row r="3" spans="1:48" x14ac:dyDescent="0.25">
      <c r="A3" s="8" t="s">
        <v>635</v>
      </c>
      <c r="B3" s="9" t="s">
        <v>636</v>
      </c>
      <c r="AA3" s="9" t="s">
        <v>637</v>
      </c>
      <c r="AJ3" s="9" t="s">
        <v>637</v>
      </c>
      <c r="AQ3" s="9" t="s">
        <v>637</v>
      </c>
      <c r="AS3" s="9" t="s">
        <v>637</v>
      </c>
    </row>
    <row r="4" spans="1:48" x14ac:dyDescent="0.25">
      <c r="A4" s="8" t="s">
        <v>638</v>
      </c>
      <c r="C4" s="9" t="s">
        <v>639</v>
      </c>
      <c r="D4" s="9" t="s">
        <v>639</v>
      </c>
      <c r="H4" s="9" t="s">
        <v>639</v>
      </c>
      <c r="J4" s="9" t="s">
        <v>639</v>
      </c>
      <c r="K4" s="9" t="s">
        <v>639</v>
      </c>
      <c r="M4" s="9" t="s">
        <v>639</v>
      </c>
      <c r="Q4" s="9" t="s">
        <v>639</v>
      </c>
      <c r="X4" s="9" t="s">
        <v>639</v>
      </c>
      <c r="Y4" s="9" t="s">
        <v>639</v>
      </c>
      <c r="Z4" s="9" t="s">
        <v>639</v>
      </c>
      <c r="AA4" s="9" t="s">
        <v>639</v>
      </c>
      <c r="AD4" s="9" t="s">
        <v>639</v>
      </c>
      <c r="AE4" s="9" t="s">
        <v>639</v>
      </c>
      <c r="AG4" s="9" t="s">
        <v>639</v>
      </c>
      <c r="AH4" s="9" t="s">
        <v>639</v>
      </c>
      <c r="AJ4" s="9" t="s">
        <v>639</v>
      </c>
      <c r="AL4" s="9" t="s">
        <v>639</v>
      </c>
      <c r="AM4" s="9" t="s">
        <v>639</v>
      </c>
      <c r="AO4" s="9" t="s">
        <v>639</v>
      </c>
      <c r="AQ4" s="9" t="s">
        <v>639</v>
      </c>
      <c r="AS4" s="9" t="s">
        <v>639</v>
      </c>
      <c r="AV4" s="9" t="s">
        <v>639</v>
      </c>
    </row>
    <row r="5" spans="1:48" x14ac:dyDescent="0.25">
      <c r="A5" s="8" t="s">
        <v>640</v>
      </c>
      <c r="AA5" s="9" t="s">
        <v>641</v>
      </c>
      <c r="AC5" s="9" t="s">
        <v>641</v>
      </c>
      <c r="AI5" s="9" t="s">
        <v>641</v>
      </c>
      <c r="AJ5" s="9" t="s">
        <v>641</v>
      </c>
      <c r="AP5" s="9" t="s">
        <v>641</v>
      </c>
      <c r="AQ5" s="9" t="s">
        <v>641</v>
      </c>
      <c r="AS5" s="9" t="s">
        <v>641</v>
      </c>
    </row>
    <row r="6" spans="1:48" x14ac:dyDescent="0.25">
      <c r="A6" s="8" t="s">
        <v>642</v>
      </c>
      <c r="C6" s="9" t="s">
        <v>643</v>
      </c>
      <c r="D6" s="9" t="s">
        <v>643</v>
      </c>
      <c r="F6" s="9" t="s">
        <v>643</v>
      </c>
      <c r="H6" s="9" t="s">
        <v>643</v>
      </c>
      <c r="J6" s="9" t="s">
        <v>643</v>
      </c>
      <c r="K6" s="9" t="s">
        <v>643</v>
      </c>
      <c r="Q6" s="9" t="s">
        <v>643</v>
      </c>
      <c r="W6" s="9" t="s">
        <v>643</v>
      </c>
      <c r="X6" s="9" t="s">
        <v>643</v>
      </c>
      <c r="Y6" s="9" t="s">
        <v>643</v>
      </c>
      <c r="Z6" s="9" t="s">
        <v>643</v>
      </c>
      <c r="AA6" s="9" t="s">
        <v>643</v>
      </c>
      <c r="AC6" s="9" t="s">
        <v>643</v>
      </c>
      <c r="AD6" s="9" t="s">
        <v>643</v>
      </c>
      <c r="AE6" s="9" t="s">
        <v>643</v>
      </c>
      <c r="AF6" s="9" t="s">
        <v>643</v>
      </c>
      <c r="AG6" s="9" t="s">
        <v>643</v>
      </c>
      <c r="AH6" s="9" t="s">
        <v>643</v>
      </c>
      <c r="AI6" s="9" t="s">
        <v>643</v>
      </c>
      <c r="AJ6" s="9" t="s">
        <v>643</v>
      </c>
      <c r="AL6" s="9" t="s">
        <v>643</v>
      </c>
      <c r="AM6" s="9" t="s">
        <v>643</v>
      </c>
      <c r="AN6" s="9" t="s">
        <v>643</v>
      </c>
      <c r="AO6" s="9" t="s">
        <v>643</v>
      </c>
      <c r="AQ6" s="9" t="s">
        <v>643</v>
      </c>
      <c r="AS6" s="9" t="s">
        <v>643</v>
      </c>
      <c r="AV6" s="9" t="s">
        <v>643</v>
      </c>
    </row>
    <row r="7" spans="1:48" x14ac:dyDescent="0.25">
      <c r="A7" s="8" t="s">
        <v>644</v>
      </c>
      <c r="C7" s="9" t="s">
        <v>645</v>
      </c>
      <c r="D7" s="9" t="s">
        <v>645</v>
      </c>
      <c r="F7" s="9" t="s">
        <v>645</v>
      </c>
      <c r="H7" s="9" t="s">
        <v>645</v>
      </c>
      <c r="J7" s="9" t="s">
        <v>645</v>
      </c>
      <c r="K7" s="9" t="s">
        <v>645</v>
      </c>
      <c r="M7" s="9" t="s">
        <v>645</v>
      </c>
      <c r="Q7" s="9" t="s">
        <v>645</v>
      </c>
      <c r="W7" s="9" t="s">
        <v>645</v>
      </c>
      <c r="X7" s="9" t="s">
        <v>645</v>
      </c>
      <c r="Y7" s="9" t="s">
        <v>645</v>
      </c>
      <c r="Z7" s="9" t="s">
        <v>645</v>
      </c>
      <c r="AA7" s="9" t="s">
        <v>645</v>
      </c>
      <c r="AB7" s="9" t="s">
        <v>645</v>
      </c>
      <c r="AC7" s="9" t="s">
        <v>645</v>
      </c>
      <c r="AD7" s="9" t="s">
        <v>645</v>
      </c>
      <c r="AE7" s="9" t="s">
        <v>645</v>
      </c>
      <c r="AF7" s="9" t="s">
        <v>645</v>
      </c>
      <c r="AG7" s="9" t="s">
        <v>645</v>
      </c>
      <c r="AH7" s="9" t="s">
        <v>645</v>
      </c>
      <c r="AI7" s="9" t="s">
        <v>645</v>
      </c>
      <c r="AJ7" s="9" t="s">
        <v>645</v>
      </c>
      <c r="AK7" s="9" t="s">
        <v>645</v>
      </c>
      <c r="AL7" s="9" t="s">
        <v>645</v>
      </c>
      <c r="AM7" s="9" t="s">
        <v>645</v>
      </c>
      <c r="AN7" s="9" t="s">
        <v>645</v>
      </c>
      <c r="AO7" s="9" t="s">
        <v>645</v>
      </c>
      <c r="AQ7" s="9" t="s">
        <v>645</v>
      </c>
      <c r="AS7" s="9" t="s">
        <v>645</v>
      </c>
      <c r="AV7" s="9" t="s">
        <v>645</v>
      </c>
    </row>
    <row r="8" spans="1:48" x14ac:dyDescent="0.25">
      <c r="A8" s="8" t="s">
        <v>646</v>
      </c>
      <c r="C8" s="9" t="s">
        <v>647</v>
      </c>
      <c r="D8" s="9" t="s">
        <v>647</v>
      </c>
      <c r="F8" s="9" t="s">
        <v>647</v>
      </c>
      <c r="H8" s="9" t="s">
        <v>647</v>
      </c>
      <c r="J8" s="9" t="s">
        <v>647</v>
      </c>
      <c r="K8" s="9" t="s">
        <v>647</v>
      </c>
      <c r="M8" s="9" t="s">
        <v>647</v>
      </c>
      <c r="Q8" s="9" t="s">
        <v>647</v>
      </c>
      <c r="W8" s="9" t="s">
        <v>647</v>
      </c>
      <c r="X8" s="9" t="s">
        <v>647</v>
      </c>
      <c r="Y8" s="9" t="s">
        <v>647</v>
      </c>
      <c r="Z8" s="9" t="s">
        <v>647</v>
      </c>
      <c r="AA8" s="9" t="s">
        <v>647</v>
      </c>
      <c r="AB8" s="9" t="s">
        <v>647</v>
      </c>
      <c r="AC8" s="9" t="s">
        <v>647</v>
      </c>
      <c r="AD8" s="9" t="s">
        <v>647</v>
      </c>
      <c r="AE8" s="9" t="s">
        <v>647</v>
      </c>
      <c r="AF8" s="9" t="s">
        <v>647</v>
      </c>
      <c r="AG8" s="9" t="s">
        <v>647</v>
      </c>
      <c r="AH8" s="9" t="s">
        <v>647</v>
      </c>
      <c r="AI8" s="9" t="s">
        <v>647</v>
      </c>
      <c r="AJ8" s="9" t="s">
        <v>647</v>
      </c>
      <c r="AK8" s="9" t="s">
        <v>647</v>
      </c>
      <c r="AL8" s="9" t="s">
        <v>647</v>
      </c>
      <c r="AM8" s="9" t="s">
        <v>647</v>
      </c>
      <c r="AN8" s="9" t="s">
        <v>647</v>
      </c>
      <c r="AO8" s="9" t="s">
        <v>647</v>
      </c>
      <c r="AQ8" s="9" t="s">
        <v>647</v>
      </c>
      <c r="AS8" s="9" t="s">
        <v>647</v>
      </c>
      <c r="AV8" s="9" t="s">
        <v>647</v>
      </c>
    </row>
    <row r="9" spans="1:48" x14ac:dyDescent="0.25">
      <c r="A9" s="8" t="s">
        <v>648</v>
      </c>
      <c r="C9" s="9" t="s">
        <v>649</v>
      </c>
      <c r="D9" s="9" t="s">
        <v>649</v>
      </c>
      <c r="F9" s="9" t="s">
        <v>649</v>
      </c>
      <c r="H9" s="9" t="s">
        <v>649</v>
      </c>
      <c r="J9" s="9" t="s">
        <v>649</v>
      </c>
      <c r="K9" s="9" t="s">
        <v>649</v>
      </c>
      <c r="Q9" s="9" t="s">
        <v>649</v>
      </c>
      <c r="W9" s="9" t="s">
        <v>649</v>
      </c>
      <c r="X9" s="9" t="s">
        <v>649</v>
      </c>
      <c r="Y9" s="9" t="s">
        <v>649</v>
      </c>
      <c r="Z9" s="9" t="s">
        <v>649</v>
      </c>
      <c r="AA9" s="9" t="s">
        <v>649</v>
      </c>
      <c r="AC9" s="9" t="s">
        <v>649</v>
      </c>
      <c r="AD9" s="9" t="s">
        <v>649</v>
      </c>
      <c r="AE9" s="9" t="s">
        <v>649</v>
      </c>
      <c r="AF9" s="9" t="s">
        <v>649</v>
      </c>
      <c r="AG9" s="9" t="s">
        <v>649</v>
      </c>
      <c r="AH9" s="9" t="s">
        <v>649</v>
      </c>
      <c r="AI9" s="9" t="s">
        <v>649</v>
      </c>
      <c r="AJ9" s="9" t="s">
        <v>649</v>
      </c>
      <c r="AL9" s="9" t="s">
        <v>649</v>
      </c>
      <c r="AM9" s="9" t="s">
        <v>649</v>
      </c>
      <c r="AN9" s="9" t="s">
        <v>649</v>
      </c>
      <c r="AO9" s="9" t="s">
        <v>649</v>
      </c>
      <c r="AQ9" s="9" t="s">
        <v>649</v>
      </c>
      <c r="AS9" s="9" t="s">
        <v>649</v>
      </c>
      <c r="AV9" s="9" t="s">
        <v>649</v>
      </c>
    </row>
    <row r="10" spans="1:48" x14ac:dyDescent="0.25">
      <c r="A10" s="8" t="s">
        <v>650</v>
      </c>
      <c r="C10" s="9" t="s">
        <v>651</v>
      </c>
      <c r="D10" s="9" t="s">
        <v>651</v>
      </c>
      <c r="F10" s="9" t="s">
        <v>651</v>
      </c>
      <c r="H10" s="9" t="s">
        <v>651</v>
      </c>
      <c r="J10" s="9" t="s">
        <v>651</v>
      </c>
      <c r="K10" s="9" t="s">
        <v>651</v>
      </c>
      <c r="M10" s="9" t="s">
        <v>651</v>
      </c>
      <c r="Q10" s="9" t="s">
        <v>651</v>
      </c>
      <c r="W10" s="9" t="s">
        <v>651</v>
      </c>
      <c r="X10" s="9" t="s">
        <v>651</v>
      </c>
      <c r="Y10" s="9" t="s">
        <v>651</v>
      </c>
      <c r="Z10" s="9" t="s">
        <v>651</v>
      </c>
      <c r="AA10" s="9" t="s">
        <v>651</v>
      </c>
      <c r="AB10" s="9" t="s">
        <v>651</v>
      </c>
      <c r="AC10" s="9" t="s">
        <v>651</v>
      </c>
      <c r="AD10" s="9" t="s">
        <v>651</v>
      </c>
      <c r="AE10" s="9" t="s">
        <v>651</v>
      </c>
      <c r="AF10" s="9" t="s">
        <v>651</v>
      </c>
      <c r="AG10" s="9" t="s">
        <v>651</v>
      </c>
      <c r="AH10" s="9" t="s">
        <v>651</v>
      </c>
      <c r="AI10" s="9" t="s">
        <v>651</v>
      </c>
      <c r="AJ10" s="9" t="s">
        <v>651</v>
      </c>
      <c r="AK10" s="9" t="s">
        <v>651</v>
      </c>
      <c r="AN10" s="9" t="s">
        <v>651</v>
      </c>
      <c r="AO10" s="9" t="s">
        <v>651</v>
      </c>
      <c r="AQ10" s="9" t="s">
        <v>651</v>
      </c>
      <c r="AS10" s="9" t="s">
        <v>651</v>
      </c>
      <c r="AV10" s="9" t="s">
        <v>651</v>
      </c>
    </row>
    <row r="11" spans="1:48" ht="45" x14ac:dyDescent="0.25">
      <c r="A11" s="8" t="s">
        <v>652</v>
      </c>
      <c r="B11" s="9" t="s">
        <v>653</v>
      </c>
      <c r="C11" s="9" t="s">
        <v>654</v>
      </c>
      <c r="D11" s="9" t="s">
        <v>654</v>
      </c>
      <c r="J11" s="9" t="s">
        <v>654</v>
      </c>
      <c r="K11" s="9" t="s">
        <v>655</v>
      </c>
      <c r="M11" s="9" t="s">
        <v>656</v>
      </c>
      <c r="O11" s="9" t="s">
        <v>657</v>
      </c>
      <c r="Y11" s="9" t="s">
        <v>658</v>
      </c>
      <c r="Z11" s="9" t="s">
        <v>659</v>
      </c>
      <c r="AA11" s="9" t="s">
        <v>660</v>
      </c>
      <c r="AB11" s="9" t="s">
        <v>661</v>
      </c>
      <c r="AD11" s="9" t="s">
        <v>662</v>
      </c>
      <c r="AE11" s="9" t="s">
        <v>654</v>
      </c>
      <c r="AG11" s="9" t="s">
        <v>663</v>
      </c>
      <c r="AH11" s="9" t="s">
        <v>661</v>
      </c>
      <c r="AJ11" s="9" t="s">
        <v>661</v>
      </c>
      <c r="AK11" s="9" t="s">
        <v>664</v>
      </c>
      <c r="AL11" s="9" t="s">
        <v>659</v>
      </c>
      <c r="AQ11" s="9" t="s">
        <v>660</v>
      </c>
      <c r="AS11" s="9" t="s">
        <v>660</v>
      </c>
      <c r="AV11" s="9" t="s">
        <v>665</v>
      </c>
    </row>
    <row r="12" spans="1:48" x14ac:dyDescent="0.25">
      <c r="A12" s="8" t="s">
        <v>666</v>
      </c>
      <c r="C12" s="9" t="s">
        <v>667</v>
      </c>
      <c r="D12" s="9" t="s">
        <v>655</v>
      </c>
      <c r="F12" s="9" t="s">
        <v>655</v>
      </c>
      <c r="H12" s="9" t="s">
        <v>655</v>
      </c>
      <c r="J12" s="9" t="s">
        <v>668</v>
      </c>
      <c r="K12" s="9" t="s">
        <v>669</v>
      </c>
      <c r="L12" s="9" t="s">
        <v>669</v>
      </c>
      <c r="AV12" s="9" t="s">
        <v>670</v>
      </c>
    </row>
    <row r="13" spans="1:48" ht="240" x14ac:dyDescent="0.25">
      <c r="A13" s="8" t="s">
        <v>671</v>
      </c>
      <c r="B13" s="9" t="s">
        <v>672</v>
      </c>
      <c r="C13" s="9" t="s">
        <v>673</v>
      </c>
      <c r="D13" s="9" t="s">
        <v>674</v>
      </c>
      <c r="F13" s="9" t="s">
        <v>674</v>
      </c>
      <c r="J13" s="9" t="s">
        <v>674</v>
      </c>
      <c r="K13" s="9" t="s">
        <v>674</v>
      </c>
      <c r="Q13" s="9" t="s">
        <v>674</v>
      </c>
      <c r="W13" s="9" t="s">
        <v>674</v>
      </c>
      <c r="X13" s="9" t="s">
        <v>674</v>
      </c>
      <c r="Y13" s="9" t="s">
        <v>674</v>
      </c>
      <c r="Z13" s="9" t="s">
        <v>674</v>
      </c>
      <c r="AA13" s="9" t="s">
        <v>674</v>
      </c>
      <c r="AB13" s="9" t="s">
        <v>674</v>
      </c>
      <c r="AC13" s="9" t="s">
        <v>674</v>
      </c>
      <c r="AD13" s="9" t="s">
        <v>674</v>
      </c>
      <c r="AE13" s="9" t="s">
        <v>674</v>
      </c>
      <c r="AF13" s="9" t="s">
        <v>674</v>
      </c>
      <c r="AG13" s="9" t="s">
        <v>674</v>
      </c>
      <c r="AH13" s="9" t="s">
        <v>674</v>
      </c>
      <c r="AI13" s="9" t="s">
        <v>674</v>
      </c>
      <c r="AJ13" s="9" t="s">
        <v>674</v>
      </c>
      <c r="AK13" s="9" t="s">
        <v>674</v>
      </c>
      <c r="AL13" s="9" t="s">
        <v>674</v>
      </c>
      <c r="AM13" s="9" t="s">
        <v>674</v>
      </c>
      <c r="AN13" s="9" t="s">
        <v>674</v>
      </c>
      <c r="AO13" s="9" t="s">
        <v>674</v>
      </c>
      <c r="AQ13" s="9" t="s">
        <v>674</v>
      </c>
      <c r="AS13" s="9" t="s">
        <v>674</v>
      </c>
      <c r="AV13" s="9" t="s">
        <v>674</v>
      </c>
    </row>
    <row r="14" spans="1:48" x14ac:dyDescent="0.25">
      <c r="A14" s="8" t="s">
        <v>675</v>
      </c>
    </row>
    <row r="15" spans="1:48" x14ac:dyDescent="0.25">
      <c r="A15" s="8" t="s">
        <v>676</v>
      </c>
      <c r="C15" s="9" t="s">
        <v>677</v>
      </c>
      <c r="D15" s="9" t="s">
        <v>677</v>
      </c>
      <c r="F15" s="9" t="s">
        <v>677</v>
      </c>
      <c r="H15" s="9" t="s">
        <v>677</v>
      </c>
      <c r="J15" s="9" t="s">
        <v>677</v>
      </c>
      <c r="K15" s="9" t="s">
        <v>677</v>
      </c>
      <c r="W15" s="9" t="s">
        <v>677</v>
      </c>
      <c r="X15" s="9" t="s">
        <v>677</v>
      </c>
      <c r="Y15" s="9" t="s">
        <v>677</v>
      </c>
      <c r="Z15" s="9" t="s">
        <v>677</v>
      </c>
      <c r="AA15" s="9" t="s">
        <v>677</v>
      </c>
      <c r="AB15" s="9" t="s">
        <v>677</v>
      </c>
      <c r="AC15" s="9" t="s">
        <v>677</v>
      </c>
      <c r="AD15" s="9" t="s">
        <v>677</v>
      </c>
      <c r="AE15" s="9" t="s">
        <v>677</v>
      </c>
      <c r="AF15" s="9" t="s">
        <v>677</v>
      </c>
      <c r="AG15" s="9" t="s">
        <v>677</v>
      </c>
      <c r="AH15" s="9" t="s">
        <v>677</v>
      </c>
      <c r="AI15" s="9" t="s">
        <v>677</v>
      </c>
      <c r="AJ15" s="9" t="s">
        <v>677</v>
      </c>
      <c r="AK15" s="9" t="s">
        <v>677</v>
      </c>
      <c r="AL15" s="9" t="s">
        <v>677</v>
      </c>
      <c r="AM15" s="9" t="s">
        <v>677</v>
      </c>
      <c r="AN15" s="9" t="s">
        <v>677</v>
      </c>
      <c r="AO15" s="9" t="s">
        <v>677</v>
      </c>
      <c r="AQ15" s="9" t="s">
        <v>677</v>
      </c>
      <c r="AS15" s="9" t="s">
        <v>677</v>
      </c>
      <c r="AV15" s="9" t="s">
        <v>677</v>
      </c>
    </row>
    <row r="16" spans="1:48" x14ac:dyDescent="0.25">
      <c r="A16" s="8" t="s">
        <v>678</v>
      </c>
      <c r="C16" s="9" t="s">
        <v>679</v>
      </c>
      <c r="F16" s="9" t="s">
        <v>679</v>
      </c>
      <c r="H16" s="9" t="s">
        <v>679</v>
      </c>
      <c r="J16" s="9" t="s">
        <v>679</v>
      </c>
      <c r="K16" s="9" t="s">
        <v>679</v>
      </c>
      <c r="M16" s="9" t="s">
        <v>679</v>
      </c>
      <c r="Q16" s="9" t="s">
        <v>679</v>
      </c>
      <c r="W16" s="9" t="s">
        <v>679</v>
      </c>
      <c r="X16" s="9" t="s">
        <v>679</v>
      </c>
      <c r="Y16" s="9" t="s">
        <v>679</v>
      </c>
      <c r="Z16" s="9" t="s">
        <v>679</v>
      </c>
      <c r="AA16" s="9" t="s">
        <v>679</v>
      </c>
      <c r="AC16" s="9" t="s">
        <v>679</v>
      </c>
      <c r="AD16" s="9" t="s">
        <v>679</v>
      </c>
      <c r="AF16" s="9" t="s">
        <v>679</v>
      </c>
      <c r="AI16" s="9" t="s">
        <v>679</v>
      </c>
      <c r="AJ16" s="9" t="s">
        <v>679</v>
      </c>
      <c r="AN16" s="9" t="s">
        <v>679</v>
      </c>
      <c r="AO16" s="9" t="s">
        <v>679</v>
      </c>
      <c r="AQ16" s="9" t="s">
        <v>679</v>
      </c>
      <c r="AS16" s="9" t="s">
        <v>679</v>
      </c>
      <c r="AV16" s="9" t="s">
        <v>679</v>
      </c>
    </row>
    <row r="17" spans="1:48" x14ac:dyDescent="0.25">
      <c r="A17" s="8" t="s">
        <v>680</v>
      </c>
      <c r="C17" s="9" t="s">
        <v>681</v>
      </c>
      <c r="D17" s="9" t="s">
        <v>681</v>
      </c>
      <c r="F17" s="9" t="s">
        <v>681</v>
      </c>
      <c r="H17" s="9" t="s">
        <v>681</v>
      </c>
      <c r="J17" s="9" t="s">
        <v>681</v>
      </c>
      <c r="K17" s="9" t="s">
        <v>681</v>
      </c>
      <c r="M17" s="9" t="s">
        <v>681</v>
      </c>
      <c r="Q17" s="9" t="s">
        <v>681</v>
      </c>
      <c r="W17" s="9" t="s">
        <v>681</v>
      </c>
      <c r="X17" s="9" t="s">
        <v>681</v>
      </c>
      <c r="Y17" s="9" t="s">
        <v>681</v>
      </c>
      <c r="Z17" s="9" t="s">
        <v>681</v>
      </c>
      <c r="AA17" s="9" t="s">
        <v>681</v>
      </c>
      <c r="AB17" s="9" t="s">
        <v>681</v>
      </c>
      <c r="AC17" s="9" t="s">
        <v>681</v>
      </c>
      <c r="AD17" s="9" t="s">
        <v>681</v>
      </c>
      <c r="AE17" s="9" t="s">
        <v>681</v>
      </c>
      <c r="AF17" s="9" t="s">
        <v>681</v>
      </c>
      <c r="AG17" s="9" t="s">
        <v>681</v>
      </c>
      <c r="AH17" s="9" t="s">
        <v>681</v>
      </c>
      <c r="AI17" s="9" t="s">
        <v>681</v>
      </c>
      <c r="AJ17" s="9" t="s">
        <v>681</v>
      </c>
      <c r="AK17" s="9" t="s">
        <v>681</v>
      </c>
      <c r="AL17" s="9" t="s">
        <v>681</v>
      </c>
      <c r="AM17" s="9" t="s">
        <v>681</v>
      </c>
      <c r="AN17" s="9" t="s">
        <v>681</v>
      </c>
      <c r="AO17" s="9" t="s">
        <v>681</v>
      </c>
      <c r="AQ17" s="9" t="s">
        <v>681</v>
      </c>
      <c r="AS17" s="9" t="s">
        <v>681</v>
      </c>
      <c r="AV17" s="9" t="s">
        <v>681</v>
      </c>
    </row>
    <row r="18" spans="1:48" x14ac:dyDescent="0.25">
      <c r="A18" s="8" t="s">
        <v>682</v>
      </c>
      <c r="Y18" s="9" t="s">
        <v>683</v>
      </c>
      <c r="AA18" s="9" t="s">
        <v>683</v>
      </c>
      <c r="AJ18" s="9" t="s">
        <v>683</v>
      </c>
      <c r="AO18" s="9" t="s">
        <v>683</v>
      </c>
      <c r="AQ18" s="9" t="s">
        <v>683</v>
      </c>
      <c r="AS18" s="9" t="s">
        <v>683</v>
      </c>
    </row>
    <row r="19" spans="1:48" x14ac:dyDescent="0.25">
      <c r="A19" s="8" t="s">
        <v>684</v>
      </c>
      <c r="C19" s="9" t="s">
        <v>685</v>
      </c>
      <c r="D19" s="9" t="s">
        <v>685</v>
      </c>
      <c r="F19" s="9" t="s">
        <v>685</v>
      </c>
      <c r="H19" s="9" t="s">
        <v>685</v>
      </c>
      <c r="J19" s="9" t="s">
        <v>685</v>
      </c>
      <c r="K19" s="9" t="s">
        <v>685</v>
      </c>
      <c r="M19" s="9" t="s">
        <v>685</v>
      </c>
      <c r="W19" s="9" t="s">
        <v>685</v>
      </c>
      <c r="X19" s="9" t="s">
        <v>685</v>
      </c>
      <c r="Y19" s="9" t="s">
        <v>685</v>
      </c>
      <c r="Z19" s="9" t="s">
        <v>685</v>
      </c>
      <c r="AA19" s="9" t="s">
        <v>685</v>
      </c>
      <c r="AB19" s="9" t="s">
        <v>685</v>
      </c>
      <c r="AC19" s="9" t="s">
        <v>685</v>
      </c>
      <c r="AD19" s="9" t="s">
        <v>685</v>
      </c>
      <c r="AE19" s="9" t="s">
        <v>685</v>
      </c>
      <c r="AF19" s="9" t="s">
        <v>685</v>
      </c>
      <c r="AG19" s="9" t="s">
        <v>685</v>
      </c>
      <c r="AH19" s="9" t="s">
        <v>685</v>
      </c>
      <c r="AI19" s="9" t="s">
        <v>685</v>
      </c>
      <c r="AJ19" s="9" t="s">
        <v>685</v>
      </c>
      <c r="AK19" s="9" t="s">
        <v>685</v>
      </c>
      <c r="AL19" s="9" t="s">
        <v>685</v>
      </c>
      <c r="AM19" s="9" t="s">
        <v>685</v>
      </c>
      <c r="AN19" s="9" t="s">
        <v>685</v>
      </c>
      <c r="AO19" s="9" t="s">
        <v>685</v>
      </c>
      <c r="AQ19" s="9" t="s">
        <v>685</v>
      </c>
      <c r="AS19" s="9" t="s">
        <v>685</v>
      </c>
      <c r="AV19" s="9" t="s">
        <v>685</v>
      </c>
    </row>
    <row r="20" spans="1:48" x14ac:dyDescent="0.25">
      <c r="A20" s="8" t="s">
        <v>686</v>
      </c>
      <c r="C20" s="9" t="s">
        <v>687</v>
      </c>
      <c r="D20" s="9" t="s">
        <v>655</v>
      </c>
      <c r="F20" s="9" t="s">
        <v>655</v>
      </c>
      <c r="H20" s="9" t="s">
        <v>655</v>
      </c>
      <c r="J20" s="9" t="s">
        <v>688</v>
      </c>
      <c r="K20" s="9" t="s">
        <v>669</v>
      </c>
      <c r="L20" s="9" t="s">
        <v>655</v>
      </c>
      <c r="M20" s="9" t="s">
        <v>688</v>
      </c>
      <c r="Q20" s="9" t="s">
        <v>688</v>
      </c>
      <c r="AA20" s="9" t="s">
        <v>688</v>
      </c>
      <c r="AI20" s="9" t="s">
        <v>688</v>
      </c>
      <c r="AJ20" s="9" t="s">
        <v>688</v>
      </c>
      <c r="AQ20" s="9" t="s">
        <v>688</v>
      </c>
      <c r="AS20" s="9" t="s">
        <v>688</v>
      </c>
      <c r="AV20" s="9" t="s">
        <v>669</v>
      </c>
    </row>
    <row r="21" spans="1:48" x14ac:dyDescent="0.25">
      <c r="A21" s="8" t="s">
        <v>689</v>
      </c>
      <c r="C21" s="9" t="s">
        <v>690</v>
      </c>
      <c r="D21" s="9" t="s">
        <v>690</v>
      </c>
      <c r="F21" s="9" t="s">
        <v>690</v>
      </c>
      <c r="H21" s="9" t="s">
        <v>690</v>
      </c>
      <c r="J21" s="9" t="s">
        <v>690</v>
      </c>
      <c r="K21" s="9" t="s">
        <v>690</v>
      </c>
      <c r="Q21" s="9" t="s">
        <v>690</v>
      </c>
      <c r="W21" s="9" t="s">
        <v>690</v>
      </c>
      <c r="X21" s="9" t="s">
        <v>690</v>
      </c>
      <c r="Y21" s="9" t="s">
        <v>690</v>
      </c>
      <c r="Z21" s="9" t="s">
        <v>690</v>
      </c>
      <c r="AA21" s="9" t="s">
        <v>690</v>
      </c>
      <c r="AB21" s="9" t="s">
        <v>690</v>
      </c>
      <c r="AC21" s="9" t="s">
        <v>690</v>
      </c>
      <c r="AD21" s="9" t="s">
        <v>690</v>
      </c>
      <c r="AE21" s="9" t="s">
        <v>690</v>
      </c>
      <c r="AF21" s="9" t="s">
        <v>690</v>
      </c>
      <c r="AG21" s="9" t="s">
        <v>690</v>
      </c>
      <c r="AH21" s="9" t="s">
        <v>690</v>
      </c>
      <c r="AI21" s="9" t="s">
        <v>690</v>
      </c>
      <c r="AJ21" s="9" t="s">
        <v>690</v>
      </c>
      <c r="AK21" s="9" t="s">
        <v>690</v>
      </c>
      <c r="AN21" s="9" t="s">
        <v>690</v>
      </c>
      <c r="AO21" s="9" t="s">
        <v>690</v>
      </c>
      <c r="AQ21" s="9" t="s">
        <v>690</v>
      </c>
      <c r="AS21" s="9" t="s">
        <v>690</v>
      </c>
      <c r="AV21" s="9" t="s">
        <v>690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5478-5FE8-4B96-B5A7-7AF441F89863}">
  <dimension ref="A1:AV1095"/>
  <sheetViews>
    <sheetView tabSelected="1" workbookViewId="0"/>
  </sheetViews>
  <sheetFormatPr defaultRowHeight="15" x14ac:dyDescent="0.25"/>
  <cols>
    <col min="1" max="1" width="56" bestFit="1" customWidth="1"/>
    <col min="2" max="2" width="25.5703125" bestFit="1" customWidth="1"/>
    <col min="3" max="3" width="10" bestFit="1" customWidth="1"/>
    <col min="4" max="4" width="16.42578125" bestFit="1" customWidth="1"/>
    <col min="5" max="5" width="20.42578125" bestFit="1" customWidth="1"/>
    <col min="6" max="6" width="13.140625" bestFit="1" customWidth="1"/>
    <col min="7" max="7" width="17" bestFit="1" customWidth="1"/>
    <col min="8" max="8" width="14.140625" bestFit="1" customWidth="1"/>
    <col min="9" max="9" width="18.140625" bestFit="1" customWidth="1"/>
    <col min="10" max="10" width="19" bestFit="1" customWidth="1"/>
    <col min="11" max="11" width="17.5703125" bestFit="1" customWidth="1"/>
    <col min="12" max="12" width="21.5703125" bestFit="1" customWidth="1"/>
    <col min="13" max="13" width="18.5703125" bestFit="1" customWidth="1"/>
    <col min="14" max="14" width="22" bestFit="1" customWidth="1"/>
    <col min="15" max="15" width="18.28515625" bestFit="1" customWidth="1"/>
    <col min="16" max="16" width="22.28515625" bestFit="1" customWidth="1"/>
    <col min="17" max="17" width="18.42578125" bestFit="1" customWidth="1"/>
    <col min="18" max="18" width="22.42578125" bestFit="1" customWidth="1"/>
    <col min="19" max="19" width="11.5703125" bestFit="1" customWidth="1"/>
    <col min="20" max="20" width="13.7109375" bestFit="1" customWidth="1"/>
    <col min="21" max="21" width="13.42578125" bestFit="1" customWidth="1"/>
    <col min="22" max="22" width="17.28515625" bestFit="1" customWidth="1"/>
    <col min="23" max="23" width="18.42578125" bestFit="1" customWidth="1"/>
    <col min="24" max="24" width="7.42578125" bestFit="1" customWidth="1"/>
    <col min="25" max="25" width="16.28515625" bestFit="1" customWidth="1"/>
    <col min="26" max="26" width="17.28515625" bestFit="1" customWidth="1"/>
    <col min="27" max="27" width="19" bestFit="1" customWidth="1"/>
    <col min="28" max="28" width="11.7109375" bestFit="1" customWidth="1"/>
    <col min="29" max="29" width="12.28515625" bestFit="1" customWidth="1"/>
    <col min="30" max="30" width="17.5703125" bestFit="1" customWidth="1"/>
    <col min="31" max="31" width="15.140625" bestFit="1" customWidth="1"/>
    <col min="32" max="32" width="14.140625" bestFit="1" customWidth="1"/>
    <col min="33" max="33" width="17" bestFit="1" customWidth="1"/>
    <col min="34" max="34" width="18" bestFit="1" customWidth="1"/>
    <col min="35" max="35" width="11.28515625" bestFit="1" customWidth="1"/>
    <col min="36" max="36" width="18.42578125" bestFit="1" customWidth="1"/>
    <col min="37" max="37" width="7" bestFit="1" customWidth="1"/>
    <col min="38" max="38" width="10.85546875" bestFit="1" customWidth="1"/>
    <col min="39" max="39" width="13.28515625" bestFit="1" customWidth="1"/>
    <col min="40" max="40" width="11.7109375" bestFit="1" customWidth="1"/>
    <col min="41" max="41" width="7.85546875" bestFit="1" customWidth="1"/>
    <col min="42" max="42" width="19.42578125" bestFit="1" customWidth="1"/>
    <col min="43" max="43" width="19" bestFit="1" customWidth="1"/>
    <col min="44" max="44" width="16.28515625" bestFit="1" customWidth="1"/>
    <col min="45" max="45" width="19.5703125" bestFit="1" customWidth="1"/>
    <col min="46" max="46" width="24.28515625" bestFit="1" customWidth="1"/>
    <col min="47" max="47" width="17.42578125" bestFit="1" customWidth="1"/>
    <col min="48" max="48" width="20" bestFit="1" customWidth="1"/>
  </cols>
  <sheetData>
    <row r="1" spans="1:48" s="9" customFormat="1" x14ac:dyDescent="0.25">
      <c r="A1" s="8" t="s">
        <v>632</v>
      </c>
      <c r="B1" s="25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9</v>
      </c>
      <c r="L1" s="25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2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9" t="s">
        <v>46</v>
      </c>
    </row>
    <row r="2" spans="1:48" x14ac:dyDescent="0.25">
      <c r="A2" t="s">
        <v>1101</v>
      </c>
      <c r="C2" t="s">
        <v>1102</v>
      </c>
      <c r="D2" t="s">
        <v>1102</v>
      </c>
      <c r="F2" t="s">
        <v>1102</v>
      </c>
      <c r="H2" t="s">
        <v>1102</v>
      </c>
      <c r="J2" t="s">
        <v>1102</v>
      </c>
      <c r="K2" t="s">
        <v>1102</v>
      </c>
      <c r="M2" t="s">
        <v>1102</v>
      </c>
      <c r="Q2" t="s">
        <v>1102</v>
      </c>
      <c r="W2" t="s">
        <v>1102</v>
      </c>
      <c r="X2" t="s">
        <v>1102</v>
      </c>
      <c r="Y2" t="s">
        <v>1102</v>
      </c>
      <c r="Z2" t="s">
        <v>1102</v>
      </c>
      <c r="AA2" t="s">
        <v>1102</v>
      </c>
      <c r="AB2" t="s">
        <v>1102</v>
      </c>
      <c r="AC2" t="s">
        <v>1102</v>
      </c>
      <c r="AD2" t="s">
        <v>1102</v>
      </c>
      <c r="AE2" t="s">
        <v>1102</v>
      </c>
      <c r="AF2" t="s">
        <v>1102</v>
      </c>
      <c r="AG2" t="s">
        <v>1102</v>
      </c>
      <c r="AH2" t="s">
        <v>1102</v>
      </c>
      <c r="AI2" t="s">
        <v>1102</v>
      </c>
      <c r="AJ2" t="s">
        <v>1102</v>
      </c>
      <c r="AK2" t="s">
        <v>1102</v>
      </c>
      <c r="AL2" t="s">
        <v>1102</v>
      </c>
      <c r="AM2" t="s">
        <v>1102</v>
      </c>
      <c r="AN2" t="s">
        <v>1102</v>
      </c>
      <c r="AO2" t="s">
        <v>1102</v>
      </c>
      <c r="AP2" t="s">
        <v>1102</v>
      </c>
      <c r="AR2" t="s">
        <v>1102</v>
      </c>
      <c r="AS2" t="s">
        <v>1102</v>
      </c>
      <c r="AT2" t="s">
        <v>1102</v>
      </c>
    </row>
    <row r="3" spans="1:48" x14ac:dyDescent="0.25">
      <c r="A3" t="s">
        <v>1103</v>
      </c>
    </row>
    <row r="4" spans="1:48" x14ac:dyDescent="0.25">
      <c r="A4" t="s">
        <v>1104</v>
      </c>
    </row>
    <row r="5" spans="1:48" x14ac:dyDescent="0.25">
      <c r="A5" t="s">
        <v>1105</v>
      </c>
    </row>
    <row r="6" spans="1:48" x14ac:dyDescent="0.25">
      <c r="A6" t="s">
        <v>1106</v>
      </c>
    </row>
    <row r="7" spans="1:48" x14ac:dyDescent="0.25">
      <c r="A7" t="s">
        <v>1107</v>
      </c>
    </row>
    <row r="8" spans="1:48" x14ac:dyDescent="0.25">
      <c r="A8" t="s">
        <v>1108</v>
      </c>
      <c r="B8" t="s">
        <v>1109</v>
      </c>
    </row>
    <row r="9" spans="1:48" x14ac:dyDescent="0.25">
      <c r="A9" t="s">
        <v>1110</v>
      </c>
    </row>
    <row r="10" spans="1:48" x14ac:dyDescent="0.25">
      <c r="A10" t="s">
        <v>1111</v>
      </c>
      <c r="AA10" t="s">
        <v>1109</v>
      </c>
      <c r="AJ10" t="s">
        <v>1109</v>
      </c>
      <c r="AR10" t="s">
        <v>1109</v>
      </c>
      <c r="AS10" t="s">
        <v>1109</v>
      </c>
    </row>
    <row r="11" spans="1:48" x14ac:dyDescent="0.25">
      <c r="A11" t="s">
        <v>1112</v>
      </c>
    </row>
    <row r="12" spans="1:48" x14ac:dyDescent="0.25">
      <c r="A12" t="s">
        <v>1113</v>
      </c>
      <c r="C12" t="s">
        <v>1102</v>
      </c>
      <c r="D12" t="s">
        <v>1102</v>
      </c>
      <c r="H12" t="s">
        <v>1102</v>
      </c>
      <c r="J12" t="s">
        <v>1102</v>
      </c>
      <c r="K12" t="s">
        <v>1102</v>
      </c>
      <c r="M12" t="s">
        <v>1102</v>
      </c>
      <c r="Q12" t="s">
        <v>1102</v>
      </c>
      <c r="X12" t="s">
        <v>1102</v>
      </c>
      <c r="Y12" t="s">
        <v>1102</v>
      </c>
      <c r="Z12" t="s">
        <v>1102</v>
      </c>
      <c r="AA12" t="s">
        <v>1102</v>
      </c>
      <c r="AD12" t="s">
        <v>1102</v>
      </c>
      <c r="AE12" t="s">
        <v>1102</v>
      </c>
      <c r="AG12" t="s">
        <v>1102</v>
      </c>
      <c r="AH12" t="s">
        <v>1102</v>
      </c>
      <c r="AJ12" t="s">
        <v>1102</v>
      </c>
      <c r="AL12" t="s">
        <v>1102</v>
      </c>
      <c r="AM12" t="s">
        <v>1102</v>
      </c>
      <c r="AO12" t="s">
        <v>1102</v>
      </c>
      <c r="AP12" t="s">
        <v>1102</v>
      </c>
      <c r="AR12" t="s">
        <v>1102</v>
      </c>
      <c r="AS12" t="s">
        <v>1102</v>
      </c>
      <c r="AT12" t="s">
        <v>1102</v>
      </c>
    </row>
    <row r="13" spans="1:48" x14ac:dyDescent="0.25">
      <c r="A13" t="s">
        <v>1114</v>
      </c>
      <c r="AA13" t="s">
        <v>1102</v>
      </c>
      <c r="AC13" t="s">
        <v>1102</v>
      </c>
      <c r="AI13" t="s">
        <v>1102</v>
      </c>
      <c r="AJ13" t="s">
        <v>1102</v>
      </c>
      <c r="AR13" t="s">
        <v>1102</v>
      </c>
      <c r="AS13" t="s">
        <v>1102</v>
      </c>
    </row>
    <row r="14" spans="1:48" x14ac:dyDescent="0.25">
      <c r="A14" t="s">
        <v>1115</v>
      </c>
    </row>
    <row r="15" spans="1:48" x14ac:dyDescent="0.25">
      <c r="A15" t="s">
        <v>1116</v>
      </c>
      <c r="AL15" t="s">
        <v>1109</v>
      </c>
      <c r="AM15" t="s">
        <v>1102</v>
      </c>
      <c r="AT15" t="s">
        <v>1102</v>
      </c>
    </row>
    <row r="16" spans="1:48" x14ac:dyDescent="0.25">
      <c r="A16" t="s">
        <v>1117</v>
      </c>
    </row>
    <row r="17" spans="1:46" x14ac:dyDescent="0.25">
      <c r="A17" t="s">
        <v>1118</v>
      </c>
    </row>
    <row r="18" spans="1:46" x14ac:dyDescent="0.25">
      <c r="A18" t="s">
        <v>1119</v>
      </c>
    </row>
    <row r="19" spans="1:46" x14ac:dyDescent="0.25">
      <c r="A19" t="s">
        <v>1120</v>
      </c>
    </row>
    <row r="20" spans="1:46" x14ac:dyDescent="0.25">
      <c r="A20" t="s">
        <v>1121</v>
      </c>
    </row>
    <row r="21" spans="1:46" x14ac:dyDescent="0.25">
      <c r="A21" t="s">
        <v>1122</v>
      </c>
    </row>
    <row r="22" spans="1:46" x14ac:dyDescent="0.25">
      <c r="A22" t="s">
        <v>1123</v>
      </c>
    </row>
    <row r="23" spans="1:46" x14ac:dyDescent="0.25">
      <c r="A23" t="s">
        <v>1124</v>
      </c>
    </row>
    <row r="24" spans="1:46" x14ac:dyDescent="0.25">
      <c r="A24" t="s">
        <v>1125</v>
      </c>
    </row>
    <row r="25" spans="1:46" x14ac:dyDescent="0.25">
      <c r="A25" t="s">
        <v>1126</v>
      </c>
    </row>
    <row r="26" spans="1:46" x14ac:dyDescent="0.25">
      <c r="A26" t="s">
        <v>1127</v>
      </c>
    </row>
    <row r="27" spans="1:46" x14ac:dyDescent="0.25">
      <c r="A27" t="s">
        <v>1128</v>
      </c>
      <c r="C27" t="s">
        <v>1102</v>
      </c>
      <c r="D27" t="s">
        <v>1102</v>
      </c>
      <c r="F27" t="s">
        <v>1102</v>
      </c>
      <c r="H27" t="s">
        <v>1102</v>
      </c>
      <c r="J27" t="s">
        <v>1102</v>
      </c>
      <c r="K27" t="s">
        <v>1102</v>
      </c>
      <c r="Q27" t="s">
        <v>1102</v>
      </c>
      <c r="W27" t="s">
        <v>1102</v>
      </c>
      <c r="X27" t="s">
        <v>1102</v>
      </c>
      <c r="Y27" t="s">
        <v>1102</v>
      </c>
      <c r="Z27" t="s">
        <v>1102</v>
      </c>
      <c r="AA27" t="s">
        <v>1102</v>
      </c>
      <c r="AC27" t="s">
        <v>1102</v>
      </c>
      <c r="AD27" t="s">
        <v>1102</v>
      </c>
      <c r="AE27" t="s">
        <v>1102</v>
      </c>
      <c r="AF27" t="s">
        <v>1102</v>
      </c>
      <c r="AG27" t="s">
        <v>1102</v>
      </c>
      <c r="AH27" t="s">
        <v>1102</v>
      </c>
      <c r="AI27" t="s">
        <v>1102</v>
      </c>
      <c r="AJ27" t="s">
        <v>1102</v>
      </c>
      <c r="AL27" t="s">
        <v>1102</v>
      </c>
      <c r="AM27" t="s">
        <v>1102</v>
      </c>
      <c r="AN27" t="s">
        <v>1102</v>
      </c>
      <c r="AO27" t="s">
        <v>1102</v>
      </c>
      <c r="AP27" t="s">
        <v>1102</v>
      </c>
      <c r="AR27" t="s">
        <v>1102</v>
      </c>
      <c r="AS27" t="s">
        <v>1102</v>
      </c>
      <c r="AT27" t="s">
        <v>1102</v>
      </c>
    </row>
    <row r="28" spans="1:46" x14ac:dyDescent="0.25">
      <c r="A28" t="s">
        <v>1129</v>
      </c>
    </row>
    <row r="29" spans="1:46" x14ac:dyDescent="0.25">
      <c r="A29" t="s">
        <v>1130</v>
      </c>
    </row>
    <row r="30" spans="1:46" x14ac:dyDescent="0.25">
      <c r="A30" t="s">
        <v>1131</v>
      </c>
      <c r="C30" t="s">
        <v>1102</v>
      </c>
      <c r="D30" t="s">
        <v>1102</v>
      </c>
      <c r="F30" t="s">
        <v>1102</v>
      </c>
      <c r="H30" t="s">
        <v>1102</v>
      </c>
      <c r="J30" t="s">
        <v>1102</v>
      </c>
      <c r="K30" t="s">
        <v>1102</v>
      </c>
      <c r="M30" t="s">
        <v>1102</v>
      </c>
      <c r="Q30" t="s">
        <v>1102</v>
      </c>
      <c r="W30" t="s">
        <v>1102</v>
      </c>
      <c r="X30" t="s">
        <v>1102</v>
      </c>
      <c r="Y30" t="s">
        <v>1102</v>
      </c>
      <c r="Z30" t="s">
        <v>1102</v>
      </c>
      <c r="AA30" t="s">
        <v>1102</v>
      </c>
      <c r="AB30" t="s">
        <v>1102</v>
      </c>
      <c r="AC30" t="s">
        <v>1102</v>
      </c>
      <c r="AD30" t="s">
        <v>1102</v>
      </c>
      <c r="AE30" t="s">
        <v>1102</v>
      </c>
      <c r="AF30" t="s">
        <v>1102</v>
      </c>
      <c r="AG30" t="s">
        <v>1102</v>
      </c>
      <c r="AH30" t="s">
        <v>1102</v>
      </c>
      <c r="AI30" t="s">
        <v>1102</v>
      </c>
      <c r="AJ30" t="s">
        <v>1102</v>
      </c>
      <c r="AK30" t="s">
        <v>1102</v>
      </c>
      <c r="AL30" t="s">
        <v>1102</v>
      </c>
      <c r="AM30" t="s">
        <v>1102</v>
      </c>
      <c r="AN30" t="s">
        <v>1102</v>
      </c>
      <c r="AO30" t="s">
        <v>1102</v>
      </c>
      <c r="AP30" t="s">
        <v>1102</v>
      </c>
      <c r="AR30" t="s">
        <v>1102</v>
      </c>
      <c r="AS30" t="s">
        <v>1102</v>
      </c>
      <c r="AT30" t="s">
        <v>1102</v>
      </c>
    </row>
    <row r="31" spans="1:46" x14ac:dyDescent="0.25">
      <c r="A31" t="s">
        <v>1132</v>
      </c>
    </row>
    <row r="32" spans="1:46" x14ac:dyDescent="0.25">
      <c r="A32" t="s">
        <v>1133</v>
      </c>
    </row>
    <row r="33" spans="1:46" x14ac:dyDescent="0.25">
      <c r="A33" t="s">
        <v>1134</v>
      </c>
      <c r="C33" t="s">
        <v>1102</v>
      </c>
      <c r="D33" t="s">
        <v>1102</v>
      </c>
      <c r="F33" t="s">
        <v>1102</v>
      </c>
      <c r="H33" t="s">
        <v>1102</v>
      </c>
      <c r="J33" t="s">
        <v>1102</v>
      </c>
      <c r="K33" t="s">
        <v>1102</v>
      </c>
      <c r="M33" t="s">
        <v>1102</v>
      </c>
      <c r="Q33" t="s">
        <v>1102</v>
      </c>
      <c r="W33" t="s">
        <v>1102</v>
      </c>
      <c r="X33" t="s">
        <v>1102</v>
      </c>
      <c r="Y33" t="s">
        <v>1102</v>
      </c>
      <c r="Z33" t="s">
        <v>1102</v>
      </c>
      <c r="AA33" t="s">
        <v>1102</v>
      </c>
      <c r="AB33" t="s">
        <v>1102</v>
      </c>
      <c r="AC33" t="s">
        <v>1102</v>
      </c>
      <c r="AD33" t="s">
        <v>1102</v>
      </c>
      <c r="AE33" t="s">
        <v>1102</v>
      </c>
      <c r="AF33" t="s">
        <v>1102</v>
      </c>
      <c r="AG33" t="s">
        <v>1102</v>
      </c>
      <c r="AH33" t="s">
        <v>1102</v>
      </c>
      <c r="AI33" t="s">
        <v>1102</v>
      </c>
      <c r="AJ33" t="s">
        <v>1102</v>
      </c>
      <c r="AK33" t="s">
        <v>1102</v>
      </c>
      <c r="AL33" t="s">
        <v>1102</v>
      </c>
      <c r="AM33" t="s">
        <v>1102</v>
      </c>
      <c r="AN33" t="s">
        <v>1102</v>
      </c>
      <c r="AO33" t="s">
        <v>1102</v>
      </c>
      <c r="AP33" t="s">
        <v>1102</v>
      </c>
      <c r="AR33" t="s">
        <v>1102</v>
      </c>
      <c r="AS33" t="s">
        <v>1102</v>
      </c>
      <c r="AT33" t="s">
        <v>1102</v>
      </c>
    </row>
    <row r="34" spans="1:46" x14ac:dyDescent="0.25">
      <c r="A34" t="s">
        <v>1135</v>
      </c>
    </row>
    <row r="35" spans="1:46" x14ac:dyDescent="0.25">
      <c r="A35" t="s">
        <v>1136</v>
      </c>
    </row>
    <row r="36" spans="1:46" x14ac:dyDescent="0.25">
      <c r="A36" t="s">
        <v>1137</v>
      </c>
      <c r="C36" t="s">
        <v>1102</v>
      </c>
      <c r="D36" t="s">
        <v>1102</v>
      </c>
      <c r="F36" t="s">
        <v>1102</v>
      </c>
      <c r="H36" t="s">
        <v>1102</v>
      </c>
      <c r="J36" t="s">
        <v>1102</v>
      </c>
      <c r="K36" t="s">
        <v>1102</v>
      </c>
      <c r="Q36" t="s">
        <v>1102</v>
      </c>
      <c r="W36" t="s">
        <v>1102</v>
      </c>
      <c r="X36" t="s">
        <v>1102</v>
      </c>
      <c r="Y36" t="s">
        <v>1102</v>
      </c>
      <c r="Z36" t="s">
        <v>1102</v>
      </c>
      <c r="AA36" t="s">
        <v>1102</v>
      </c>
      <c r="AC36" t="s">
        <v>1102</v>
      </c>
      <c r="AD36" t="s">
        <v>1102</v>
      </c>
      <c r="AE36" t="s">
        <v>1102</v>
      </c>
      <c r="AF36" t="s">
        <v>1102</v>
      </c>
      <c r="AG36" t="s">
        <v>1102</v>
      </c>
      <c r="AH36" t="s">
        <v>1102</v>
      </c>
      <c r="AI36" t="s">
        <v>1102</v>
      </c>
      <c r="AJ36" t="s">
        <v>1102</v>
      </c>
      <c r="AL36" t="s">
        <v>1102</v>
      </c>
      <c r="AM36" t="s">
        <v>1102</v>
      </c>
      <c r="AN36" t="s">
        <v>1102</v>
      </c>
      <c r="AO36" t="s">
        <v>1102</v>
      </c>
      <c r="AP36" t="s">
        <v>1102</v>
      </c>
      <c r="AR36" t="s">
        <v>1102</v>
      </c>
      <c r="AS36" t="s">
        <v>1102</v>
      </c>
      <c r="AT36" t="s">
        <v>1102</v>
      </c>
    </row>
    <row r="37" spans="1:46" x14ac:dyDescent="0.25">
      <c r="A37" t="s">
        <v>1138</v>
      </c>
    </row>
    <row r="38" spans="1:46" x14ac:dyDescent="0.25">
      <c r="A38" t="s">
        <v>1139</v>
      </c>
    </row>
    <row r="39" spans="1:46" x14ac:dyDescent="0.25">
      <c r="A39" t="s">
        <v>1140</v>
      </c>
    </row>
    <row r="40" spans="1:46" x14ac:dyDescent="0.25">
      <c r="A40" t="s">
        <v>1141</v>
      </c>
    </row>
    <row r="41" spans="1:46" x14ac:dyDescent="0.25">
      <c r="A41" t="s">
        <v>1142</v>
      </c>
    </row>
    <row r="42" spans="1:46" x14ac:dyDescent="0.25">
      <c r="A42" t="s">
        <v>1143</v>
      </c>
    </row>
    <row r="43" spans="1:46" x14ac:dyDescent="0.25">
      <c r="A43" t="s">
        <v>1144</v>
      </c>
    </row>
    <row r="44" spans="1:46" x14ac:dyDescent="0.25">
      <c r="A44" t="s">
        <v>1145</v>
      </c>
    </row>
    <row r="45" spans="1:46" x14ac:dyDescent="0.25">
      <c r="A45" t="s">
        <v>1146</v>
      </c>
    </row>
    <row r="46" spans="1:46" x14ac:dyDescent="0.25">
      <c r="A46" t="s">
        <v>1147</v>
      </c>
    </row>
    <row r="47" spans="1:46" x14ac:dyDescent="0.25">
      <c r="A47" t="s">
        <v>1148</v>
      </c>
    </row>
    <row r="48" spans="1:46" x14ac:dyDescent="0.25">
      <c r="A48" t="s">
        <v>1149</v>
      </c>
    </row>
    <row r="49" spans="1:1" x14ac:dyDescent="0.25">
      <c r="A49" t="s">
        <v>1150</v>
      </c>
    </row>
    <row r="50" spans="1:1" x14ac:dyDescent="0.25">
      <c r="A50" t="s">
        <v>1151</v>
      </c>
    </row>
    <row r="51" spans="1:1" x14ac:dyDescent="0.25">
      <c r="A51" t="s">
        <v>1152</v>
      </c>
    </row>
    <row r="52" spans="1:1" x14ac:dyDescent="0.25">
      <c r="A52" t="s">
        <v>1153</v>
      </c>
    </row>
    <row r="53" spans="1:1" x14ac:dyDescent="0.25">
      <c r="A53" t="s">
        <v>1154</v>
      </c>
    </row>
    <row r="54" spans="1:1" x14ac:dyDescent="0.25">
      <c r="A54" t="s">
        <v>1155</v>
      </c>
    </row>
    <row r="55" spans="1:1" x14ac:dyDescent="0.25">
      <c r="A55" t="s">
        <v>1156</v>
      </c>
    </row>
    <row r="56" spans="1:1" x14ac:dyDescent="0.25">
      <c r="A56" t="s">
        <v>1157</v>
      </c>
    </row>
    <row r="57" spans="1:1" x14ac:dyDescent="0.25">
      <c r="A57" t="s">
        <v>1158</v>
      </c>
    </row>
    <row r="58" spans="1:1" x14ac:dyDescent="0.25">
      <c r="A58" t="s">
        <v>1159</v>
      </c>
    </row>
    <row r="59" spans="1:1" x14ac:dyDescent="0.25">
      <c r="A59" t="s">
        <v>1160</v>
      </c>
    </row>
    <row r="60" spans="1:1" x14ac:dyDescent="0.25">
      <c r="A60" t="s">
        <v>1161</v>
      </c>
    </row>
    <row r="61" spans="1:1" x14ac:dyDescent="0.25">
      <c r="A61" t="s">
        <v>1162</v>
      </c>
    </row>
    <row r="62" spans="1:1" x14ac:dyDescent="0.25">
      <c r="A62" t="s">
        <v>1163</v>
      </c>
    </row>
    <row r="63" spans="1:1" x14ac:dyDescent="0.25">
      <c r="A63" t="s">
        <v>1164</v>
      </c>
    </row>
    <row r="64" spans="1:1" x14ac:dyDescent="0.25">
      <c r="A64" t="s">
        <v>1165</v>
      </c>
    </row>
    <row r="65" spans="1:1" x14ac:dyDescent="0.25">
      <c r="A65" t="s">
        <v>1166</v>
      </c>
    </row>
    <row r="66" spans="1:1" x14ac:dyDescent="0.25">
      <c r="A66" t="s">
        <v>1167</v>
      </c>
    </row>
    <row r="67" spans="1:1" x14ac:dyDescent="0.25">
      <c r="A67" t="s">
        <v>1168</v>
      </c>
    </row>
    <row r="68" spans="1:1" x14ac:dyDescent="0.25">
      <c r="A68" t="s">
        <v>1169</v>
      </c>
    </row>
    <row r="69" spans="1:1" x14ac:dyDescent="0.25">
      <c r="A69" t="s">
        <v>1170</v>
      </c>
    </row>
    <row r="70" spans="1:1" x14ac:dyDescent="0.25">
      <c r="A70" t="s">
        <v>1171</v>
      </c>
    </row>
    <row r="71" spans="1:1" x14ac:dyDescent="0.25">
      <c r="A71" t="s">
        <v>1172</v>
      </c>
    </row>
    <row r="72" spans="1:1" x14ac:dyDescent="0.25">
      <c r="A72" t="s">
        <v>1173</v>
      </c>
    </row>
    <row r="73" spans="1:1" x14ac:dyDescent="0.25">
      <c r="A73" t="s">
        <v>1174</v>
      </c>
    </row>
    <row r="74" spans="1:1" x14ac:dyDescent="0.25">
      <c r="A74" t="s">
        <v>1175</v>
      </c>
    </row>
    <row r="75" spans="1:1" x14ac:dyDescent="0.25">
      <c r="A75" t="s">
        <v>1176</v>
      </c>
    </row>
    <row r="76" spans="1:1" x14ac:dyDescent="0.25">
      <c r="A76" t="s">
        <v>1177</v>
      </c>
    </row>
    <row r="77" spans="1:1" x14ac:dyDescent="0.25">
      <c r="A77" t="s">
        <v>1178</v>
      </c>
    </row>
    <row r="78" spans="1:1" x14ac:dyDescent="0.25">
      <c r="A78" t="s">
        <v>1179</v>
      </c>
    </row>
    <row r="79" spans="1:1" x14ac:dyDescent="0.25">
      <c r="A79" t="s">
        <v>1180</v>
      </c>
    </row>
    <row r="80" spans="1:1" x14ac:dyDescent="0.25">
      <c r="A80" t="s">
        <v>1181</v>
      </c>
    </row>
    <row r="81" spans="1:1" x14ac:dyDescent="0.25">
      <c r="A81" t="s">
        <v>1182</v>
      </c>
    </row>
    <row r="82" spans="1:1" x14ac:dyDescent="0.25">
      <c r="A82" t="s">
        <v>1183</v>
      </c>
    </row>
    <row r="83" spans="1:1" x14ac:dyDescent="0.25">
      <c r="A83" t="s">
        <v>1184</v>
      </c>
    </row>
    <row r="84" spans="1:1" x14ac:dyDescent="0.25">
      <c r="A84" t="s">
        <v>1185</v>
      </c>
    </row>
    <row r="85" spans="1:1" x14ac:dyDescent="0.25">
      <c r="A85" t="s">
        <v>1186</v>
      </c>
    </row>
    <row r="86" spans="1:1" x14ac:dyDescent="0.25">
      <c r="A86" t="s">
        <v>1187</v>
      </c>
    </row>
    <row r="87" spans="1:1" x14ac:dyDescent="0.25">
      <c r="A87" t="s">
        <v>1188</v>
      </c>
    </row>
    <row r="88" spans="1:1" x14ac:dyDescent="0.25">
      <c r="A88" t="s">
        <v>1189</v>
      </c>
    </row>
    <row r="89" spans="1:1" x14ac:dyDescent="0.25">
      <c r="A89" t="s">
        <v>1190</v>
      </c>
    </row>
    <row r="90" spans="1:1" x14ac:dyDescent="0.25">
      <c r="A90" t="s">
        <v>1191</v>
      </c>
    </row>
    <row r="91" spans="1:1" x14ac:dyDescent="0.25">
      <c r="A91" t="s">
        <v>1192</v>
      </c>
    </row>
    <row r="92" spans="1:1" x14ac:dyDescent="0.25">
      <c r="A92" t="s">
        <v>1193</v>
      </c>
    </row>
    <row r="93" spans="1:1" x14ac:dyDescent="0.25">
      <c r="A93" t="s">
        <v>1194</v>
      </c>
    </row>
    <row r="94" spans="1:1" x14ac:dyDescent="0.25">
      <c r="A94" t="s">
        <v>1195</v>
      </c>
    </row>
    <row r="95" spans="1:1" x14ac:dyDescent="0.25">
      <c r="A95" t="s">
        <v>1196</v>
      </c>
    </row>
    <row r="96" spans="1:1" x14ac:dyDescent="0.25">
      <c r="A96" t="s">
        <v>1197</v>
      </c>
    </row>
    <row r="97" spans="1:1" x14ac:dyDescent="0.25">
      <c r="A97" t="s">
        <v>1198</v>
      </c>
    </row>
    <row r="98" spans="1:1" x14ac:dyDescent="0.25">
      <c r="A98" t="s">
        <v>1199</v>
      </c>
    </row>
    <row r="99" spans="1:1" x14ac:dyDescent="0.25">
      <c r="A99" t="s">
        <v>1200</v>
      </c>
    </row>
    <row r="100" spans="1:1" x14ac:dyDescent="0.25">
      <c r="A100" t="s">
        <v>1201</v>
      </c>
    </row>
    <row r="101" spans="1:1" x14ac:dyDescent="0.25">
      <c r="A101" t="s">
        <v>1202</v>
      </c>
    </row>
    <row r="102" spans="1:1" x14ac:dyDescent="0.25">
      <c r="A102" t="s">
        <v>1203</v>
      </c>
    </row>
    <row r="103" spans="1:1" x14ac:dyDescent="0.25">
      <c r="A103" t="s">
        <v>1204</v>
      </c>
    </row>
    <row r="104" spans="1:1" x14ac:dyDescent="0.25">
      <c r="A104" t="s">
        <v>1205</v>
      </c>
    </row>
    <row r="105" spans="1:1" x14ac:dyDescent="0.25">
      <c r="A105" t="s">
        <v>1206</v>
      </c>
    </row>
    <row r="106" spans="1:1" x14ac:dyDescent="0.25">
      <c r="A106" t="s">
        <v>1207</v>
      </c>
    </row>
    <row r="107" spans="1:1" x14ac:dyDescent="0.25">
      <c r="A107" t="s">
        <v>1208</v>
      </c>
    </row>
    <row r="108" spans="1:1" x14ac:dyDescent="0.25">
      <c r="A108" t="s">
        <v>1209</v>
      </c>
    </row>
    <row r="109" spans="1:1" x14ac:dyDescent="0.25">
      <c r="A109" t="s">
        <v>1210</v>
      </c>
    </row>
    <row r="110" spans="1:1" x14ac:dyDescent="0.25">
      <c r="A110" t="s">
        <v>1211</v>
      </c>
    </row>
    <row r="111" spans="1:1" x14ac:dyDescent="0.25">
      <c r="A111" t="s">
        <v>1212</v>
      </c>
    </row>
    <row r="112" spans="1:1" x14ac:dyDescent="0.25">
      <c r="A112" t="s">
        <v>1213</v>
      </c>
    </row>
    <row r="113" spans="1:1" x14ac:dyDescent="0.25">
      <c r="A113" t="s">
        <v>1214</v>
      </c>
    </row>
    <row r="114" spans="1:1" x14ac:dyDescent="0.25">
      <c r="A114" t="s">
        <v>1215</v>
      </c>
    </row>
    <row r="115" spans="1:1" x14ac:dyDescent="0.25">
      <c r="A115" t="s">
        <v>1216</v>
      </c>
    </row>
    <row r="116" spans="1:1" x14ac:dyDescent="0.25">
      <c r="A116" t="s">
        <v>1217</v>
      </c>
    </row>
    <row r="117" spans="1:1" x14ac:dyDescent="0.25">
      <c r="A117" t="s">
        <v>1218</v>
      </c>
    </row>
    <row r="118" spans="1:1" x14ac:dyDescent="0.25">
      <c r="A118" t="s">
        <v>1219</v>
      </c>
    </row>
    <row r="119" spans="1:1" x14ac:dyDescent="0.25">
      <c r="A119" t="s">
        <v>1220</v>
      </c>
    </row>
    <row r="120" spans="1:1" x14ac:dyDescent="0.25">
      <c r="A120" t="s">
        <v>1221</v>
      </c>
    </row>
    <row r="121" spans="1:1" x14ac:dyDescent="0.25">
      <c r="A121" t="s">
        <v>1222</v>
      </c>
    </row>
    <row r="122" spans="1:1" x14ac:dyDescent="0.25">
      <c r="A122" t="s">
        <v>1223</v>
      </c>
    </row>
    <row r="123" spans="1:1" x14ac:dyDescent="0.25">
      <c r="A123" t="s">
        <v>1224</v>
      </c>
    </row>
    <row r="124" spans="1:1" x14ac:dyDescent="0.25">
      <c r="A124" t="s">
        <v>1225</v>
      </c>
    </row>
    <row r="125" spans="1:1" x14ac:dyDescent="0.25">
      <c r="A125" t="s">
        <v>1226</v>
      </c>
    </row>
    <row r="126" spans="1:1" x14ac:dyDescent="0.25">
      <c r="A126" t="s">
        <v>1227</v>
      </c>
    </row>
    <row r="127" spans="1:1" x14ac:dyDescent="0.25">
      <c r="A127" t="s">
        <v>1228</v>
      </c>
    </row>
    <row r="128" spans="1:1" x14ac:dyDescent="0.25">
      <c r="A128" t="s">
        <v>1229</v>
      </c>
    </row>
    <row r="129" spans="1:46" x14ac:dyDescent="0.25">
      <c r="A129" t="s">
        <v>1230</v>
      </c>
    </row>
    <row r="130" spans="1:46" x14ac:dyDescent="0.25">
      <c r="A130" t="s">
        <v>1231</v>
      </c>
    </row>
    <row r="131" spans="1:46" x14ac:dyDescent="0.25">
      <c r="A131" t="s">
        <v>1232</v>
      </c>
    </row>
    <row r="132" spans="1:46" x14ac:dyDescent="0.25">
      <c r="A132" t="s">
        <v>1233</v>
      </c>
    </row>
    <row r="133" spans="1:46" x14ac:dyDescent="0.25">
      <c r="A133" t="s">
        <v>1234</v>
      </c>
    </row>
    <row r="134" spans="1:46" x14ac:dyDescent="0.25">
      <c r="A134" t="s">
        <v>1235</v>
      </c>
    </row>
    <row r="135" spans="1:46" x14ac:dyDescent="0.25">
      <c r="A135" t="s">
        <v>1236</v>
      </c>
    </row>
    <row r="136" spans="1:46" x14ac:dyDescent="0.25">
      <c r="A136" t="s">
        <v>1237</v>
      </c>
    </row>
    <row r="137" spans="1:46" x14ac:dyDescent="0.25">
      <c r="A137" t="s">
        <v>1238</v>
      </c>
    </row>
    <row r="138" spans="1:46" x14ac:dyDescent="0.25">
      <c r="A138" t="s">
        <v>1239</v>
      </c>
    </row>
    <row r="139" spans="1:46" x14ac:dyDescent="0.25">
      <c r="A139" t="s">
        <v>1240</v>
      </c>
    </row>
    <row r="140" spans="1:46" x14ac:dyDescent="0.25">
      <c r="A140" t="s">
        <v>1241</v>
      </c>
    </row>
    <row r="141" spans="1:46" x14ac:dyDescent="0.25">
      <c r="A141" t="s">
        <v>1242</v>
      </c>
    </row>
    <row r="142" spans="1:46" x14ac:dyDescent="0.25">
      <c r="A142" t="s">
        <v>1243</v>
      </c>
    </row>
    <row r="143" spans="1:46" x14ac:dyDescent="0.25">
      <c r="A143" t="s">
        <v>1244</v>
      </c>
    </row>
    <row r="144" spans="1:46" x14ac:dyDescent="0.25">
      <c r="A144" t="s">
        <v>1245</v>
      </c>
      <c r="C144" t="s">
        <v>1102</v>
      </c>
      <c r="D144" t="s">
        <v>1102</v>
      </c>
      <c r="F144" t="s">
        <v>1102</v>
      </c>
      <c r="H144" t="s">
        <v>1102</v>
      </c>
      <c r="J144" t="s">
        <v>1102</v>
      </c>
      <c r="K144" t="s">
        <v>1102</v>
      </c>
      <c r="M144" t="s">
        <v>1102</v>
      </c>
      <c r="Q144" t="s">
        <v>1102</v>
      </c>
      <c r="W144" t="s">
        <v>1102</v>
      </c>
      <c r="X144" t="s">
        <v>1102</v>
      </c>
      <c r="Y144" t="s">
        <v>1102</v>
      </c>
      <c r="Z144" t="s">
        <v>1102</v>
      </c>
      <c r="AA144" t="s">
        <v>1102</v>
      </c>
      <c r="AB144" t="s">
        <v>1102</v>
      </c>
      <c r="AC144" t="s">
        <v>1102</v>
      </c>
      <c r="AD144" t="s">
        <v>1102</v>
      </c>
      <c r="AE144" t="s">
        <v>1102</v>
      </c>
      <c r="AF144" t="s">
        <v>1102</v>
      </c>
      <c r="AG144" t="s">
        <v>1102</v>
      </c>
      <c r="AH144" t="s">
        <v>1102</v>
      </c>
      <c r="AI144" t="s">
        <v>1102</v>
      </c>
      <c r="AJ144" t="s">
        <v>1102</v>
      </c>
      <c r="AK144" t="s">
        <v>1102</v>
      </c>
      <c r="AL144" t="s">
        <v>1102</v>
      </c>
      <c r="AM144" t="s">
        <v>1102</v>
      </c>
      <c r="AN144" t="s">
        <v>1102</v>
      </c>
      <c r="AO144" t="s">
        <v>1102</v>
      </c>
      <c r="AP144" t="s">
        <v>1102</v>
      </c>
      <c r="AR144" t="s">
        <v>1102</v>
      </c>
      <c r="AS144" t="s">
        <v>1102</v>
      </c>
      <c r="AT144" t="s">
        <v>1102</v>
      </c>
    </row>
    <row r="145" spans="1:1" x14ac:dyDescent="0.25">
      <c r="A145" t="s">
        <v>1246</v>
      </c>
    </row>
    <row r="146" spans="1:1" x14ac:dyDescent="0.25">
      <c r="A146" t="s">
        <v>1247</v>
      </c>
    </row>
    <row r="147" spans="1:1" x14ac:dyDescent="0.25">
      <c r="A147" t="s">
        <v>1248</v>
      </c>
    </row>
    <row r="148" spans="1:1" x14ac:dyDescent="0.25">
      <c r="A148" t="s">
        <v>1249</v>
      </c>
    </row>
    <row r="149" spans="1:1" x14ac:dyDescent="0.25">
      <c r="A149" t="s">
        <v>1250</v>
      </c>
    </row>
    <row r="150" spans="1:1" x14ac:dyDescent="0.25">
      <c r="A150" t="s">
        <v>1251</v>
      </c>
    </row>
    <row r="151" spans="1:1" x14ac:dyDescent="0.25">
      <c r="A151" t="s">
        <v>1252</v>
      </c>
    </row>
    <row r="152" spans="1:1" x14ac:dyDescent="0.25">
      <c r="A152" t="s">
        <v>1253</v>
      </c>
    </row>
    <row r="153" spans="1:1" x14ac:dyDescent="0.25">
      <c r="A153" t="s">
        <v>1254</v>
      </c>
    </row>
    <row r="154" spans="1:1" x14ac:dyDescent="0.25">
      <c r="A154" t="s">
        <v>1255</v>
      </c>
    </row>
    <row r="155" spans="1:1" x14ac:dyDescent="0.25">
      <c r="A155" t="s">
        <v>1256</v>
      </c>
    </row>
    <row r="156" spans="1:1" x14ac:dyDescent="0.25">
      <c r="A156" t="s">
        <v>1257</v>
      </c>
    </row>
    <row r="157" spans="1:1" x14ac:dyDescent="0.25">
      <c r="A157" t="s">
        <v>1258</v>
      </c>
    </row>
    <row r="158" spans="1:1" x14ac:dyDescent="0.25">
      <c r="A158" t="s">
        <v>1259</v>
      </c>
    </row>
    <row r="159" spans="1:1" x14ac:dyDescent="0.25">
      <c r="A159" t="s">
        <v>1260</v>
      </c>
    </row>
    <row r="160" spans="1:1" x14ac:dyDescent="0.25">
      <c r="A160" t="s">
        <v>1261</v>
      </c>
    </row>
    <row r="161" spans="1:1" x14ac:dyDescent="0.25">
      <c r="A161" t="s">
        <v>1262</v>
      </c>
    </row>
    <row r="162" spans="1:1" x14ac:dyDescent="0.25">
      <c r="A162" t="s">
        <v>1263</v>
      </c>
    </row>
    <row r="163" spans="1:1" x14ac:dyDescent="0.25">
      <c r="A163" t="s">
        <v>1264</v>
      </c>
    </row>
    <row r="164" spans="1:1" x14ac:dyDescent="0.25">
      <c r="A164" t="s">
        <v>1265</v>
      </c>
    </row>
    <row r="165" spans="1:1" x14ac:dyDescent="0.25">
      <c r="A165" t="s">
        <v>1266</v>
      </c>
    </row>
    <row r="166" spans="1:1" x14ac:dyDescent="0.25">
      <c r="A166" t="s">
        <v>1267</v>
      </c>
    </row>
    <row r="167" spans="1:1" x14ac:dyDescent="0.25">
      <c r="A167" t="s">
        <v>1268</v>
      </c>
    </row>
    <row r="168" spans="1:1" x14ac:dyDescent="0.25">
      <c r="A168" t="s">
        <v>1269</v>
      </c>
    </row>
    <row r="169" spans="1:1" x14ac:dyDescent="0.25">
      <c r="A169" t="s">
        <v>1270</v>
      </c>
    </row>
    <row r="170" spans="1:1" x14ac:dyDescent="0.25">
      <c r="A170" t="s">
        <v>1271</v>
      </c>
    </row>
    <row r="171" spans="1:1" x14ac:dyDescent="0.25">
      <c r="A171" t="s">
        <v>1272</v>
      </c>
    </row>
    <row r="172" spans="1:1" x14ac:dyDescent="0.25">
      <c r="A172" t="s">
        <v>1273</v>
      </c>
    </row>
    <row r="173" spans="1:1" x14ac:dyDescent="0.25">
      <c r="A173" t="s">
        <v>1274</v>
      </c>
    </row>
    <row r="174" spans="1:1" x14ac:dyDescent="0.25">
      <c r="A174" t="s">
        <v>1275</v>
      </c>
    </row>
    <row r="175" spans="1:1" x14ac:dyDescent="0.25">
      <c r="A175" t="s">
        <v>1276</v>
      </c>
    </row>
    <row r="176" spans="1:1" x14ac:dyDescent="0.25">
      <c r="A176" t="s">
        <v>1277</v>
      </c>
    </row>
    <row r="177" spans="1:1" x14ac:dyDescent="0.25">
      <c r="A177" t="s">
        <v>1278</v>
      </c>
    </row>
    <row r="178" spans="1:1" x14ac:dyDescent="0.25">
      <c r="A178" t="s">
        <v>1279</v>
      </c>
    </row>
    <row r="179" spans="1:1" x14ac:dyDescent="0.25">
      <c r="A179" t="s">
        <v>1280</v>
      </c>
    </row>
    <row r="180" spans="1:1" x14ac:dyDescent="0.25">
      <c r="A180" t="s">
        <v>1281</v>
      </c>
    </row>
    <row r="181" spans="1:1" x14ac:dyDescent="0.25">
      <c r="A181" t="s">
        <v>1282</v>
      </c>
    </row>
    <row r="182" spans="1:1" x14ac:dyDescent="0.25">
      <c r="A182" t="s">
        <v>1283</v>
      </c>
    </row>
    <row r="183" spans="1:1" x14ac:dyDescent="0.25">
      <c r="A183" t="s">
        <v>1284</v>
      </c>
    </row>
    <row r="184" spans="1:1" x14ac:dyDescent="0.25">
      <c r="A184" t="s">
        <v>1285</v>
      </c>
    </row>
    <row r="185" spans="1:1" x14ac:dyDescent="0.25">
      <c r="A185" t="s">
        <v>1286</v>
      </c>
    </row>
    <row r="186" spans="1:1" x14ac:dyDescent="0.25">
      <c r="A186" t="s">
        <v>1287</v>
      </c>
    </row>
    <row r="187" spans="1:1" x14ac:dyDescent="0.25">
      <c r="A187" t="s">
        <v>1288</v>
      </c>
    </row>
    <row r="188" spans="1:1" x14ac:dyDescent="0.25">
      <c r="A188" t="s">
        <v>1289</v>
      </c>
    </row>
    <row r="189" spans="1:1" x14ac:dyDescent="0.25">
      <c r="A189" t="s">
        <v>1290</v>
      </c>
    </row>
    <row r="190" spans="1:1" x14ac:dyDescent="0.25">
      <c r="A190" t="s">
        <v>1291</v>
      </c>
    </row>
    <row r="191" spans="1:1" x14ac:dyDescent="0.25">
      <c r="A191" t="s">
        <v>1292</v>
      </c>
    </row>
    <row r="192" spans="1:1" x14ac:dyDescent="0.25">
      <c r="A192" t="s">
        <v>1293</v>
      </c>
    </row>
    <row r="193" spans="1:1" x14ac:dyDescent="0.25">
      <c r="A193" t="s">
        <v>1294</v>
      </c>
    </row>
    <row r="194" spans="1:1" x14ac:dyDescent="0.25">
      <c r="A194" t="s">
        <v>1295</v>
      </c>
    </row>
    <row r="195" spans="1:1" x14ac:dyDescent="0.25">
      <c r="A195" t="s">
        <v>1296</v>
      </c>
    </row>
    <row r="196" spans="1:1" x14ac:dyDescent="0.25">
      <c r="A196" t="s">
        <v>1297</v>
      </c>
    </row>
    <row r="197" spans="1:1" x14ac:dyDescent="0.25">
      <c r="A197" t="s">
        <v>1298</v>
      </c>
    </row>
    <row r="198" spans="1:1" x14ac:dyDescent="0.25">
      <c r="A198" t="s">
        <v>1299</v>
      </c>
    </row>
    <row r="199" spans="1:1" x14ac:dyDescent="0.25">
      <c r="A199" t="s">
        <v>1300</v>
      </c>
    </row>
    <row r="200" spans="1:1" x14ac:dyDescent="0.25">
      <c r="A200" t="s">
        <v>1301</v>
      </c>
    </row>
    <row r="201" spans="1:1" x14ac:dyDescent="0.25">
      <c r="A201" t="s">
        <v>1302</v>
      </c>
    </row>
    <row r="202" spans="1:1" x14ac:dyDescent="0.25">
      <c r="A202" t="s">
        <v>1303</v>
      </c>
    </row>
    <row r="203" spans="1:1" x14ac:dyDescent="0.25">
      <c r="A203" t="s">
        <v>1304</v>
      </c>
    </row>
    <row r="204" spans="1:1" x14ac:dyDescent="0.25">
      <c r="A204" t="s">
        <v>1305</v>
      </c>
    </row>
    <row r="205" spans="1:1" x14ac:dyDescent="0.25">
      <c r="A205" t="s">
        <v>1306</v>
      </c>
    </row>
    <row r="206" spans="1:1" x14ac:dyDescent="0.25">
      <c r="A206" t="s">
        <v>1307</v>
      </c>
    </row>
    <row r="207" spans="1:1" x14ac:dyDescent="0.25">
      <c r="A207" t="s">
        <v>1308</v>
      </c>
    </row>
    <row r="208" spans="1:1" x14ac:dyDescent="0.25">
      <c r="A208" t="s">
        <v>1309</v>
      </c>
    </row>
    <row r="209" spans="1:1" x14ac:dyDescent="0.25">
      <c r="A209" t="s">
        <v>1310</v>
      </c>
    </row>
    <row r="210" spans="1:1" x14ac:dyDescent="0.25">
      <c r="A210" t="s">
        <v>1311</v>
      </c>
    </row>
    <row r="211" spans="1:1" x14ac:dyDescent="0.25">
      <c r="A211" t="s">
        <v>1312</v>
      </c>
    </row>
    <row r="212" spans="1:1" x14ac:dyDescent="0.25">
      <c r="A212" t="s">
        <v>1313</v>
      </c>
    </row>
    <row r="213" spans="1:1" x14ac:dyDescent="0.25">
      <c r="A213" t="s">
        <v>1314</v>
      </c>
    </row>
    <row r="214" spans="1:1" x14ac:dyDescent="0.25">
      <c r="A214" t="s">
        <v>1315</v>
      </c>
    </row>
    <row r="215" spans="1:1" x14ac:dyDescent="0.25">
      <c r="A215" t="s">
        <v>1316</v>
      </c>
    </row>
    <row r="216" spans="1:1" x14ac:dyDescent="0.25">
      <c r="A216" t="s">
        <v>1317</v>
      </c>
    </row>
    <row r="217" spans="1:1" x14ac:dyDescent="0.25">
      <c r="A217" t="s">
        <v>1318</v>
      </c>
    </row>
    <row r="218" spans="1:1" x14ac:dyDescent="0.25">
      <c r="A218" t="s">
        <v>1319</v>
      </c>
    </row>
    <row r="219" spans="1:1" x14ac:dyDescent="0.25">
      <c r="A219" t="s">
        <v>1320</v>
      </c>
    </row>
    <row r="220" spans="1:1" x14ac:dyDescent="0.25">
      <c r="A220" t="s">
        <v>1321</v>
      </c>
    </row>
    <row r="221" spans="1:1" x14ac:dyDescent="0.25">
      <c r="A221" t="s">
        <v>1322</v>
      </c>
    </row>
    <row r="222" spans="1:1" x14ac:dyDescent="0.25">
      <c r="A222" t="s">
        <v>1323</v>
      </c>
    </row>
    <row r="223" spans="1:1" x14ac:dyDescent="0.25">
      <c r="A223" t="s">
        <v>1324</v>
      </c>
    </row>
    <row r="224" spans="1:1" x14ac:dyDescent="0.25">
      <c r="A224" t="s">
        <v>1325</v>
      </c>
    </row>
    <row r="225" spans="1:1" x14ac:dyDescent="0.25">
      <c r="A225" t="s">
        <v>1326</v>
      </c>
    </row>
    <row r="226" spans="1:1" x14ac:dyDescent="0.25">
      <c r="A226" t="s">
        <v>1327</v>
      </c>
    </row>
    <row r="227" spans="1:1" x14ac:dyDescent="0.25">
      <c r="A227" t="s">
        <v>1328</v>
      </c>
    </row>
    <row r="228" spans="1:1" x14ac:dyDescent="0.25">
      <c r="A228" t="s">
        <v>1329</v>
      </c>
    </row>
    <row r="229" spans="1:1" x14ac:dyDescent="0.25">
      <c r="A229" t="s">
        <v>1330</v>
      </c>
    </row>
    <row r="230" spans="1:1" x14ac:dyDescent="0.25">
      <c r="A230" t="s">
        <v>1331</v>
      </c>
    </row>
    <row r="231" spans="1:1" x14ac:dyDescent="0.25">
      <c r="A231" t="s">
        <v>1332</v>
      </c>
    </row>
    <row r="232" spans="1:1" x14ac:dyDescent="0.25">
      <c r="A232" t="s">
        <v>1333</v>
      </c>
    </row>
    <row r="233" spans="1:1" x14ac:dyDescent="0.25">
      <c r="A233" t="s">
        <v>1334</v>
      </c>
    </row>
    <row r="234" spans="1:1" x14ac:dyDescent="0.25">
      <c r="A234" t="s">
        <v>1335</v>
      </c>
    </row>
    <row r="235" spans="1:1" x14ac:dyDescent="0.25">
      <c r="A235" t="s">
        <v>1336</v>
      </c>
    </row>
    <row r="236" spans="1:1" x14ac:dyDescent="0.25">
      <c r="A236" t="s">
        <v>1337</v>
      </c>
    </row>
    <row r="237" spans="1:1" x14ac:dyDescent="0.25">
      <c r="A237" t="s">
        <v>1338</v>
      </c>
    </row>
    <row r="238" spans="1:1" x14ac:dyDescent="0.25">
      <c r="A238" t="s">
        <v>1339</v>
      </c>
    </row>
    <row r="239" spans="1:1" x14ac:dyDescent="0.25">
      <c r="A239" t="s">
        <v>1340</v>
      </c>
    </row>
    <row r="240" spans="1:1" x14ac:dyDescent="0.25">
      <c r="A240" t="s">
        <v>1341</v>
      </c>
    </row>
    <row r="241" spans="1:46" x14ac:dyDescent="0.25">
      <c r="A241" t="s">
        <v>1342</v>
      </c>
    </row>
    <row r="242" spans="1:46" x14ac:dyDescent="0.25">
      <c r="A242" t="s">
        <v>1343</v>
      </c>
    </row>
    <row r="243" spans="1:46" x14ac:dyDescent="0.25">
      <c r="A243" t="s">
        <v>1344</v>
      </c>
    </row>
    <row r="244" spans="1:46" x14ac:dyDescent="0.25">
      <c r="A244" t="s">
        <v>1345</v>
      </c>
    </row>
    <row r="245" spans="1:46" x14ac:dyDescent="0.25">
      <c r="A245" t="s">
        <v>1346</v>
      </c>
    </row>
    <row r="246" spans="1:46" x14ac:dyDescent="0.25">
      <c r="A246" t="s">
        <v>1347</v>
      </c>
    </row>
    <row r="247" spans="1:46" x14ac:dyDescent="0.25">
      <c r="A247" t="s">
        <v>1348</v>
      </c>
    </row>
    <row r="248" spans="1:46" x14ac:dyDescent="0.25">
      <c r="A248" t="s">
        <v>1349</v>
      </c>
    </row>
    <row r="249" spans="1:46" x14ac:dyDescent="0.25">
      <c r="A249" t="s">
        <v>1350</v>
      </c>
      <c r="C249" t="s">
        <v>1102</v>
      </c>
      <c r="D249" t="s">
        <v>1102</v>
      </c>
      <c r="F249" t="s">
        <v>1102</v>
      </c>
      <c r="H249" t="s">
        <v>1102</v>
      </c>
      <c r="J249" t="s">
        <v>1102</v>
      </c>
      <c r="K249" t="s">
        <v>1102</v>
      </c>
      <c r="M249" t="s">
        <v>1102</v>
      </c>
      <c r="Q249" t="s">
        <v>1102</v>
      </c>
      <c r="W249" t="s">
        <v>1102</v>
      </c>
      <c r="X249" t="s">
        <v>1102</v>
      </c>
      <c r="Y249" t="s">
        <v>1102</v>
      </c>
      <c r="Z249" t="s">
        <v>1102</v>
      </c>
      <c r="AA249" t="s">
        <v>1102</v>
      </c>
      <c r="AB249" t="s">
        <v>1102</v>
      </c>
      <c r="AC249" t="s">
        <v>1102</v>
      </c>
      <c r="AD249" t="s">
        <v>1102</v>
      </c>
      <c r="AE249" t="s">
        <v>1102</v>
      </c>
      <c r="AF249" t="s">
        <v>1102</v>
      </c>
      <c r="AG249" t="s">
        <v>1102</v>
      </c>
      <c r="AH249" t="s">
        <v>1102</v>
      </c>
      <c r="AI249" t="s">
        <v>1102</v>
      </c>
      <c r="AJ249" t="s">
        <v>1102</v>
      </c>
      <c r="AK249" t="s">
        <v>1102</v>
      </c>
      <c r="AN249" t="s">
        <v>1102</v>
      </c>
      <c r="AO249" t="s">
        <v>1102</v>
      </c>
      <c r="AP249" t="s">
        <v>1102</v>
      </c>
      <c r="AR249" t="s">
        <v>1102</v>
      </c>
      <c r="AS249" t="s">
        <v>1102</v>
      </c>
      <c r="AT249" t="s">
        <v>1102</v>
      </c>
    </row>
    <row r="250" spans="1:46" x14ac:dyDescent="0.25">
      <c r="A250" t="s">
        <v>1351</v>
      </c>
    </row>
    <row r="251" spans="1:46" x14ac:dyDescent="0.25">
      <c r="A251" t="s">
        <v>1352</v>
      </c>
    </row>
    <row r="252" spans="1:46" x14ac:dyDescent="0.25">
      <c r="A252" t="s">
        <v>1353</v>
      </c>
    </row>
    <row r="253" spans="1:46" x14ac:dyDescent="0.25">
      <c r="A253" t="s">
        <v>1354</v>
      </c>
    </row>
    <row r="254" spans="1:46" x14ac:dyDescent="0.25">
      <c r="A254" t="s">
        <v>1355</v>
      </c>
    </row>
    <row r="255" spans="1:46" x14ac:dyDescent="0.25">
      <c r="A255" t="s">
        <v>1356</v>
      </c>
    </row>
    <row r="256" spans="1:46" x14ac:dyDescent="0.25">
      <c r="A256" t="s">
        <v>1357</v>
      </c>
    </row>
    <row r="257" spans="1:2" x14ac:dyDescent="0.25">
      <c r="A257" t="s">
        <v>1358</v>
      </c>
    </row>
    <row r="258" spans="1:2" x14ac:dyDescent="0.25">
      <c r="A258" t="s">
        <v>1359</v>
      </c>
    </row>
    <row r="259" spans="1:2" x14ac:dyDescent="0.25">
      <c r="A259" t="s">
        <v>1360</v>
      </c>
    </row>
    <row r="260" spans="1:2" x14ac:dyDescent="0.25">
      <c r="A260" t="s">
        <v>1361</v>
      </c>
    </row>
    <row r="261" spans="1:2" x14ac:dyDescent="0.25">
      <c r="A261" t="s">
        <v>1362</v>
      </c>
    </row>
    <row r="262" spans="1:2" x14ac:dyDescent="0.25">
      <c r="A262" t="s">
        <v>1363</v>
      </c>
    </row>
    <row r="263" spans="1:2" x14ac:dyDescent="0.25">
      <c r="A263" t="s">
        <v>1364</v>
      </c>
    </row>
    <row r="264" spans="1:2" x14ac:dyDescent="0.25">
      <c r="A264" t="s">
        <v>1365</v>
      </c>
      <c r="B264" t="s">
        <v>1109</v>
      </c>
    </row>
    <row r="265" spans="1:2" x14ac:dyDescent="0.25">
      <c r="A265" t="s">
        <v>1366</v>
      </c>
    </row>
    <row r="266" spans="1:2" x14ac:dyDescent="0.25">
      <c r="A266" t="s">
        <v>1367</v>
      </c>
    </row>
    <row r="267" spans="1:2" x14ac:dyDescent="0.25">
      <c r="A267" t="s">
        <v>1368</v>
      </c>
    </row>
    <row r="268" spans="1:2" x14ac:dyDescent="0.25">
      <c r="A268" t="s">
        <v>1369</v>
      </c>
    </row>
    <row r="269" spans="1:2" x14ac:dyDescent="0.25">
      <c r="A269" t="s">
        <v>1370</v>
      </c>
    </row>
    <row r="270" spans="1:2" x14ac:dyDescent="0.25">
      <c r="A270" t="s">
        <v>1371</v>
      </c>
    </row>
    <row r="271" spans="1:2" x14ac:dyDescent="0.25">
      <c r="A271" t="s">
        <v>1372</v>
      </c>
    </row>
    <row r="272" spans="1:2" x14ac:dyDescent="0.25">
      <c r="A272" t="s">
        <v>1373</v>
      </c>
    </row>
    <row r="273" spans="1:1" x14ac:dyDescent="0.25">
      <c r="A273" t="s">
        <v>1374</v>
      </c>
    </row>
    <row r="274" spans="1:1" x14ac:dyDescent="0.25">
      <c r="A274" t="s">
        <v>1375</v>
      </c>
    </row>
    <row r="275" spans="1:1" x14ac:dyDescent="0.25">
      <c r="A275" t="s">
        <v>1376</v>
      </c>
    </row>
    <row r="276" spans="1:1" x14ac:dyDescent="0.25">
      <c r="A276" t="s">
        <v>1377</v>
      </c>
    </row>
    <row r="277" spans="1:1" x14ac:dyDescent="0.25">
      <c r="A277" t="s">
        <v>1378</v>
      </c>
    </row>
    <row r="278" spans="1:1" x14ac:dyDescent="0.25">
      <c r="A278" t="s">
        <v>1379</v>
      </c>
    </row>
    <row r="279" spans="1:1" x14ac:dyDescent="0.25">
      <c r="A279" t="s">
        <v>1380</v>
      </c>
    </row>
    <row r="280" spans="1:1" x14ac:dyDescent="0.25">
      <c r="A280" t="s">
        <v>1381</v>
      </c>
    </row>
    <row r="281" spans="1:1" x14ac:dyDescent="0.25">
      <c r="A281" t="s">
        <v>1382</v>
      </c>
    </row>
    <row r="282" spans="1:1" x14ac:dyDescent="0.25">
      <c r="A282" t="s">
        <v>1383</v>
      </c>
    </row>
    <row r="283" spans="1:1" x14ac:dyDescent="0.25">
      <c r="A283" t="s">
        <v>1384</v>
      </c>
    </row>
    <row r="284" spans="1:1" x14ac:dyDescent="0.25">
      <c r="A284" t="s">
        <v>1385</v>
      </c>
    </row>
    <row r="285" spans="1:1" x14ac:dyDescent="0.25">
      <c r="A285" t="s">
        <v>1386</v>
      </c>
    </row>
    <row r="286" spans="1:1" x14ac:dyDescent="0.25">
      <c r="A286" t="s">
        <v>1387</v>
      </c>
    </row>
    <row r="287" spans="1:1" x14ac:dyDescent="0.25">
      <c r="A287" t="s">
        <v>1388</v>
      </c>
    </row>
    <row r="288" spans="1:1" x14ac:dyDescent="0.25">
      <c r="A288" t="s">
        <v>1389</v>
      </c>
    </row>
    <row r="289" spans="1:46" x14ac:dyDescent="0.25">
      <c r="A289" t="s">
        <v>1390</v>
      </c>
    </row>
    <row r="290" spans="1:46" x14ac:dyDescent="0.25">
      <c r="A290" t="s">
        <v>1391</v>
      </c>
    </row>
    <row r="291" spans="1:46" x14ac:dyDescent="0.25">
      <c r="A291" t="s">
        <v>1392</v>
      </c>
      <c r="K291" t="s">
        <v>1102</v>
      </c>
      <c r="AT291" t="s">
        <v>1102</v>
      </c>
    </row>
    <row r="292" spans="1:46" x14ac:dyDescent="0.25">
      <c r="A292" t="s">
        <v>1393</v>
      </c>
    </row>
    <row r="293" spans="1:46" x14ac:dyDescent="0.25">
      <c r="A293" t="s">
        <v>1394</v>
      </c>
    </row>
    <row r="294" spans="1:46" x14ac:dyDescent="0.25">
      <c r="A294" t="s">
        <v>1395</v>
      </c>
    </row>
    <row r="295" spans="1:46" x14ac:dyDescent="0.25">
      <c r="A295" t="s">
        <v>1396</v>
      </c>
    </row>
    <row r="296" spans="1:46" x14ac:dyDescent="0.25">
      <c r="A296" t="s">
        <v>1397</v>
      </c>
    </row>
    <row r="297" spans="1:46" x14ac:dyDescent="0.25">
      <c r="A297" t="s">
        <v>1398</v>
      </c>
    </row>
    <row r="298" spans="1:46" x14ac:dyDescent="0.25">
      <c r="A298" t="s">
        <v>1399</v>
      </c>
    </row>
    <row r="299" spans="1:46" x14ac:dyDescent="0.25">
      <c r="A299" t="s">
        <v>1400</v>
      </c>
      <c r="AA299" t="s">
        <v>1102</v>
      </c>
      <c r="AR299" t="s">
        <v>1102</v>
      </c>
      <c r="AS299" t="s">
        <v>1102</v>
      </c>
    </row>
    <row r="300" spans="1:46" x14ac:dyDescent="0.25">
      <c r="A300" t="s">
        <v>1401</v>
      </c>
      <c r="B300" t="s">
        <v>1109</v>
      </c>
      <c r="O300" t="s">
        <v>1109</v>
      </c>
      <c r="Y300" t="s">
        <v>1109</v>
      </c>
      <c r="AD300" t="s">
        <v>1109</v>
      </c>
    </row>
    <row r="301" spans="1:46" x14ac:dyDescent="0.25">
      <c r="A301" t="s">
        <v>1402</v>
      </c>
    </row>
    <row r="302" spans="1:46" x14ac:dyDescent="0.25">
      <c r="A302" t="s">
        <v>1403</v>
      </c>
      <c r="C302" t="s">
        <v>1109</v>
      </c>
      <c r="D302" t="s">
        <v>1109</v>
      </c>
      <c r="J302" t="s">
        <v>1102</v>
      </c>
      <c r="AE302" t="s">
        <v>1109</v>
      </c>
      <c r="AG302" t="s">
        <v>1109</v>
      </c>
    </row>
    <row r="303" spans="1:46" x14ac:dyDescent="0.25">
      <c r="A303" t="s">
        <v>1404</v>
      </c>
    </row>
    <row r="304" spans="1:46" x14ac:dyDescent="0.25">
      <c r="A304" t="s">
        <v>1405</v>
      </c>
      <c r="B304" t="s">
        <v>1109</v>
      </c>
      <c r="M304" t="s">
        <v>1109</v>
      </c>
      <c r="O304" t="s">
        <v>1109</v>
      </c>
      <c r="Y304" t="s">
        <v>1109</v>
      </c>
      <c r="Z304" t="s">
        <v>1109</v>
      </c>
      <c r="AA304" t="s">
        <v>1109</v>
      </c>
      <c r="AB304" t="s">
        <v>1109</v>
      </c>
      <c r="AD304" t="s">
        <v>1109</v>
      </c>
      <c r="AH304" t="s">
        <v>1109</v>
      </c>
      <c r="AJ304" t="s">
        <v>1109</v>
      </c>
      <c r="AL304" t="s">
        <v>1109</v>
      </c>
      <c r="AR304" t="s">
        <v>1109</v>
      </c>
      <c r="AS304" t="s">
        <v>1109</v>
      </c>
    </row>
    <row r="305" spans="1:45" x14ac:dyDescent="0.25">
      <c r="A305" t="s">
        <v>1406</v>
      </c>
    </row>
    <row r="306" spans="1:45" x14ac:dyDescent="0.25">
      <c r="A306" t="s">
        <v>1407</v>
      </c>
      <c r="B306" t="s">
        <v>1109</v>
      </c>
      <c r="M306" t="s">
        <v>1109</v>
      </c>
      <c r="O306" t="s">
        <v>1109</v>
      </c>
      <c r="Y306" t="s">
        <v>1109</v>
      </c>
      <c r="Z306" t="s">
        <v>1109</v>
      </c>
      <c r="AA306" t="s">
        <v>1109</v>
      </c>
      <c r="AB306" t="s">
        <v>1109</v>
      </c>
      <c r="AD306" t="s">
        <v>1109</v>
      </c>
      <c r="AG306" t="s">
        <v>1109</v>
      </c>
      <c r="AH306" t="s">
        <v>1109</v>
      </c>
      <c r="AJ306" t="s">
        <v>1109</v>
      </c>
      <c r="AK306" t="s">
        <v>1109</v>
      </c>
      <c r="AL306" t="s">
        <v>1109</v>
      </c>
      <c r="AR306" t="s">
        <v>1109</v>
      </c>
      <c r="AS306" t="s">
        <v>1109</v>
      </c>
    </row>
    <row r="307" spans="1:45" x14ac:dyDescent="0.25">
      <c r="A307" t="s">
        <v>1408</v>
      </c>
      <c r="B307" t="s">
        <v>1109</v>
      </c>
      <c r="M307" t="s">
        <v>1109</v>
      </c>
      <c r="Y307" t="s">
        <v>1102</v>
      </c>
      <c r="Z307" t="s">
        <v>1102</v>
      </c>
      <c r="AA307" t="s">
        <v>1102</v>
      </c>
      <c r="AD307" t="s">
        <v>1102</v>
      </c>
      <c r="AL307" t="s">
        <v>1109</v>
      </c>
      <c r="AR307" t="s">
        <v>1102</v>
      </c>
      <c r="AS307" t="s">
        <v>1102</v>
      </c>
    </row>
    <row r="308" spans="1:45" x14ac:dyDescent="0.25">
      <c r="A308" t="s">
        <v>1409</v>
      </c>
    </row>
    <row r="309" spans="1:45" x14ac:dyDescent="0.25">
      <c r="A309" t="s">
        <v>1410</v>
      </c>
      <c r="Y309" t="s">
        <v>1109</v>
      </c>
    </row>
    <row r="310" spans="1:45" x14ac:dyDescent="0.25">
      <c r="A310" t="s">
        <v>1411</v>
      </c>
      <c r="B310" t="s">
        <v>1109</v>
      </c>
      <c r="M310" t="s">
        <v>1109</v>
      </c>
      <c r="O310" t="s">
        <v>1109</v>
      </c>
      <c r="Y310" t="s">
        <v>1109</v>
      </c>
      <c r="AD310" t="s">
        <v>1109</v>
      </c>
    </row>
    <row r="311" spans="1:45" x14ac:dyDescent="0.25">
      <c r="A311" t="s">
        <v>1412</v>
      </c>
    </row>
    <row r="312" spans="1:45" x14ac:dyDescent="0.25">
      <c r="A312" t="s">
        <v>1413</v>
      </c>
    </row>
    <row r="313" spans="1:45" x14ac:dyDescent="0.25">
      <c r="A313" t="s">
        <v>1414</v>
      </c>
    </row>
    <row r="314" spans="1:45" x14ac:dyDescent="0.25">
      <c r="A314" t="s">
        <v>1415</v>
      </c>
    </row>
    <row r="315" spans="1:45" x14ac:dyDescent="0.25">
      <c r="A315" t="s">
        <v>1416</v>
      </c>
    </row>
    <row r="316" spans="1:45" x14ac:dyDescent="0.25">
      <c r="A316" t="s">
        <v>1417</v>
      </c>
    </row>
    <row r="317" spans="1:45" x14ac:dyDescent="0.25">
      <c r="A317" t="s">
        <v>1418</v>
      </c>
    </row>
    <row r="318" spans="1:45" x14ac:dyDescent="0.25">
      <c r="A318" t="s">
        <v>1419</v>
      </c>
    </row>
    <row r="319" spans="1:45" x14ac:dyDescent="0.25">
      <c r="A319" t="s">
        <v>1420</v>
      </c>
    </row>
    <row r="320" spans="1:45" x14ac:dyDescent="0.25">
      <c r="A320" t="s">
        <v>1421</v>
      </c>
    </row>
    <row r="321" spans="1:1" x14ac:dyDescent="0.25">
      <c r="A321" t="s">
        <v>1422</v>
      </c>
    </row>
    <row r="322" spans="1:1" x14ac:dyDescent="0.25">
      <c r="A322" t="s">
        <v>1423</v>
      </c>
    </row>
    <row r="323" spans="1:1" x14ac:dyDescent="0.25">
      <c r="A323" t="s">
        <v>1424</v>
      </c>
    </row>
    <row r="324" spans="1:1" x14ac:dyDescent="0.25">
      <c r="A324" t="s">
        <v>1425</v>
      </c>
    </row>
    <row r="325" spans="1:1" x14ac:dyDescent="0.25">
      <c r="A325" t="s">
        <v>1426</v>
      </c>
    </row>
    <row r="326" spans="1:1" x14ac:dyDescent="0.25">
      <c r="A326" t="s">
        <v>1427</v>
      </c>
    </row>
    <row r="327" spans="1:1" x14ac:dyDescent="0.25">
      <c r="A327" t="s">
        <v>1428</v>
      </c>
    </row>
    <row r="328" spans="1:1" x14ac:dyDescent="0.25">
      <c r="A328" t="s">
        <v>1429</v>
      </c>
    </row>
    <row r="329" spans="1:1" x14ac:dyDescent="0.25">
      <c r="A329" t="s">
        <v>1430</v>
      </c>
    </row>
    <row r="330" spans="1:1" x14ac:dyDescent="0.25">
      <c r="A330" t="s">
        <v>1431</v>
      </c>
    </row>
    <row r="331" spans="1:1" x14ac:dyDescent="0.25">
      <c r="A331" t="s">
        <v>1432</v>
      </c>
    </row>
    <row r="332" spans="1:1" x14ac:dyDescent="0.25">
      <c r="A332" t="s">
        <v>1433</v>
      </c>
    </row>
    <row r="333" spans="1:1" x14ac:dyDescent="0.25">
      <c r="A333" t="s">
        <v>1434</v>
      </c>
    </row>
    <row r="334" spans="1:1" x14ac:dyDescent="0.25">
      <c r="A334" t="s">
        <v>1435</v>
      </c>
    </row>
    <row r="335" spans="1:1" x14ac:dyDescent="0.25">
      <c r="A335" t="s">
        <v>1436</v>
      </c>
    </row>
    <row r="336" spans="1:1" x14ac:dyDescent="0.25">
      <c r="A336" t="s">
        <v>1437</v>
      </c>
    </row>
    <row r="337" spans="1:3" x14ac:dyDescent="0.25">
      <c r="A337" t="s">
        <v>1438</v>
      </c>
    </row>
    <row r="338" spans="1:3" x14ac:dyDescent="0.25">
      <c r="A338" t="s">
        <v>1439</v>
      </c>
    </row>
    <row r="339" spans="1:3" x14ac:dyDescent="0.25">
      <c r="A339" t="s">
        <v>1440</v>
      </c>
    </row>
    <row r="340" spans="1:3" x14ac:dyDescent="0.25">
      <c r="A340" t="s">
        <v>1441</v>
      </c>
    </row>
    <row r="341" spans="1:3" x14ac:dyDescent="0.25">
      <c r="A341" t="s">
        <v>1442</v>
      </c>
    </row>
    <row r="342" spans="1:3" x14ac:dyDescent="0.25">
      <c r="A342" t="s">
        <v>1443</v>
      </c>
    </row>
    <row r="343" spans="1:3" x14ac:dyDescent="0.25">
      <c r="A343" t="s">
        <v>1444</v>
      </c>
    </row>
    <row r="344" spans="1:3" x14ac:dyDescent="0.25">
      <c r="A344" t="s">
        <v>1445</v>
      </c>
    </row>
    <row r="345" spans="1:3" x14ac:dyDescent="0.25">
      <c r="A345" t="s">
        <v>1446</v>
      </c>
      <c r="C345" t="s">
        <v>1102</v>
      </c>
    </row>
    <row r="346" spans="1:3" x14ac:dyDescent="0.25">
      <c r="A346" t="s">
        <v>1447</v>
      </c>
      <c r="C346" t="s">
        <v>1102</v>
      </c>
    </row>
    <row r="347" spans="1:3" x14ac:dyDescent="0.25">
      <c r="A347" t="s">
        <v>1448</v>
      </c>
      <c r="C347" t="s">
        <v>1102</v>
      </c>
    </row>
    <row r="348" spans="1:3" x14ac:dyDescent="0.25">
      <c r="A348" t="s">
        <v>1449</v>
      </c>
      <c r="C348" t="s">
        <v>1102</v>
      </c>
    </row>
    <row r="349" spans="1:3" x14ac:dyDescent="0.25">
      <c r="A349" t="s">
        <v>1450</v>
      </c>
      <c r="C349" t="s">
        <v>1102</v>
      </c>
    </row>
    <row r="350" spans="1:3" x14ac:dyDescent="0.25">
      <c r="A350" t="s">
        <v>1451</v>
      </c>
    </row>
    <row r="351" spans="1:3" x14ac:dyDescent="0.25">
      <c r="A351" t="s">
        <v>1452</v>
      </c>
      <c r="C351" t="s">
        <v>1102</v>
      </c>
    </row>
    <row r="352" spans="1:3" x14ac:dyDescent="0.25">
      <c r="A352" t="s">
        <v>1453</v>
      </c>
      <c r="C352" t="s">
        <v>1102</v>
      </c>
    </row>
    <row r="353" spans="1:3" x14ac:dyDescent="0.25">
      <c r="A353" t="s">
        <v>1454</v>
      </c>
      <c r="C353" t="s">
        <v>1102</v>
      </c>
    </row>
    <row r="354" spans="1:3" x14ac:dyDescent="0.25">
      <c r="A354" t="s">
        <v>1455</v>
      </c>
      <c r="C354" t="s">
        <v>1102</v>
      </c>
    </row>
    <row r="355" spans="1:3" x14ac:dyDescent="0.25">
      <c r="A355" t="s">
        <v>1456</v>
      </c>
      <c r="C355" t="s">
        <v>1102</v>
      </c>
    </row>
    <row r="356" spans="1:3" x14ac:dyDescent="0.25">
      <c r="A356" t="s">
        <v>1457</v>
      </c>
      <c r="C356" t="s">
        <v>1102</v>
      </c>
    </row>
    <row r="357" spans="1:3" x14ac:dyDescent="0.25">
      <c r="A357" t="s">
        <v>1458</v>
      </c>
      <c r="C357" t="s">
        <v>1102</v>
      </c>
    </row>
    <row r="358" spans="1:3" x14ac:dyDescent="0.25">
      <c r="A358" t="s">
        <v>1459</v>
      </c>
      <c r="C358" t="s">
        <v>1102</v>
      </c>
    </row>
    <row r="359" spans="1:3" x14ac:dyDescent="0.25">
      <c r="A359" t="s">
        <v>1460</v>
      </c>
      <c r="C359" t="s">
        <v>1102</v>
      </c>
    </row>
    <row r="360" spans="1:3" x14ac:dyDescent="0.25">
      <c r="A360" t="s">
        <v>1461</v>
      </c>
      <c r="C360" t="s">
        <v>1102</v>
      </c>
    </row>
    <row r="361" spans="1:3" x14ac:dyDescent="0.25">
      <c r="A361" t="s">
        <v>1462</v>
      </c>
      <c r="C361" t="s">
        <v>1102</v>
      </c>
    </row>
    <row r="362" spans="1:3" x14ac:dyDescent="0.25">
      <c r="A362" t="s">
        <v>1463</v>
      </c>
      <c r="C362" t="s">
        <v>1102</v>
      </c>
    </row>
    <row r="363" spans="1:3" x14ac:dyDescent="0.25">
      <c r="A363" t="s">
        <v>1464</v>
      </c>
      <c r="C363" t="s">
        <v>1102</v>
      </c>
    </row>
    <row r="364" spans="1:3" x14ac:dyDescent="0.25">
      <c r="A364" t="s">
        <v>1465</v>
      </c>
    </row>
    <row r="365" spans="1:3" x14ac:dyDescent="0.25">
      <c r="A365" t="s">
        <v>1466</v>
      </c>
    </row>
    <row r="366" spans="1:3" x14ac:dyDescent="0.25">
      <c r="A366" t="s">
        <v>1467</v>
      </c>
      <c r="C366" t="s">
        <v>1102</v>
      </c>
    </row>
    <row r="367" spans="1:3" x14ac:dyDescent="0.25">
      <c r="A367" t="s">
        <v>1468</v>
      </c>
      <c r="C367" t="s">
        <v>1102</v>
      </c>
    </row>
    <row r="368" spans="1:3" x14ac:dyDescent="0.25">
      <c r="A368" t="s">
        <v>1469</v>
      </c>
      <c r="C368" t="s">
        <v>1102</v>
      </c>
    </row>
    <row r="369" spans="1:3" x14ac:dyDescent="0.25">
      <c r="A369" t="s">
        <v>1470</v>
      </c>
    </row>
    <row r="370" spans="1:3" x14ac:dyDescent="0.25">
      <c r="A370" t="s">
        <v>1471</v>
      </c>
      <c r="C370" t="s">
        <v>1102</v>
      </c>
    </row>
    <row r="371" spans="1:3" x14ac:dyDescent="0.25">
      <c r="A371" t="s">
        <v>1472</v>
      </c>
      <c r="C371" t="s">
        <v>1102</v>
      </c>
    </row>
    <row r="372" spans="1:3" x14ac:dyDescent="0.25">
      <c r="A372" t="s">
        <v>1473</v>
      </c>
      <c r="C372" t="s">
        <v>1102</v>
      </c>
    </row>
    <row r="373" spans="1:3" x14ac:dyDescent="0.25">
      <c r="A373" t="s">
        <v>1474</v>
      </c>
      <c r="C373" t="s">
        <v>1102</v>
      </c>
    </row>
    <row r="374" spans="1:3" x14ac:dyDescent="0.25">
      <c r="A374" t="s">
        <v>1475</v>
      </c>
      <c r="C374" t="s">
        <v>1102</v>
      </c>
    </row>
    <row r="375" spans="1:3" x14ac:dyDescent="0.25">
      <c r="A375" t="s">
        <v>1476</v>
      </c>
      <c r="C375" t="s">
        <v>1102</v>
      </c>
    </row>
    <row r="376" spans="1:3" x14ac:dyDescent="0.25">
      <c r="A376" t="s">
        <v>1477</v>
      </c>
      <c r="C376" t="s">
        <v>1102</v>
      </c>
    </row>
    <row r="377" spans="1:3" x14ac:dyDescent="0.25">
      <c r="A377" t="s">
        <v>1478</v>
      </c>
      <c r="C377" t="s">
        <v>1102</v>
      </c>
    </row>
    <row r="378" spans="1:3" x14ac:dyDescent="0.25">
      <c r="A378" t="s">
        <v>1479</v>
      </c>
      <c r="C378" t="s">
        <v>1102</v>
      </c>
    </row>
    <row r="379" spans="1:3" x14ac:dyDescent="0.25">
      <c r="A379" t="s">
        <v>1480</v>
      </c>
      <c r="C379" t="s">
        <v>1102</v>
      </c>
    </row>
    <row r="380" spans="1:3" x14ac:dyDescent="0.25">
      <c r="A380" t="s">
        <v>1481</v>
      </c>
      <c r="C380" t="s">
        <v>1102</v>
      </c>
    </row>
    <row r="381" spans="1:3" x14ac:dyDescent="0.25">
      <c r="A381" t="s">
        <v>1482</v>
      </c>
      <c r="C381" t="s">
        <v>1102</v>
      </c>
    </row>
    <row r="382" spans="1:3" x14ac:dyDescent="0.25">
      <c r="A382" t="s">
        <v>1483</v>
      </c>
      <c r="C382" t="s">
        <v>1102</v>
      </c>
    </row>
    <row r="383" spans="1:3" x14ac:dyDescent="0.25">
      <c r="A383" t="s">
        <v>1484</v>
      </c>
      <c r="C383" t="s">
        <v>1102</v>
      </c>
    </row>
    <row r="384" spans="1:3" x14ac:dyDescent="0.25">
      <c r="A384" t="s">
        <v>1485</v>
      </c>
      <c r="C384" t="s">
        <v>1102</v>
      </c>
    </row>
    <row r="385" spans="1:3" x14ac:dyDescent="0.25">
      <c r="A385" t="s">
        <v>1486</v>
      </c>
      <c r="C385" t="s">
        <v>1102</v>
      </c>
    </row>
    <row r="386" spans="1:3" x14ac:dyDescent="0.25">
      <c r="A386" t="s">
        <v>1487</v>
      </c>
      <c r="C386" t="s">
        <v>1102</v>
      </c>
    </row>
    <row r="387" spans="1:3" x14ac:dyDescent="0.25">
      <c r="A387" t="s">
        <v>1488</v>
      </c>
      <c r="C387" t="s">
        <v>1102</v>
      </c>
    </row>
    <row r="388" spans="1:3" x14ac:dyDescent="0.25">
      <c r="A388" t="s">
        <v>1489</v>
      </c>
      <c r="C388" t="s">
        <v>1102</v>
      </c>
    </row>
    <row r="389" spans="1:3" x14ac:dyDescent="0.25">
      <c r="A389" t="s">
        <v>1490</v>
      </c>
      <c r="C389" t="s">
        <v>1102</v>
      </c>
    </row>
    <row r="390" spans="1:3" x14ac:dyDescent="0.25">
      <c r="A390" t="s">
        <v>1491</v>
      </c>
      <c r="C390" t="s">
        <v>1102</v>
      </c>
    </row>
    <row r="391" spans="1:3" x14ac:dyDescent="0.25">
      <c r="A391" t="s">
        <v>1492</v>
      </c>
      <c r="C391" t="s">
        <v>1102</v>
      </c>
    </row>
    <row r="392" spans="1:3" x14ac:dyDescent="0.25">
      <c r="A392" t="s">
        <v>1493</v>
      </c>
      <c r="C392" t="s">
        <v>1102</v>
      </c>
    </row>
    <row r="393" spans="1:3" x14ac:dyDescent="0.25">
      <c r="A393" t="s">
        <v>1494</v>
      </c>
      <c r="C393" t="s">
        <v>1102</v>
      </c>
    </row>
    <row r="394" spans="1:3" x14ac:dyDescent="0.25">
      <c r="A394" t="s">
        <v>1495</v>
      </c>
      <c r="C394" t="s">
        <v>1102</v>
      </c>
    </row>
    <row r="395" spans="1:3" x14ac:dyDescent="0.25">
      <c r="A395" t="s">
        <v>1496</v>
      </c>
      <c r="C395" t="s">
        <v>1102</v>
      </c>
    </row>
    <row r="396" spans="1:3" x14ac:dyDescent="0.25">
      <c r="A396" t="s">
        <v>1497</v>
      </c>
      <c r="C396" t="s">
        <v>1102</v>
      </c>
    </row>
    <row r="397" spans="1:3" x14ac:dyDescent="0.25">
      <c r="A397" t="s">
        <v>1498</v>
      </c>
      <c r="C397" t="s">
        <v>1102</v>
      </c>
    </row>
    <row r="398" spans="1:3" x14ac:dyDescent="0.25">
      <c r="A398" t="s">
        <v>1499</v>
      </c>
      <c r="C398" t="s">
        <v>1102</v>
      </c>
    </row>
    <row r="399" spans="1:3" x14ac:dyDescent="0.25">
      <c r="A399" t="s">
        <v>1500</v>
      </c>
      <c r="C399" t="s">
        <v>1102</v>
      </c>
    </row>
    <row r="400" spans="1:3" x14ac:dyDescent="0.25">
      <c r="A400" t="s">
        <v>1501</v>
      </c>
      <c r="C400" t="s">
        <v>1102</v>
      </c>
    </row>
    <row r="401" spans="1:3" x14ac:dyDescent="0.25">
      <c r="A401" t="s">
        <v>1502</v>
      </c>
      <c r="C401" t="s">
        <v>1102</v>
      </c>
    </row>
    <row r="402" spans="1:3" x14ac:dyDescent="0.25">
      <c r="A402" t="s">
        <v>1503</v>
      </c>
      <c r="C402" t="s">
        <v>1102</v>
      </c>
    </row>
    <row r="403" spans="1:3" x14ac:dyDescent="0.25">
      <c r="A403" t="s">
        <v>1504</v>
      </c>
      <c r="C403" t="s">
        <v>1102</v>
      </c>
    </row>
    <row r="404" spans="1:3" x14ac:dyDescent="0.25">
      <c r="A404" t="s">
        <v>1505</v>
      </c>
      <c r="C404" t="s">
        <v>1102</v>
      </c>
    </row>
    <row r="405" spans="1:3" x14ac:dyDescent="0.25">
      <c r="A405" t="s">
        <v>1506</v>
      </c>
      <c r="C405" t="s">
        <v>1102</v>
      </c>
    </row>
    <row r="406" spans="1:3" x14ac:dyDescent="0.25">
      <c r="A406" t="s">
        <v>1507</v>
      </c>
      <c r="C406" t="s">
        <v>1102</v>
      </c>
    </row>
    <row r="407" spans="1:3" x14ac:dyDescent="0.25">
      <c r="A407" t="s">
        <v>1508</v>
      </c>
      <c r="C407" t="s">
        <v>1102</v>
      </c>
    </row>
    <row r="408" spans="1:3" x14ac:dyDescent="0.25">
      <c r="A408" t="s">
        <v>1509</v>
      </c>
      <c r="C408" t="s">
        <v>1102</v>
      </c>
    </row>
    <row r="409" spans="1:3" x14ac:dyDescent="0.25">
      <c r="A409" t="s">
        <v>1510</v>
      </c>
      <c r="C409" t="s">
        <v>1102</v>
      </c>
    </row>
    <row r="410" spans="1:3" x14ac:dyDescent="0.25">
      <c r="A410" t="s">
        <v>1511</v>
      </c>
      <c r="C410" t="s">
        <v>1102</v>
      </c>
    </row>
    <row r="411" spans="1:3" x14ac:dyDescent="0.25">
      <c r="A411" t="s">
        <v>1512</v>
      </c>
      <c r="C411" t="s">
        <v>1102</v>
      </c>
    </row>
    <row r="412" spans="1:3" x14ac:dyDescent="0.25">
      <c r="A412" t="s">
        <v>1513</v>
      </c>
      <c r="C412" t="s">
        <v>1102</v>
      </c>
    </row>
    <row r="413" spans="1:3" x14ac:dyDescent="0.25">
      <c r="A413" t="s">
        <v>1514</v>
      </c>
      <c r="C413" t="s">
        <v>1102</v>
      </c>
    </row>
    <row r="414" spans="1:3" x14ac:dyDescent="0.25">
      <c r="A414" t="s">
        <v>1515</v>
      </c>
      <c r="C414" t="s">
        <v>1102</v>
      </c>
    </row>
    <row r="415" spans="1:3" x14ac:dyDescent="0.25">
      <c r="A415" t="s">
        <v>1516</v>
      </c>
      <c r="C415" t="s">
        <v>1102</v>
      </c>
    </row>
    <row r="416" spans="1:3" x14ac:dyDescent="0.25">
      <c r="A416" t="s">
        <v>1517</v>
      </c>
      <c r="C416" t="s">
        <v>1102</v>
      </c>
    </row>
    <row r="417" spans="1:3" x14ac:dyDescent="0.25">
      <c r="A417" t="s">
        <v>1518</v>
      </c>
      <c r="C417" t="s">
        <v>1102</v>
      </c>
    </row>
    <row r="418" spans="1:3" x14ac:dyDescent="0.25">
      <c r="A418" t="s">
        <v>1519</v>
      </c>
      <c r="C418" t="s">
        <v>1102</v>
      </c>
    </row>
    <row r="419" spans="1:3" x14ac:dyDescent="0.25">
      <c r="A419" t="s">
        <v>1520</v>
      </c>
      <c r="C419" t="s">
        <v>1102</v>
      </c>
    </row>
    <row r="420" spans="1:3" x14ac:dyDescent="0.25">
      <c r="A420" t="s">
        <v>1521</v>
      </c>
      <c r="C420" t="s">
        <v>1102</v>
      </c>
    </row>
    <row r="421" spans="1:3" x14ac:dyDescent="0.25">
      <c r="A421" t="s">
        <v>1522</v>
      </c>
      <c r="C421" t="s">
        <v>1102</v>
      </c>
    </row>
    <row r="422" spans="1:3" x14ac:dyDescent="0.25">
      <c r="A422" t="s">
        <v>1523</v>
      </c>
      <c r="C422" t="s">
        <v>1102</v>
      </c>
    </row>
    <row r="423" spans="1:3" x14ac:dyDescent="0.25">
      <c r="A423" t="s">
        <v>1524</v>
      </c>
      <c r="C423" t="s">
        <v>1102</v>
      </c>
    </row>
    <row r="424" spans="1:3" x14ac:dyDescent="0.25">
      <c r="A424" t="s">
        <v>1525</v>
      </c>
      <c r="C424" t="s">
        <v>1102</v>
      </c>
    </row>
    <row r="425" spans="1:3" x14ac:dyDescent="0.25">
      <c r="A425" t="s">
        <v>1526</v>
      </c>
      <c r="C425" t="s">
        <v>1102</v>
      </c>
    </row>
    <row r="426" spans="1:3" x14ac:dyDescent="0.25">
      <c r="A426" t="s">
        <v>1527</v>
      </c>
      <c r="C426" t="s">
        <v>1102</v>
      </c>
    </row>
    <row r="427" spans="1:3" x14ac:dyDescent="0.25">
      <c r="A427" t="s">
        <v>1528</v>
      </c>
      <c r="C427" t="s">
        <v>1102</v>
      </c>
    </row>
    <row r="428" spans="1:3" x14ac:dyDescent="0.25">
      <c r="A428" t="s">
        <v>1529</v>
      </c>
      <c r="C428" t="s">
        <v>1102</v>
      </c>
    </row>
    <row r="429" spans="1:3" x14ac:dyDescent="0.25">
      <c r="A429" t="s">
        <v>1530</v>
      </c>
      <c r="C429" t="s">
        <v>1102</v>
      </c>
    </row>
    <row r="430" spans="1:3" x14ac:dyDescent="0.25">
      <c r="A430" t="s">
        <v>1531</v>
      </c>
      <c r="C430" t="s">
        <v>1102</v>
      </c>
    </row>
    <row r="431" spans="1:3" x14ac:dyDescent="0.25">
      <c r="A431" t="s">
        <v>1532</v>
      </c>
      <c r="C431" t="s">
        <v>1102</v>
      </c>
    </row>
    <row r="432" spans="1:3" x14ac:dyDescent="0.25">
      <c r="A432" t="s">
        <v>1533</v>
      </c>
      <c r="C432" t="s">
        <v>1102</v>
      </c>
    </row>
    <row r="433" spans="1:46" x14ac:dyDescent="0.25">
      <c r="A433" t="s">
        <v>1534</v>
      </c>
      <c r="C433" t="s">
        <v>1102</v>
      </c>
    </row>
    <row r="434" spans="1:46" x14ac:dyDescent="0.25">
      <c r="A434" t="s">
        <v>1535</v>
      </c>
      <c r="C434" t="s">
        <v>1102</v>
      </c>
    </row>
    <row r="435" spans="1:46" x14ac:dyDescent="0.25">
      <c r="A435" t="s">
        <v>1536</v>
      </c>
      <c r="C435" t="s">
        <v>1102</v>
      </c>
    </row>
    <row r="436" spans="1:46" x14ac:dyDescent="0.25">
      <c r="A436" t="s">
        <v>1537</v>
      </c>
      <c r="C436" t="s">
        <v>1102</v>
      </c>
    </row>
    <row r="437" spans="1:46" x14ac:dyDescent="0.25">
      <c r="A437" t="s">
        <v>1538</v>
      </c>
      <c r="C437" t="s">
        <v>1102</v>
      </c>
    </row>
    <row r="438" spans="1:46" x14ac:dyDescent="0.25">
      <c r="A438" t="s">
        <v>1539</v>
      </c>
      <c r="C438" t="s">
        <v>1102</v>
      </c>
    </row>
    <row r="439" spans="1:46" x14ac:dyDescent="0.25">
      <c r="A439" t="s">
        <v>1540</v>
      </c>
      <c r="C439" t="s">
        <v>1102</v>
      </c>
    </row>
    <row r="440" spans="1:46" x14ac:dyDescent="0.25">
      <c r="A440" t="s">
        <v>1541</v>
      </c>
      <c r="C440" t="s">
        <v>1102</v>
      </c>
    </row>
    <row r="441" spans="1:46" x14ac:dyDescent="0.25">
      <c r="A441" t="s">
        <v>1542</v>
      </c>
      <c r="C441" t="s">
        <v>1102</v>
      </c>
    </row>
    <row r="442" spans="1:46" x14ac:dyDescent="0.25">
      <c r="A442" t="s">
        <v>1543</v>
      </c>
    </row>
    <row r="443" spans="1:46" x14ac:dyDescent="0.25">
      <c r="A443" t="s">
        <v>1544</v>
      </c>
    </row>
    <row r="444" spans="1:46" x14ac:dyDescent="0.25">
      <c r="A444" t="s">
        <v>1545</v>
      </c>
    </row>
    <row r="445" spans="1:46" x14ac:dyDescent="0.25">
      <c r="A445" t="s">
        <v>1546</v>
      </c>
    </row>
    <row r="446" spans="1:46" x14ac:dyDescent="0.25">
      <c r="A446" t="s">
        <v>1547</v>
      </c>
    </row>
    <row r="447" spans="1:46" x14ac:dyDescent="0.25">
      <c r="A447" t="s">
        <v>1548</v>
      </c>
      <c r="C447" t="s">
        <v>1109</v>
      </c>
      <c r="D447" t="s">
        <v>1109</v>
      </c>
      <c r="F447" t="s">
        <v>1109</v>
      </c>
      <c r="J447" t="s">
        <v>1102</v>
      </c>
      <c r="K447" t="s">
        <v>1102</v>
      </c>
      <c r="Q447" t="s">
        <v>1102</v>
      </c>
      <c r="W447" t="s">
        <v>1102</v>
      </c>
      <c r="X447" t="s">
        <v>1102</v>
      </c>
      <c r="Y447" t="s">
        <v>1102</v>
      </c>
      <c r="Z447" t="s">
        <v>1102</v>
      </c>
      <c r="AA447" t="s">
        <v>1102</v>
      </c>
      <c r="AB447" t="s">
        <v>1102</v>
      </c>
      <c r="AC447" t="s">
        <v>1102</v>
      </c>
      <c r="AD447" t="s">
        <v>1102</v>
      </c>
      <c r="AE447" t="s">
        <v>1109</v>
      </c>
      <c r="AF447" t="s">
        <v>1102</v>
      </c>
      <c r="AG447" t="s">
        <v>1102</v>
      </c>
      <c r="AH447" t="s">
        <v>1102</v>
      </c>
      <c r="AI447" t="s">
        <v>1102</v>
      </c>
      <c r="AJ447" t="s">
        <v>1102</v>
      </c>
      <c r="AK447" t="s">
        <v>1102</v>
      </c>
      <c r="AL447" t="s">
        <v>1102</v>
      </c>
      <c r="AM447" t="s">
        <v>1102</v>
      </c>
      <c r="AN447" t="s">
        <v>1102</v>
      </c>
      <c r="AO447" t="s">
        <v>1102</v>
      </c>
      <c r="AP447" t="s">
        <v>1102</v>
      </c>
      <c r="AR447" t="s">
        <v>1102</v>
      </c>
      <c r="AS447" t="s">
        <v>1102</v>
      </c>
      <c r="AT447" t="s">
        <v>1102</v>
      </c>
    </row>
    <row r="448" spans="1:46" x14ac:dyDescent="0.25">
      <c r="A448" t="s">
        <v>1549</v>
      </c>
      <c r="C448" t="s">
        <v>1102</v>
      </c>
    </row>
    <row r="449" spans="1:3" x14ac:dyDescent="0.25">
      <c r="A449" t="s">
        <v>1550</v>
      </c>
      <c r="C449" t="s">
        <v>1102</v>
      </c>
    </row>
    <row r="450" spans="1:3" x14ac:dyDescent="0.25">
      <c r="A450" t="s">
        <v>1551</v>
      </c>
      <c r="C450" t="s">
        <v>1102</v>
      </c>
    </row>
    <row r="451" spans="1:3" x14ac:dyDescent="0.25">
      <c r="A451" t="s">
        <v>1552</v>
      </c>
      <c r="C451" t="s">
        <v>1102</v>
      </c>
    </row>
    <row r="452" spans="1:3" x14ac:dyDescent="0.25">
      <c r="A452" t="s">
        <v>1553</v>
      </c>
    </row>
    <row r="453" spans="1:3" x14ac:dyDescent="0.25">
      <c r="A453" t="s">
        <v>1554</v>
      </c>
    </row>
    <row r="454" spans="1:3" x14ac:dyDescent="0.25">
      <c r="A454" t="s">
        <v>1555</v>
      </c>
    </row>
    <row r="455" spans="1:3" x14ac:dyDescent="0.25">
      <c r="A455" t="s">
        <v>1556</v>
      </c>
    </row>
    <row r="456" spans="1:3" x14ac:dyDescent="0.25">
      <c r="A456" t="s">
        <v>1557</v>
      </c>
    </row>
    <row r="457" spans="1:3" x14ac:dyDescent="0.25">
      <c r="A457" t="s">
        <v>1558</v>
      </c>
    </row>
    <row r="458" spans="1:3" x14ac:dyDescent="0.25">
      <c r="A458" t="s">
        <v>1559</v>
      </c>
    </row>
    <row r="459" spans="1:3" x14ac:dyDescent="0.25">
      <c r="A459" t="s">
        <v>1560</v>
      </c>
    </row>
    <row r="460" spans="1:3" x14ac:dyDescent="0.25">
      <c r="A460" t="s">
        <v>1561</v>
      </c>
    </row>
    <row r="461" spans="1:3" x14ac:dyDescent="0.25">
      <c r="A461" t="s">
        <v>1562</v>
      </c>
    </row>
    <row r="462" spans="1:3" x14ac:dyDescent="0.25">
      <c r="A462" t="s">
        <v>1563</v>
      </c>
    </row>
    <row r="463" spans="1:3" x14ac:dyDescent="0.25">
      <c r="A463" t="s">
        <v>1564</v>
      </c>
    </row>
    <row r="464" spans="1:3" x14ac:dyDescent="0.25">
      <c r="A464" t="s">
        <v>1565</v>
      </c>
    </row>
    <row r="465" spans="1:1" x14ac:dyDescent="0.25">
      <c r="A465" t="s">
        <v>1566</v>
      </c>
    </row>
    <row r="466" spans="1:1" x14ac:dyDescent="0.25">
      <c r="A466" t="s">
        <v>1567</v>
      </c>
    </row>
    <row r="467" spans="1:1" x14ac:dyDescent="0.25">
      <c r="A467" t="s">
        <v>1568</v>
      </c>
    </row>
    <row r="468" spans="1:1" x14ac:dyDescent="0.25">
      <c r="A468" t="s">
        <v>1569</v>
      </c>
    </row>
    <row r="469" spans="1:1" x14ac:dyDescent="0.25">
      <c r="A469" t="s">
        <v>1570</v>
      </c>
    </row>
    <row r="470" spans="1:1" x14ac:dyDescent="0.25">
      <c r="A470" t="s">
        <v>1571</v>
      </c>
    </row>
    <row r="471" spans="1:1" x14ac:dyDescent="0.25">
      <c r="A471" t="s">
        <v>1572</v>
      </c>
    </row>
    <row r="472" spans="1:1" x14ac:dyDescent="0.25">
      <c r="A472" t="s">
        <v>1573</v>
      </c>
    </row>
    <row r="473" spans="1:1" x14ac:dyDescent="0.25">
      <c r="A473" t="s">
        <v>1574</v>
      </c>
    </row>
    <row r="474" spans="1:1" x14ac:dyDescent="0.25">
      <c r="A474" t="s">
        <v>1575</v>
      </c>
    </row>
    <row r="475" spans="1:1" x14ac:dyDescent="0.25">
      <c r="A475" t="s">
        <v>1576</v>
      </c>
    </row>
    <row r="476" spans="1:1" x14ac:dyDescent="0.25">
      <c r="A476" t="s">
        <v>1577</v>
      </c>
    </row>
    <row r="477" spans="1:1" x14ac:dyDescent="0.25">
      <c r="A477" t="s">
        <v>1578</v>
      </c>
    </row>
    <row r="478" spans="1:1" x14ac:dyDescent="0.25">
      <c r="A478" t="s">
        <v>1579</v>
      </c>
    </row>
    <row r="479" spans="1:1" x14ac:dyDescent="0.25">
      <c r="A479" t="s">
        <v>1580</v>
      </c>
    </row>
    <row r="480" spans="1:1" x14ac:dyDescent="0.25">
      <c r="A480" t="s">
        <v>1581</v>
      </c>
    </row>
    <row r="481" spans="1:1" x14ac:dyDescent="0.25">
      <c r="A481" t="s">
        <v>1582</v>
      </c>
    </row>
    <row r="482" spans="1:1" x14ac:dyDescent="0.25">
      <c r="A482" t="s">
        <v>1583</v>
      </c>
    </row>
    <row r="483" spans="1:1" x14ac:dyDescent="0.25">
      <c r="A483" t="s">
        <v>1584</v>
      </c>
    </row>
    <row r="484" spans="1:1" x14ac:dyDescent="0.25">
      <c r="A484" t="s">
        <v>1585</v>
      </c>
    </row>
    <row r="485" spans="1:1" x14ac:dyDescent="0.25">
      <c r="A485" t="s">
        <v>1586</v>
      </c>
    </row>
    <row r="486" spans="1:1" x14ac:dyDescent="0.25">
      <c r="A486" t="s">
        <v>1587</v>
      </c>
    </row>
    <row r="487" spans="1:1" x14ac:dyDescent="0.25">
      <c r="A487" t="s">
        <v>1588</v>
      </c>
    </row>
    <row r="488" spans="1:1" x14ac:dyDescent="0.25">
      <c r="A488" t="s">
        <v>1589</v>
      </c>
    </row>
    <row r="489" spans="1:1" x14ac:dyDescent="0.25">
      <c r="A489" t="s">
        <v>1590</v>
      </c>
    </row>
    <row r="490" spans="1:1" x14ac:dyDescent="0.25">
      <c r="A490" t="s">
        <v>1591</v>
      </c>
    </row>
    <row r="491" spans="1:1" x14ac:dyDescent="0.25">
      <c r="A491" t="s">
        <v>1592</v>
      </c>
    </row>
    <row r="492" spans="1:1" x14ac:dyDescent="0.25">
      <c r="A492" t="s">
        <v>1593</v>
      </c>
    </row>
    <row r="493" spans="1:1" x14ac:dyDescent="0.25">
      <c r="A493" t="s">
        <v>1594</v>
      </c>
    </row>
    <row r="494" spans="1:1" x14ac:dyDescent="0.25">
      <c r="A494" t="s">
        <v>1595</v>
      </c>
    </row>
    <row r="495" spans="1:1" x14ac:dyDescent="0.25">
      <c r="A495" t="s">
        <v>1596</v>
      </c>
    </row>
    <row r="496" spans="1:1" x14ac:dyDescent="0.25">
      <c r="A496" t="s">
        <v>1597</v>
      </c>
    </row>
    <row r="497" spans="1:1" x14ac:dyDescent="0.25">
      <c r="A497" t="s">
        <v>1598</v>
      </c>
    </row>
    <row r="498" spans="1:1" x14ac:dyDescent="0.25">
      <c r="A498" t="s">
        <v>1599</v>
      </c>
    </row>
    <row r="499" spans="1:1" x14ac:dyDescent="0.25">
      <c r="A499" t="s">
        <v>1600</v>
      </c>
    </row>
    <row r="500" spans="1:1" x14ac:dyDescent="0.25">
      <c r="A500" t="s">
        <v>1601</v>
      </c>
    </row>
    <row r="501" spans="1:1" x14ac:dyDescent="0.25">
      <c r="A501" t="s">
        <v>1602</v>
      </c>
    </row>
    <row r="502" spans="1:1" x14ac:dyDescent="0.25">
      <c r="A502" t="s">
        <v>1603</v>
      </c>
    </row>
    <row r="503" spans="1:1" x14ac:dyDescent="0.25">
      <c r="A503" t="s">
        <v>1604</v>
      </c>
    </row>
    <row r="504" spans="1:1" x14ac:dyDescent="0.25">
      <c r="A504" t="s">
        <v>1605</v>
      </c>
    </row>
    <row r="505" spans="1:1" x14ac:dyDescent="0.25">
      <c r="A505" t="s">
        <v>1606</v>
      </c>
    </row>
    <row r="506" spans="1:1" x14ac:dyDescent="0.25">
      <c r="A506" t="s">
        <v>1607</v>
      </c>
    </row>
    <row r="507" spans="1:1" x14ac:dyDescent="0.25">
      <c r="A507" t="s">
        <v>1608</v>
      </c>
    </row>
    <row r="508" spans="1:1" x14ac:dyDescent="0.25">
      <c r="A508" t="s">
        <v>1609</v>
      </c>
    </row>
    <row r="509" spans="1:1" x14ac:dyDescent="0.25">
      <c r="A509" t="s">
        <v>1610</v>
      </c>
    </row>
    <row r="510" spans="1:1" x14ac:dyDescent="0.25">
      <c r="A510" t="s">
        <v>1611</v>
      </c>
    </row>
    <row r="511" spans="1:1" x14ac:dyDescent="0.25">
      <c r="A511" t="s">
        <v>1612</v>
      </c>
    </row>
    <row r="512" spans="1:1" x14ac:dyDescent="0.25">
      <c r="A512" t="s">
        <v>1613</v>
      </c>
    </row>
    <row r="513" spans="1:1" x14ac:dyDescent="0.25">
      <c r="A513" t="s">
        <v>1614</v>
      </c>
    </row>
    <row r="514" spans="1:1" x14ac:dyDescent="0.25">
      <c r="A514" t="s">
        <v>1615</v>
      </c>
    </row>
    <row r="515" spans="1:1" x14ac:dyDescent="0.25">
      <c r="A515" t="s">
        <v>1616</v>
      </c>
    </row>
    <row r="516" spans="1:1" x14ac:dyDescent="0.25">
      <c r="A516" t="s">
        <v>1617</v>
      </c>
    </row>
    <row r="517" spans="1:1" x14ac:dyDescent="0.25">
      <c r="A517" t="s">
        <v>1618</v>
      </c>
    </row>
    <row r="518" spans="1:1" x14ac:dyDescent="0.25">
      <c r="A518" t="s">
        <v>1619</v>
      </c>
    </row>
    <row r="519" spans="1:1" x14ac:dyDescent="0.25">
      <c r="A519" t="s">
        <v>1620</v>
      </c>
    </row>
    <row r="520" spans="1:1" x14ac:dyDescent="0.25">
      <c r="A520" t="s">
        <v>1621</v>
      </c>
    </row>
    <row r="521" spans="1:1" x14ac:dyDescent="0.25">
      <c r="A521" t="s">
        <v>1622</v>
      </c>
    </row>
    <row r="522" spans="1:1" x14ac:dyDescent="0.25">
      <c r="A522" t="s">
        <v>1623</v>
      </c>
    </row>
    <row r="523" spans="1:1" x14ac:dyDescent="0.25">
      <c r="A523" t="s">
        <v>1624</v>
      </c>
    </row>
    <row r="524" spans="1:1" x14ac:dyDescent="0.25">
      <c r="A524" t="s">
        <v>1625</v>
      </c>
    </row>
    <row r="525" spans="1:1" x14ac:dyDescent="0.25">
      <c r="A525" t="s">
        <v>1626</v>
      </c>
    </row>
    <row r="526" spans="1:1" x14ac:dyDescent="0.25">
      <c r="A526" t="s">
        <v>1627</v>
      </c>
    </row>
    <row r="527" spans="1:1" x14ac:dyDescent="0.25">
      <c r="A527" t="s">
        <v>1628</v>
      </c>
    </row>
    <row r="528" spans="1:1" x14ac:dyDescent="0.25">
      <c r="A528" t="s">
        <v>1629</v>
      </c>
    </row>
    <row r="529" spans="1:1" x14ac:dyDescent="0.25">
      <c r="A529" t="s">
        <v>1630</v>
      </c>
    </row>
    <row r="530" spans="1:1" x14ac:dyDescent="0.25">
      <c r="A530" t="s">
        <v>1631</v>
      </c>
    </row>
    <row r="531" spans="1:1" x14ac:dyDescent="0.25">
      <c r="A531" t="s">
        <v>1632</v>
      </c>
    </row>
    <row r="532" spans="1:1" x14ac:dyDescent="0.25">
      <c r="A532" t="s">
        <v>1633</v>
      </c>
    </row>
    <row r="533" spans="1:1" x14ac:dyDescent="0.25">
      <c r="A533" t="s">
        <v>1634</v>
      </c>
    </row>
    <row r="534" spans="1:1" x14ac:dyDescent="0.25">
      <c r="A534" t="s">
        <v>1635</v>
      </c>
    </row>
    <row r="535" spans="1:1" x14ac:dyDescent="0.25">
      <c r="A535" t="s">
        <v>1636</v>
      </c>
    </row>
    <row r="536" spans="1:1" x14ac:dyDescent="0.25">
      <c r="A536" t="s">
        <v>1637</v>
      </c>
    </row>
    <row r="537" spans="1:1" x14ac:dyDescent="0.25">
      <c r="A537" t="s">
        <v>1638</v>
      </c>
    </row>
    <row r="538" spans="1:1" x14ac:dyDescent="0.25">
      <c r="A538" t="s">
        <v>1639</v>
      </c>
    </row>
    <row r="539" spans="1:1" x14ac:dyDescent="0.25">
      <c r="A539" t="s">
        <v>1640</v>
      </c>
    </row>
    <row r="540" spans="1:1" x14ac:dyDescent="0.25">
      <c r="A540" t="s">
        <v>1641</v>
      </c>
    </row>
    <row r="541" spans="1:1" x14ac:dyDescent="0.25">
      <c r="A541" t="s">
        <v>1642</v>
      </c>
    </row>
    <row r="542" spans="1:1" x14ac:dyDescent="0.25">
      <c r="A542" t="s">
        <v>1643</v>
      </c>
    </row>
    <row r="543" spans="1:1" x14ac:dyDescent="0.25">
      <c r="A543" t="s">
        <v>1644</v>
      </c>
    </row>
    <row r="544" spans="1:1" x14ac:dyDescent="0.25">
      <c r="A544" t="s">
        <v>1645</v>
      </c>
    </row>
    <row r="545" spans="1:1" x14ac:dyDescent="0.25">
      <c r="A545" t="s">
        <v>1646</v>
      </c>
    </row>
    <row r="546" spans="1:1" x14ac:dyDescent="0.25">
      <c r="A546" t="s">
        <v>1647</v>
      </c>
    </row>
    <row r="547" spans="1:1" x14ac:dyDescent="0.25">
      <c r="A547" t="s">
        <v>1648</v>
      </c>
    </row>
    <row r="548" spans="1:1" x14ac:dyDescent="0.25">
      <c r="A548" t="s">
        <v>1649</v>
      </c>
    </row>
    <row r="549" spans="1:1" x14ac:dyDescent="0.25">
      <c r="A549" t="s">
        <v>1650</v>
      </c>
    </row>
    <row r="550" spans="1:1" x14ac:dyDescent="0.25">
      <c r="A550" t="s">
        <v>1651</v>
      </c>
    </row>
    <row r="551" spans="1:1" x14ac:dyDescent="0.25">
      <c r="A551" t="s">
        <v>1652</v>
      </c>
    </row>
    <row r="552" spans="1:1" x14ac:dyDescent="0.25">
      <c r="A552" t="s">
        <v>1653</v>
      </c>
    </row>
    <row r="553" spans="1:1" x14ac:dyDescent="0.25">
      <c r="A553" t="s">
        <v>1654</v>
      </c>
    </row>
    <row r="554" spans="1:1" x14ac:dyDescent="0.25">
      <c r="A554" t="s">
        <v>1655</v>
      </c>
    </row>
    <row r="555" spans="1:1" x14ac:dyDescent="0.25">
      <c r="A555" t="s">
        <v>1656</v>
      </c>
    </row>
    <row r="556" spans="1:1" x14ac:dyDescent="0.25">
      <c r="A556" t="s">
        <v>1657</v>
      </c>
    </row>
    <row r="557" spans="1:1" x14ac:dyDescent="0.25">
      <c r="A557" t="s">
        <v>1658</v>
      </c>
    </row>
    <row r="558" spans="1:1" x14ac:dyDescent="0.25">
      <c r="A558" t="s">
        <v>1659</v>
      </c>
    </row>
    <row r="559" spans="1:1" x14ac:dyDescent="0.25">
      <c r="A559" t="s">
        <v>1660</v>
      </c>
    </row>
    <row r="560" spans="1:1" x14ac:dyDescent="0.25">
      <c r="A560" t="s">
        <v>1661</v>
      </c>
    </row>
    <row r="561" spans="1:1" x14ac:dyDescent="0.25">
      <c r="A561" t="s">
        <v>1662</v>
      </c>
    </row>
    <row r="562" spans="1:1" x14ac:dyDescent="0.25">
      <c r="A562" t="s">
        <v>1663</v>
      </c>
    </row>
    <row r="563" spans="1:1" x14ac:dyDescent="0.25">
      <c r="A563" t="s">
        <v>1664</v>
      </c>
    </row>
    <row r="564" spans="1:1" x14ac:dyDescent="0.25">
      <c r="A564" t="s">
        <v>1665</v>
      </c>
    </row>
    <row r="565" spans="1:1" x14ac:dyDescent="0.25">
      <c r="A565" t="s">
        <v>1666</v>
      </c>
    </row>
    <row r="566" spans="1:1" x14ac:dyDescent="0.25">
      <c r="A566" t="s">
        <v>1667</v>
      </c>
    </row>
    <row r="567" spans="1:1" x14ac:dyDescent="0.25">
      <c r="A567" t="s">
        <v>1668</v>
      </c>
    </row>
    <row r="568" spans="1:1" x14ac:dyDescent="0.25">
      <c r="A568" t="s">
        <v>1669</v>
      </c>
    </row>
    <row r="569" spans="1:1" x14ac:dyDescent="0.25">
      <c r="A569" t="s">
        <v>1670</v>
      </c>
    </row>
    <row r="570" spans="1:1" x14ac:dyDescent="0.25">
      <c r="A570" t="s">
        <v>1671</v>
      </c>
    </row>
    <row r="571" spans="1:1" x14ac:dyDescent="0.25">
      <c r="A571" t="s">
        <v>1672</v>
      </c>
    </row>
    <row r="572" spans="1:1" x14ac:dyDescent="0.25">
      <c r="A572" t="s">
        <v>1673</v>
      </c>
    </row>
    <row r="573" spans="1:1" x14ac:dyDescent="0.25">
      <c r="A573" t="s">
        <v>1674</v>
      </c>
    </row>
    <row r="574" spans="1:1" x14ac:dyDescent="0.25">
      <c r="A574" t="s">
        <v>1675</v>
      </c>
    </row>
    <row r="575" spans="1:1" x14ac:dyDescent="0.25">
      <c r="A575" t="s">
        <v>1676</v>
      </c>
    </row>
    <row r="576" spans="1:1" x14ac:dyDescent="0.25">
      <c r="A576" t="s">
        <v>1677</v>
      </c>
    </row>
    <row r="577" spans="1:46" x14ac:dyDescent="0.25">
      <c r="A577" t="s">
        <v>1678</v>
      </c>
    </row>
    <row r="578" spans="1:46" x14ac:dyDescent="0.25">
      <c r="A578" t="s">
        <v>1679</v>
      </c>
    </row>
    <row r="579" spans="1:46" x14ac:dyDescent="0.25">
      <c r="A579" t="s">
        <v>1680</v>
      </c>
    </row>
    <row r="580" spans="1:46" x14ac:dyDescent="0.25">
      <c r="A580" t="s">
        <v>1681</v>
      </c>
      <c r="C580" t="s">
        <v>1109</v>
      </c>
      <c r="K580" t="s">
        <v>1102</v>
      </c>
      <c r="L580" t="s">
        <v>1109</v>
      </c>
      <c r="AT580" t="s">
        <v>1102</v>
      </c>
    </row>
    <row r="581" spans="1:46" x14ac:dyDescent="0.25">
      <c r="A581" t="s">
        <v>1682</v>
      </c>
      <c r="D581" t="s">
        <v>1102</v>
      </c>
      <c r="F581" t="s">
        <v>1102</v>
      </c>
      <c r="H581" t="s">
        <v>1102</v>
      </c>
      <c r="K581" t="s">
        <v>1109</v>
      </c>
      <c r="L581" t="s">
        <v>1109</v>
      </c>
      <c r="AT581" t="s">
        <v>1109</v>
      </c>
    </row>
    <row r="582" spans="1:46" x14ac:dyDescent="0.25">
      <c r="A582" t="s">
        <v>1683</v>
      </c>
    </row>
    <row r="583" spans="1:46" x14ac:dyDescent="0.25">
      <c r="A583" t="s">
        <v>1684</v>
      </c>
    </row>
    <row r="584" spans="1:46" x14ac:dyDescent="0.25">
      <c r="A584" t="s">
        <v>1685</v>
      </c>
    </row>
    <row r="585" spans="1:46" x14ac:dyDescent="0.25">
      <c r="A585" t="s">
        <v>1686</v>
      </c>
    </row>
    <row r="586" spans="1:46" x14ac:dyDescent="0.25">
      <c r="A586" t="s">
        <v>1687</v>
      </c>
    </row>
    <row r="587" spans="1:46" x14ac:dyDescent="0.25">
      <c r="A587" t="s">
        <v>1688</v>
      </c>
    </row>
    <row r="588" spans="1:46" x14ac:dyDescent="0.25">
      <c r="A588" t="s">
        <v>1689</v>
      </c>
    </row>
    <row r="589" spans="1:46" x14ac:dyDescent="0.25">
      <c r="A589" t="s">
        <v>1690</v>
      </c>
    </row>
    <row r="590" spans="1:46" x14ac:dyDescent="0.25">
      <c r="A590" t="s">
        <v>1691</v>
      </c>
    </row>
    <row r="591" spans="1:46" x14ac:dyDescent="0.25">
      <c r="A591" t="s">
        <v>1692</v>
      </c>
    </row>
    <row r="592" spans="1:46" x14ac:dyDescent="0.25">
      <c r="A592" t="s">
        <v>1693</v>
      </c>
    </row>
    <row r="593" spans="1:10" x14ac:dyDescent="0.25">
      <c r="A593" t="s">
        <v>1694</v>
      </c>
    </row>
    <row r="594" spans="1:10" x14ac:dyDescent="0.25">
      <c r="A594" t="s">
        <v>1695</v>
      </c>
    </row>
    <row r="595" spans="1:10" x14ac:dyDescent="0.25">
      <c r="A595" t="s">
        <v>1696</v>
      </c>
      <c r="C595" t="s">
        <v>1109</v>
      </c>
      <c r="J595" t="s">
        <v>1109</v>
      </c>
    </row>
    <row r="596" spans="1:10" x14ac:dyDescent="0.25">
      <c r="A596" t="s">
        <v>1697</v>
      </c>
    </row>
    <row r="597" spans="1:10" x14ac:dyDescent="0.25">
      <c r="A597" t="s">
        <v>1698</v>
      </c>
    </row>
    <row r="598" spans="1:10" x14ac:dyDescent="0.25">
      <c r="A598" t="s">
        <v>1699</v>
      </c>
    </row>
    <row r="599" spans="1:10" x14ac:dyDescent="0.25">
      <c r="A599" t="s">
        <v>1700</v>
      </c>
    </row>
    <row r="600" spans="1:10" x14ac:dyDescent="0.25">
      <c r="A600" t="s">
        <v>1701</v>
      </c>
    </row>
    <row r="601" spans="1:10" x14ac:dyDescent="0.25">
      <c r="A601" t="s">
        <v>1702</v>
      </c>
    </row>
    <row r="602" spans="1:10" x14ac:dyDescent="0.25">
      <c r="A602" t="s">
        <v>1703</v>
      </c>
    </row>
    <row r="603" spans="1:10" x14ac:dyDescent="0.25">
      <c r="A603" t="s">
        <v>1704</v>
      </c>
    </row>
    <row r="604" spans="1:10" x14ac:dyDescent="0.25">
      <c r="A604" t="s">
        <v>1705</v>
      </c>
    </row>
    <row r="605" spans="1:10" x14ac:dyDescent="0.25">
      <c r="A605" t="s">
        <v>1706</v>
      </c>
    </row>
    <row r="606" spans="1:10" x14ac:dyDescent="0.25">
      <c r="A606" t="s">
        <v>1707</v>
      </c>
    </row>
    <row r="607" spans="1:10" x14ac:dyDescent="0.25">
      <c r="A607" t="s">
        <v>1708</v>
      </c>
    </row>
    <row r="608" spans="1:10" x14ac:dyDescent="0.25">
      <c r="A608" t="s">
        <v>1709</v>
      </c>
    </row>
    <row r="609" spans="1:1" x14ac:dyDescent="0.25">
      <c r="A609" t="s">
        <v>1710</v>
      </c>
    </row>
    <row r="610" spans="1:1" x14ac:dyDescent="0.25">
      <c r="A610" t="s">
        <v>1711</v>
      </c>
    </row>
    <row r="611" spans="1:1" x14ac:dyDescent="0.25">
      <c r="A611" t="s">
        <v>1712</v>
      </c>
    </row>
    <row r="612" spans="1:1" x14ac:dyDescent="0.25">
      <c r="A612" t="s">
        <v>1713</v>
      </c>
    </row>
    <row r="613" spans="1:1" x14ac:dyDescent="0.25">
      <c r="A613" t="s">
        <v>1714</v>
      </c>
    </row>
    <row r="614" spans="1:1" x14ac:dyDescent="0.25">
      <c r="A614" t="s">
        <v>1715</v>
      </c>
    </row>
    <row r="615" spans="1:1" x14ac:dyDescent="0.25">
      <c r="A615" t="s">
        <v>1716</v>
      </c>
    </row>
    <row r="616" spans="1:1" x14ac:dyDescent="0.25">
      <c r="A616" t="s">
        <v>1717</v>
      </c>
    </row>
    <row r="617" spans="1:1" x14ac:dyDescent="0.25">
      <c r="A617" t="s">
        <v>1718</v>
      </c>
    </row>
    <row r="618" spans="1:1" x14ac:dyDescent="0.25">
      <c r="A618" t="s">
        <v>1719</v>
      </c>
    </row>
    <row r="619" spans="1:1" x14ac:dyDescent="0.25">
      <c r="A619" t="s">
        <v>1720</v>
      </c>
    </row>
    <row r="620" spans="1:1" x14ac:dyDescent="0.25">
      <c r="A620" t="s">
        <v>1721</v>
      </c>
    </row>
    <row r="621" spans="1:1" x14ac:dyDescent="0.25">
      <c r="A621" t="s">
        <v>1722</v>
      </c>
    </row>
    <row r="622" spans="1:1" x14ac:dyDescent="0.25">
      <c r="A622" t="s">
        <v>1723</v>
      </c>
    </row>
    <row r="623" spans="1:1" x14ac:dyDescent="0.25">
      <c r="A623" t="s">
        <v>1724</v>
      </c>
    </row>
    <row r="624" spans="1:1" x14ac:dyDescent="0.25">
      <c r="A624" t="s">
        <v>1725</v>
      </c>
    </row>
    <row r="625" spans="1:1" x14ac:dyDescent="0.25">
      <c r="A625" t="s">
        <v>1726</v>
      </c>
    </row>
    <row r="626" spans="1:1" x14ac:dyDescent="0.25">
      <c r="A626" t="s">
        <v>1727</v>
      </c>
    </row>
    <row r="627" spans="1:1" x14ac:dyDescent="0.25">
      <c r="A627" t="s">
        <v>1728</v>
      </c>
    </row>
    <row r="628" spans="1:1" x14ac:dyDescent="0.25">
      <c r="A628" t="s">
        <v>1729</v>
      </c>
    </row>
    <row r="629" spans="1:1" x14ac:dyDescent="0.25">
      <c r="A629" t="s">
        <v>1730</v>
      </c>
    </row>
    <row r="630" spans="1:1" x14ac:dyDescent="0.25">
      <c r="A630" t="s">
        <v>1731</v>
      </c>
    </row>
    <row r="631" spans="1:1" x14ac:dyDescent="0.25">
      <c r="A631" t="s">
        <v>1732</v>
      </c>
    </row>
    <row r="632" spans="1:1" x14ac:dyDescent="0.25">
      <c r="A632" t="s">
        <v>1733</v>
      </c>
    </row>
    <row r="633" spans="1:1" x14ac:dyDescent="0.25">
      <c r="A633" t="s">
        <v>1734</v>
      </c>
    </row>
    <row r="634" spans="1:1" x14ac:dyDescent="0.25">
      <c r="A634" t="s">
        <v>1735</v>
      </c>
    </row>
    <row r="635" spans="1:1" x14ac:dyDescent="0.25">
      <c r="A635" t="s">
        <v>1736</v>
      </c>
    </row>
    <row r="636" spans="1:1" x14ac:dyDescent="0.25">
      <c r="A636" t="s">
        <v>1737</v>
      </c>
    </row>
    <row r="637" spans="1:1" x14ac:dyDescent="0.25">
      <c r="A637" t="s">
        <v>1738</v>
      </c>
    </row>
    <row r="638" spans="1:1" x14ac:dyDescent="0.25">
      <c r="A638" t="s">
        <v>1739</v>
      </c>
    </row>
    <row r="639" spans="1:1" x14ac:dyDescent="0.25">
      <c r="A639" t="s">
        <v>1740</v>
      </c>
    </row>
    <row r="640" spans="1:1" x14ac:dyDescent="0.25">
      <c r="A640" t="s">
        <v>1741</v>
      </c>
    </row>
    <row r="641" spans="1:1" x14ac:dyDescent="0.25">
      <c r="A641" t="s">
        <v>1742</v>
      </c>
    </row>
    <row r="642" spans="1:1" x14ac:dyDescent="0.25">
      <c r="A642" t="s">
        <v>1743</v>
      </c>
    </row>
    <row r="643" spans="1:1" x14ac:dyDescent="0.25">
      <c r="A643" t="s">
        <v>1744</v>
      </c>
    </row>
    <row r="644" spans="1:1" x14ac:dyDescent="0.25">
      <c r="A644" t="s">
        <v>1745</v>
      </c>
    </row>
    <row r="645" spans="1:1" x14ac:dyDescent="0.25">
      <c r="A645" t="s">
        <v>1746</v>
      </c>
    </row>
    <row r="646" spans="1:1" x14ac:dyDescent="0.25">
      <c r="A646" t="s">
        <v>1747</v>
      </c>
    </row>
    <row r="647" spans="1:1" x14ac:dyDescent="0.25">
      <c r="A647" t="s">
        <v>1748</v>
      </c>
    </row>
    <row r="648" spans="1:1" x14ac:dyDescent="0.25">
      <c r="A648" t="s">
        <v>1749</v>
      </c>
    </row>
    <row r="649" spans="1:1" x14ac:dyDescent="0.25">
      <c r="A649" t="s">
        <v>1750</v>
      </c>
    </row>
    <row r="650" spans="1:1" x14ac:dyDescent="0.25">
      <c r="A650" t="s">
        <v>1751</v>
      </c>
    </row>
    <row r="651" spans="1:1" x14ac:dyDescent="0.25">
      <c r="A651" t="s">
        <v>1752</v>
      </c>
    </row>
    <row r="652" spans="1:1" x14ac:dyDescent="0.25">
      <c r="A652" t="s">
        <v>1753</v>
      </c>
    </row>
    <row r="653" spans="1:1" x14ac:dyDescent="0.25">
      <c r="A653" t="s">
        <v>1754</v>
      </c>
    </row>
    <row r="654" spans="1:1" x14ac:dyDescent="0.25">
      <c r="A654" t="s">
        <v>1755</v>
      </c>
    </row>
    <row r="655" spans="1:1" x14ac:dyDescent="0.25">
      <c r="A655" t="s">
        <v>1756</v>
      </c>
    </row>
    <row r="656" spans="1:1" x14ac:dyDescent="0.25">
      <c r="A656" t="s">
        <v>1757</v>
      </c>
    </row>
    <row r="657" spans="1:1" x14ac:dyDescent="0.25">
      <c r="A657" t="s">
        <v>1758</v>
      </c>
    </row>
    <row r="658" spans="1:1" x14ac:dyDescent="0.25">
      <c r="A658" t="s">
        <v>1759</v>
      </c>
    </row>
    <row r="659" spans="1:1" x14ac:dyDescent="0.25">
      <c r="A659" t="s">
        <v>1760</v>
      </c>
    </row>
    <row r="660" spans="1:1" x14ac:dyDescent="0.25">
      <c r="A660" t="s">
        <v>1761</v>
      </c>
    </row>
    <row r="661" spans="1:1" x14ac:dyDescent="0.25">
      <c r="A661" t="s">
        <v>1762</v>
      </c>
    </row>
    <row r="662" spans="1:1" x14ac:dyDescent="0.25">
      <c r="A662" t="s">
        <v>1763</v>
      </c>
    </row>
    <row r="663" spans="1:1" x14ac:dyDescent="0.25">
      <c r="A663" t="s">
        <v>1764</v>
      </c>
    </row>
    <row r="664" spans="1:1" x14ac:dyDescent="0.25">
      <c r="A664" t="s">
        <v>1765</v>
      </c>
    </row>
    <row r="665" spans="1:1" x14ac:dyDescent="0.25">
      <c r="A665" t="s">
        <v>1766</v>
      </c>
    </row>
    <row r="666" spans="1:1" x14ac:dyDescent="0.25">
      <c r="A666" t="s">
        <v>1767</v>
      </c>
    </row>
    <row r="667" spans="1:1" x14ac:dyDescent="0.25">
      <c r="A667" t="s">
        <v>1768</v>
      </c>
    </row>
    <row r="668" spans="1:1" x14ac:dyDescent="0.25">
      <c r="A668" t="s">
        <v>1769</v>
      </c>
    </row>
    <row r="669" spans="1:1" x14ac:dyDescent="0.25">
      <c r="A669" t="s">
        <v>1770</v>
      </c>
    </row>
    <row r="670" spans="1:1" x14ac:dyDescent="0.25">
      <c r="A670" t="s">
        <v>1771</v>
      </c>
    </row>
    <row r="671" spans="1:1" x14ac:dyDescent="0.25">
      <c r="A671" t="s">
        <v>1772</v>
      </c>
    </row>
    <row r="672" spans="1:1" x14ac:dyDescent="0.25">
      <c r="A672" t="s">
        <v>1773</v>
      </c>
    </row>
    <row r="673" spans="1:46" x14ac:dyDescent="0.25">
      <c r="A673" t="s">
        <v>1774</v>
      </c>
    </row>
    <row r="674" spans="1:46" x14ac:dyDescent="0.25">
      <c r="A674" t="s">
        <v>1775</v>
      </c>
    </row>
    <row r="675" spans="1:46" x14ac:dyDescent="0.25">
      <c r="A675" t="s">
        <v>1776</v>
      </c>
    </row>
    <row r="676" spans="1:46" x14ac:dyDescent="0.25">
      <c r="A676" t="s">
        <v>1777</v>
      </c>
    </row>
    <row r="677" spans="1:46" x14ac:dyDescent="0.25">
      <c r="A677" t="s">
        <v>1778</v>
      </c>
    </row>
    <row r="678" spans="1:46" x14ac:dyDescent="0.25">
      <c r="A678" t="s">
        <v>1779</v>
      </c>
    </row>
    <row r="679" spans="1:46" x14ac:dyDescent="0.25">
      <c r="A679" t="s">
        <v>1780</v>
      </c>
    </row>
    <row r="680" spans="1:46" x14ac:dyDescent="0.25">
      <c r="A680" t="s">
        <v>1781</v>
      </c>
    </row>
    <row r="681" spans="1:46" x14ac:dyDescent="0.25">
      <c r="A681" t="s">
        <v>1782</v>
      </c>
    </row>
    <row r="682" spans="1:46" x14ac:dyDescent="0.25">
      <c r="A682" t="s">
        <v>1783</v>
      </c>
    </row>
    <row r="683" spans="1:46" x14ac:dyDescent="0.25">
      <c r="A683" t="s">
        <v>1784</v>
      </c>
    </row>
    <row r="684" spans="1:46" x14ac:dyDescent="0.25">
      <c r="A684" t="s">
        <v>1785</v>
      </c>
    </row>
    <row r="685" spans="1:46" x14ac:dyDescent="0.25">
      <c r="A685" t="s">
        <v>1786</v>
      </c>
    </row>
    <row r="686" spans="1:46" x14ac:dyDescent="0.25">
      <c r="A686" t="s">
        <v>1787</v>
      </c>
      <c r="C686" t="s">
        <v>1102</v>
      </c>
      <c r="D686" t="s">
        <v>1102</v>
      </c>
      <c r="F686" t="s">
        <v>1102</v>
      </c>
      <c r="H686" t="s">
        <v>1102</v>
      </c>
      <c r="J686" t="s">
        <v>1102</v>
      </c>
      <c r="K686" t="s">
        <v>1102</v>
      </c>
      <c r="M686" t="s">
        <v>1102</v>
      </c>
      <c r="Q686" t="s">
        <v>1102</v>
      </c>
      <c r="W686" t="s">
        <v>1102</v>
      </c>
      <c r="X686" t="s">
        <v>1102</v>
      </c>
      <c r="Y686" t="s">
        <v>1102</v>
      </c>
      <c r="Z686" t="s">
        <v>1102</v>
      </c>
      <c r="AA686" t="s">
        <v>1102</v>
      </c>
      <c r="AB686" t="s">
        <v>1102</v>
      </c>
      <c r="AC686" t="s">
        <v>1102</v>
      </c>
      <c r="AD686" t="s">
        <v>1102</v>
      </c>
      <c r="AE686" t="s">
        <v>1102</v>
      </c>
      <c r="AF686" t="s">
        <v>1102</v>
      </c>
      <c r="AG686" t="s">
        <v>1102</v>
      </c>
      <c r="AH686" t="s">
        <v>1102</v>
      </c>
      <c r="AI686" t="s">
        <v>1102</v>
      </c>
      <c r="AJ686" t="s">
        <v>1102</v>
      </c>
      <c r="AK686" t="s">
        <v>1102</v>
      </c>
      <c r="AL686" t="s">
        <v>1102</v>
      </c>
      <c r="AM686" t="s">
        <v>1102</v>
      </c>
      <c r="AN686" t="s">
        <v>1102</v>
      </c>
      <c r="AO686" t="s">
        <v>1102</v>
      </c>
      <c r="AP686" t="s">
        <v>1102</v>
      </c>
      <c r="AR686" t="s">
        <v>1102</v>
      </c>
      <c r="AS686" t="s">
        <v>1102</v>
      </c>
      <c r="AT686" t="s">
        <v>1102</v>
      </c>
    </row>
    <row r="687" spans="1:46" x14ac:dyDescent="0.25">
      <c r="A687" t="s">
        <v>1788</v>
      </c>
    </row>
    <row r="688" spans="1:46" x14ac:dyDescent="0.25">
      <c r="A688" t="s">
        <v>1789</v>
      </c>
    </row>
    <row r="689" spans="1:1" x14ac:dyDescent="0.25">
      <c r="A689" t="s">
        <v>1790</v>
      </c>
    </row>
    <row r="690" spans="1:1" x14ac:dyDescent="0.25">
      <c r="A690" t="s">
        <v>1791</v>
      </c>
    </row>
    <row r="691" spans="1:1" x14ac:dyDescent="0.25">
      <c r="A691" t="s">
        <v>1792</v>
      </c>
    </row>
    <row r="692" spans="1:1" x14ac:dyDescent="0.25">
      <c r="A692" t="s">
        <v>1793</v>
      </c>
    </row>
    <row r="693" spans="1:1" x14ac:dyDescent="0.25">
      <c r="A693" t="s">
        <v>1794</v>
      </c>
    </row>
    <row r="694" spans="1:1" x14ac:dyDescent="0.25">
      <c r="A694" t="s">
        <v>1795</v>
      </c>
    </row>
    <row r="695" spans="1:1" x14ac:dyDescent="0.25">
      <c r="A695" t="s">
        <v>1796</v>
      </c>
    </row>
    <row r="696" spans="1:1" x14ac:dyDescent="0.25">
      <c r="A696" t="s">
        <v>1797</v>
      </c>
    </row>
    <row r="697" spans="1:1" x14ac:dyDescent="0.25">
      <c r="A697" t="s">
        <v>1798</v>
      </c>
    </row>
    <row r="698" spans="1:1" x14ac:dyDescent="0.25">
      <c r="A698" t="s">
        <v>1799</v>
      </c>
    </row>
    <row r="699" spans="1:1" x14ac:dyDescent="0.25">
      <c r="A699" t="s">
        <v>1800</v>
      </c>
    </row>
    <row r="700" spans="1:1" x14ac:dyDescent="0.25">
      <c r="A700" t="s">
        <v>1801</v>
      </c>
    </row>
    <row r="701" spans="1:1" x14ac:dyDescent="0.25">
      <c r="A701" t="s">
        <v>1802</v>
      </c>
    </row>
    <row r="702" spans="1:1" x14ac:dyDescent="0.25">
      <c r="A702" t="s">
        <v>1803</v>
      </c>
    </row>
    <row r="703" spans="1:1" x14ac:dyDescent="0.25">
      <c r="A703" t="s">
        <v>1804</v>
      </c>
    </row>
    <row r="704" spans="1:1" x14ac:dyDescent="0.25">
      <c r="A704" t="s">
        <v>1805</v>
      </c>
    </row>
    <row r="705" spans="1:1" x14ac:dyDescent="0.25">
      <c r="A705" t="s">
        <v>1806</v>
      </c>
    </row>
    <row r="706" spans="1:1" x14ac:dyDescent="0.25">
      <c r="A706" t="s">
        <v>1807</v>
      </c>
    </row>
    <row r="707" spans="1:1" x14ac:dyDescent="0.25">
      <c r="A707" t="s">
        <v>1808</v>
      </c>
    </row>
    <row r="708" spans="1:1" x14ac:dyDescent="0.25">
      <c r="A708" t="s">
        <v>1809</v>
      </c>
    </row>
    <row r="709" spans="1:1" x14ac:dyDescent="0.25">
      <c r="A709" t="s">
        <v>1810</v>
      </c>
    </row>
    <row r="710" spans="1:1" x14ac:dyDescent="0.25">
      <c r="A710" t="s">
        <v>1811</v>
      </c>
    </row>
    <row r="711" spans="1:1" x14ac:dyDescent="0.25">
      <c r="A711" t="s">
        <v>1812</v>
      </c>
    </row>
    <row r="712" spans="1:1" x14ac:dyDescent="0.25">
      <c r="A712" t="s">
        <v>1813</v>
      </c>
    </row>
    <row r="713" spans="1:1" x14ac:dyDescent="0.25">
      <c r="A713" t="s">
        <v>1814</v>
      </c>
    </row>
    <row r="714" spans="1:1" x14ac:dyDescent="0.25">
      <c r="A714" t="s">
        <v>1815</v>
      </c>
    </row>
    <row r="715" spans="1:1" x14ac:dyDescent="0.25">
      <c r="A715" t="s">
        <v>1816</v>
      </c>
    </row>
    <row r="716" spans="1:1" x14ac:dyDescent="0.25">
      <c r="A716" t="s">
        <v>1817</v>
      </c>
    </row>
    <row r="717" spans="1:1" x14ac:dyDescent="0.25">
      <c r="A717" t="s">
        <v>1818</v>
      </c>
    </row>
    <row r="718" spans="1:1" x14ac:dyDescent="0.25">
      <c r="A718" t="s">
        <v>1819</v>
      </c>
    </row>
    <row r="719" spans="1:1" x14ac:dyDescent="0.25">
      <c r="A719" t="s">
        <v>1820</v>
      </c>
    </row>
    <row r="720" spans="1:1" x14ac:dyDescent="0.25">
      <c r="A720" t="s">
        <v>1821</v>
      </c>
    </row>
    <row r="721" spans="1:3" x14ac:dyDescent="0.25">
      <c r="A721" t="s">
        <v>1822</v>
      </c>
    </row>
    <row r="722" spans="1:3" x14ac:dyDescent="0.25">
      <c r="A722" t="s">
        <v>1823</v>
      </c>
    </row>
    <row r="723" spans="1:3" x14ac:dyDescent="0.25">
      <c r="A723" t="s">
        <v>1824</v>
      </c>
    </row>
    <row r="724" spans="1:3" x14ac:dyDescent="0.25">
      <c r="A724" t="s">
        <v>1825</v>
      </c>
    </row>
    <row r="725" spans="1:3" x14ac:dyDescent="0.25">
      <c r="A725" t="s">
        <v>1826</v>
      </c>
      <c r="C725" t="s">
        <v>1102</v>
      </c>
    </row>
    <row r="726" spans="1:3" x14ac:dyDescent="0.25">
      <c r="A726" t="s">
        <v>1827</v>
      </c>
      <c r="C726" t="s">
        <v>1102</v>
      </c>
    </row>
    <row r="727" spans="1:3" x14ac:dyDescent="0.25">
      <c r="A727" t="s">
        <v>1828</v>
      </c>
      <c r="C727" t="s">
        <v>1102</v>
      </c>
    </row>
    <row r="728" spans="1:3" x14ac:dyDescent="0.25">
      <c r="A728" t="s">
        <v>1829</v>
      </c>
      <c r="C728" t="s">
        <v>1102</v>
      </c>
    </row>
    <row r="729" spans="1:3" x14ac:dyDescent="0.25">
      <c r="A729" t="s">
        <v>1830</v>
      </c>
      <c r="C729" t="s">
        <v>1102</v>
      </c>
    </row>
    <row r="730" spans="1:3" x14ac:dyDescent="0.25">
      <c r="A730" t="s">
        <v>1831</v>
      </c>
    </row>
    <row r="731" spans="1:3" x14ac:dyDescent="0.25">
      <c r="A731" t="s">
        <v>1832</v>
      </c>
      <c r="C731" t="s">
        <v>1102</v>
      </c>
    </row>
    <row r="732" spans="1:3" x14ac:dyDescent="0.25">
      <c r="A732" t="s">
        <v>1833</v>
      </c>
      <c r="C732" t="s">
        <v>1102</v>
      </c>
    </row>
    <row r="733" spans="1:3" x14ac:dyDescent="0.25">
      <c r="A733" t="s">
        <v>1834</v>
      </c>
      <c r="C733" t="s">
        <v>1102</v>
      </c>
    </row>
    <row r="734" spans="1:3" x14ac:dyDescent="0.25">
      <c r="A734" t="s">
        <v>1835</v>
      </c>
      <c r="C734" t="s">
        <v>1102</v>
      </c>
    </row>
    <row r="735" spans="1:3" x14ac:dyDescent="0.25">
      <c r="A735" t="s">
        <v>1836</v>
      </c>
      <c r="C735" t="s">
        <v>1102</v>
      </c>
    </row>
    <row r="736" spans="1:3" x14ac:dyDescent="0.25">
      <c r="A736" t="s">
        <v>1837</v>
      </c>
      <c r="C736" t="s">
        <v>1102</v>
      </c>
    </row>
    <row r="737" spans="1:3" x14ac:dyDescent="0.25">
      <c r="A737" t="s">
        <v>1838</v>
      </c>
      <c r="C737" t="s">
        <v>1102</v>
      </c>
    </row>
    <row r="738" spans="1:3" x14ac:dyDescent="0.25">
      <c r="A738" t="s">
        <v>1839</v>
      </c>
      <c r="C738" t="s">
        <v>1102</v>
      </c>
    </row>
    <row r="739" spans="1:3" x14ac:dyDescent="0.25">
      <c r="A739" t="s">
        <v>1840</v>
      </c>
      <c r="C739" t="s">
        <v>1102</v>
      </c>
    </row>
    <row r="740" spans="1:3" x14ac:dyDescent="0.25">
      <c r="A740" t="s">
        <v>1841</v>
      </c>
      <c r="C740" t="s">
        <v>1102</v>
      </c>
    </row>
    <row r="741" spans="1:3" x14ac:dyDescent="0.25">
      <c r="A741" t="s">
        <v>1842</v>
      </c>
      <c r="C741" t="s">
        <v>1102</v>
      </c>
    </row>
    <row r="742" spans="1:3" x14ac:dyDescent="0.25">
      <c r="A742" t="s">
        <v>1843</v>
      </c>
      <c r="C742" t="s">
        <v>1102</v>
      </c>
    </row>
    <row r="743" spans="1:3" x14ac:dyDescent="0.25">
      <c r="A743" t="s">
        <v>1844</v>
      </c>
      <c r="C743" t="s">
        <v>1102</v>
      </c>
    </row>
    <row r="744" spans="1:3" x14ac:dyDescent="0.25">
      <c r="A744" t="s">
        <v>1845</v>
      </c>
      <c r="B744" t="s">
        <v>1109</v>
      </c>
    </row>
    <row r="745" spans="1:3" x14ac:dyDescent="0.25">
      <c r="A745" t="s">
        <v>1846</v>
      </c>
    </row>
    <row r="746" spans="1:3" x14ac:dyDescent="0.25">
      <c r="A746" t="s">
        <v>1847</v>
      </c>
      <c r="C746" t="s">
        <v>1102</v>
      </c>
    </row>
    <row r="747" spans="1:3" x14ac:dyDescent="0.25">
      <c r="A747" t="s">
        <v>1848</v>
      </c>
      <c r="C747" t="s">
        <v>1102</v>
      </c>
    </row>
    <row r="748" spans="1:3" x14ac:dyDescent="0.25">
      <c r="A748" t="s">
        <v>1849</v>
      </c>
      <c r="C748" t="s">
        <v>1102</v>
      </c>
    </row>
    <row r="749" spans="1:3" x14ac:dyDescent="0.25">
      <c r="A749" t="s">
        <v>1850</v>
      </c>
      <c r="B749" t="s">
        <v>1109</v>
      </c>
    </row>
    <row r="750" spans="1:3" x14ac:dyDescent="0.25">
      <c r="A750" t="s">
        <v>1851</v>
      </c>
      <c r="C750" t="s">
        <v>1102</v>
      </c>
    </row>
    <row r="751" spans="1:3" x14ac:dyDescent="0.25">
      <c r="A751" t="s">
        <v>1852</v>
      </c>
      <c r="C751" t="s">
        <v>1102</v>
      </c>
    </row>
    <row r="752" spans="1:3" x14ac:dyDescent="0.25">
      <c r="A752" t="s">
        <v>1853</v>
      </c>
      <c r="C752" t="s">
        <v>1102</v>
      </c>
    </row>
    <row r="753" spans="1:3" x14ac:dyDescent="0.25">
      <c r="A753" t="s">
        <v>1854</v>
      </c>
      <c r="C753" t="s">
        <v>1102</v>
      </c>
    </row>
    <row r="754" spans="1:3" x14ac:dyDescent="0.25">
      <c r="A754" t="s">
        <v>1855</v>
      </c>
      <c r="C754" t="s">
        <v>1102</v>
      </c>
    </row>
    <row r="755" spans="1:3" x14ac:dyDescent="0.25">
      <c r="A755" t="s">
        <v>1856</v>
      </c>
      <c r="C755" t="s">
        <v>1102</v>
      </c>
    </row>
    <row r="756" spans="1:3" x14ac:dyDescent="0.25">
      <c r="A756" t="s">
        <v>1857</v>
      </c>
      <c r="C756" t="s">
        <v>1102</v>
      </c>
    </row>
    <row r="757" spans="1:3" x14ac:dyDescent="0.25">
      <c r="A757" t="s">
        <v>1858</v>
      </c>
      <c r="C757" t="s">
        <v>1102</v>
      </c>
    </row>
    <row r="758" spans="1:3" x14ac:dyDescent="0.25">
      <c r="A758" t="s">
        <v>1859</v>
      </c>
      <c r="C758" t="s">
        <v>1102</v>
      </c>
    </row>
    <row r="759" spans="1:3" x14ac:dyDescent="0.25">
      <c r="A759" t="s">
        <v>1860</v>
      </c>
      <c r="C759" t="s">
        <v>1102</v>
      </c>
    </row>
    <row r="760" spans="1:3" x14ac:dyDescent="0.25">
      <c r="A760" t="s">
        <v>1861</v>
      </c>
      <c r="C760" t="s">
        <v>1102</v>
      </c>
    </row>
    <row r="761" spans="1:3" x14ac:dyDescent="0.25">
      <c r="A761" t="s">
        <v>1862</v>
      </c>
      <c r="C761" t="s">
        <v>1102</v>
      </c>
    </row>
    <row r="762" spans="1:3" x14ac:dyDescent="0.25">
      <c r="A762" t="s">
        <v>1863</v>
      </c>
      <c r="C762" t="s">
        <v>1102</v>
      </c>
    </row>
    <row r="763" spans="1:3" x14ac:dyDescent="0.25">
      <c r="A763" t="s">
        <v>1864</v>
      </c>
      <c r="C763" t="s">
        <v>1102</v>
      </c>
    </row>
    <row r="764" spans="1:3" x14ac:dyDescent="0.25">
      <c r="A764" t="s">
        <v>1865</v>
      </c>
      <c r="C764" t="s">
        <v>1102</v>
      </c>
    </row>
    <row r="765" spans="1:3" x14ac:dyDescent="0.25">
      <c r="A765" t="s">
        <v>1866</v>
      </c>
      <c r="C765" t="s">
        <v>1102</v>
      </c>
    </row>
    <row r="766" spans="1:3" x14ac:dyDescent="0.25">
      <c r="A766" t="s">
        <v>1867</v>
      </c>
      <c r="C766" t="s">
        <v>1102</v>
      </c>
    </row>
    <row r="767" spans="1:3" x14ac:dyDescent="0.25">
      <c r="A767" t="s">
        <v>1868</v>
      </c>
      <c r="C767" t="s">
        <v>1102</v>
      </c>
    </row>
    <row r="768" spans="1:3" x14ac:dyDescent="0.25">
      <c r="A768" t="s">
        <v>1869</v>
      </c>
      <c r="C768" t="s">
        <v>1102</v>
      </c>
    </row>
    <row r="769" spans="1:3" x14ac:dyDescent="0.25">
      <c r="A769" t="s">
        <v>1870</v>
      </c>
      <c r="C769" t="s">
        <v>1102</v>
      </c>
    </row>
    <row r="770" spans="1:3" x14ac:dyDescent="0.25">
      <c r="A770" t="s">
        <v>1871</v>
      </c>
      <c r="C770" t="s">
        <v>1102</v>
      </c>
    </row>
    <row r="771" spans="1:3" x14ac:dyDescent="0.25">
      <c r="A771" t="s">
        <v>1872</v>
      </c>
      <c r="C771" t="s">
        <v>1102</v>
      </c>
    </row>
    <row r="772" spans="1:3" x14ac:dyDescent="0.25">
      <c r="A772" t="s">
        <v>1873</v>
      </c>
      <c r="C772" t="s">
        <v>1102</v>
      </c>
    </row>
    <row r="773" spans="1:3" x14ac:dyDescent="0.25">
      <c r="A773" t="s">
        <v>1874</v>
      </c>
      <c r="C773" t="s">
        <v>1102</v>
      </c>
    </row>
    <row r="774" spans="1:3" x14ac:dyDescent="0.25">
      <c r="A774" t="s">
        <v>1875</v>
      </c>
      <c r="C774" t="s">
        <v>1102</v>
      </c>
    </row>
    <row r="775" spans="1:3" x14ac:dyDescent="0.25">
      <c r="A775" t="s">
        <v>1876</v>
      </c>
      <c r="C775" t="s">
        <v>1102</v>
      </c>
    </row>
    <row r="776" spans="1:3" x14ac:dyDescent="0.25">
      <c r="A776" t="s">
        <v>1877</v>
      </c>
      <c r="C776" t="s">
        <v>1102</v>
      </c>
    </row>
    <row r="777" spans="1:3" x14ac:dyDescent="0.25">
      <c r="A777" t="s">
        <v>1878</v>
      </c>
      <c r="C777" t="s">
        <v>1102</v>
      </c>
    </row>
    <row r="778" spans="1:3" x14ac:dyDescent="0.25">
      <c r="A778" t="s">
        <v>1879</v>
      </c>
      <c r="C778" t="s">
        <v>1102</v>
      </c>
    </row>
    <row r="779" spans="1:3" x14ac:dyDescent="0.25">
      <c r="A779" t="s">
        <v>1880</v>
      </c>
      <c r="C779" t="s">
        <v>1102</v>
      </c>
    </row>
    <row r="780" spans="1:3" x14ac:dyDescent="0.25">
      <c r="A780" t="s">
        <v>1881</v>
      </c>
      <c r="C780" t="s">
        <v>1102</v>
      </c>
    </row>
    <row r="781" spans="1:3" x14ac:dyDescent="0.25">
      <c r="A781" t="s">
        <v>1882</v>
      </c>
      <c r="C781" t="s">
        <v>1102</v>
      </c>
    </row>
    <row r="782" spans="1:3" x14ac:dyDescent="0.25">
      <c r="A782" t="s">
        <v>1883</v>
      </c>
      <c r="C782" t="s">
        <v>1102</v>
      </c>
    </row>
    <row r="783" spans="1:3" x14ac:dyDescent="0.25">
      <c r="A783" t="s">
        <v>1884</v>
      </c>
      <c r="C783" t="s">
        <v>1102</v>
      </c>
    </row>
    <row r="784" spans="1:3" x14ac:dyDescent="0.25">
      <c r="A784" t="s">
        <v>1885</v>
      </c>
      <c r="C784" t="s">
        <v>1102</v>
      </c>
    </row>
    <row r="785" spans="1:3" x14ac:dyDescent="0.25">
      <c r="A785" t="s">
        <v>1886</v>
      </c>
      <c r="C785" t="s">
        <v>1102</v>
      </c>
    </row>
    <row r="786" spans="1:3" x14ac:dyDescent="0.25">
      <c r="A786" t="s">
        <v>1887</v>
      </c>
      <c r="C786" t="s">
        <v>1102</v>
      </c>
    </row>
    <row r="787" spans="1:3" x14ac:dyDescent="0.25">
      <c r="A787" t="s">
        <v>1888</v>
      </c>
      <c r="C787" t="s">
        <v>1102</v>
      </c>
    </row>
    <row r="788" spans="1:3" x14ac:dyDescent="0.25">
      <c r="A788" t="s">
        <v>1889</v>
      </c>
      <c r="C788" t="s">
        <v>1102</v>
      </c>
    </row>
    <row r="789" spans="1:3" x14ac:dyDescent="0.25">
      <c r="A789" t="s">
        <v>1890</v>
      </c>
      <c r="C789" t="s">
        <v>1102</v>
      </c>
    </row>
    <row r="790" spans="1:3" x14ac:dyDescent="0.25">
      <c r="A790" t="s">
        <v>1891</v>
      </c>
      <c r="C790" t="s">
        <v>1102</v>
      </c>
    </row>
    <row r="791" spans="1:3" x14ac:dyDescent="0.25">
      <c r="A791" t="s">
        <v>1892</v>
      </c>
      <c r="C791" t="s">
        <v>1102</v>
      </c>
    </row>
    <row r="792" spans="1:3" x14ac:dyDescent="0.25">
      <c r="A792" t="s">
        <v>1893</v>
      </c>
      <c r="C792" t="s">
        <v>1102</v>
      </c>
    </row>
    <row r="793" spans="1:3" x14ac:dyDescent="0.25">
      <c r="A793" t="s">
        <v>1894</v>
      </c>
      <c r="C793" t="s">
        <v>1102</v>
      </c>
    </row>
    <row r="794" spans="1:3" x14ac:dyDescent="0.25">
      <c r="A794" t="s">
        <v>1895</v>
      </c>
      <c r="C794" t="s">
        <v>1102</v>
      </c>
    </row>
    <row r="795" spans="1:3" x14ac:dyDescent="0.25">
      <c r="A795" t="s">
        <v>1896</v>
      </c>
      <c r="C795" t="s">
        <v>1102</v>
      </c>
    </row>
    <row r="796" spans="1:3" x14ac:dyDescent="0.25">
      <c r="A796" t="s">
        <v>1897</v>
      </c>
      <c r="C796" t="s">
        <v>1102</v>
      </c>
    </row>
    <row r="797" spans="1:3" x14ac:dyDescent="0.25">
      <c r="A797" t="s">
        <v>1898</v>
      </c>
      <c r="C797" t="s">
        <v>1102</v>
      </c>
    </row>
    <row r="798" spans="1:3" x14ac:dyDescent="0.25">
      <c r="A798" t="s">
        <v>1899</v>
      </c>
      <c r="C798" t="s">
        <v>1102</v>
      </c>
    </row>
    <row r="799" spans="1:3" x14ac:dyDescent="0.25">
      <c r="A799" t="s">
        <v>1900</v>
      </c>
      <c r="C799" t="s">
        <v>1102</v>
      </c>
    </row>
    <row r="800" spans="1:3" x14ac:dyDescent="0.25">
      <c r="A800" t="s">
        <v>1901</v>
      </c>
      <c r="C800" t="s">
        <v>1102</v>
      </c>
    </row>
    <row r="801" spans="1:3" x14ac:dyDescent="0.25">
      <c r="A801" t="s">
        <v>1902</v>
      </c>
      <c r="C801" t="s">
        <v>1102</v>
      </c>
    </row>
    <row r="802" spans="1:3" x14ac:dyDescent="0.25">
      <c r="A802" t="s">
        <v>1903</v>
      </c>
      <c r="C802" t="s">
        <v>1102</v>
      </c>
    </row>
    <row r="803" spans="1:3" x14ac:dyDescent="0.25">
      <c r="A803" t="s">
        <v>1904</v>
      </c>
      <c r="C803" t="s">
        <v>1102</v>
      </c>
    </row>
    <row r="804" spans="1:3" x14ac:dyDescent="0.25">
      <c r="A804" t="s">
        <v>1905</v>
      </c>
      <c r="C804" t="s">
        <v>1102</v>
      </c>
    </row>
    <row r="805" spans="1:3" x14ac:dyDescent="0.25">
      <c r="A805" t="s">
        <v>1906</v>
      </c>
      <c r="C805" t="s">
        <v>1102</v>
      </c>
    </row>
    <row r="806" spans="1:3" x14ac:dyDescent="0.25">
      <c r="A806" t="s">
        <v>1907</v>
      </c>
      <c r="C806" t="s">
        <v>1102</v>
      </c>
    </row>
    <row r="807" spans="1:3" x14ac:dyDescent="0.25">
      <c r="A807" t="s">
        <v>1908</v>
      </c>
      <c r="C807" t="s">
        <v>1102</v>
      </c>
    </row>
    <row r="808" spans="1:3" x14ac:dyDescent="0.25">
      <c r="A808" t="s">
        <v>1909</v>
      </c>
      <c r="C808" t="s">
        <v>1102</v>
      </c>
    </row>
    <row r="809" spans="1:3" x14ac:dyDescent="0.25">
      <c r="A809" t="s">
        <v>1910</v>
      </c>
    </row>
    <row r="810" spans="1:3" x14ac:dyDescent="0.25">
      <c r="A810" t="s">
        <v>1911</v>
      </c>
      <c r="C810" t="s">
        <v>1102</v>
      </c>
    </row>
    <row r="811" spans="1:3" x14ac:dyDescent="0.25">
      <c r="A811" t="s">
        <v>1912</v>
      </c>
      <c r="C811" t="s">
        <v>1102</v>
      </c>
    </row>
    <row r="812" spans="1:3" x14ac:dyDescent="0.25">
      <c r="A812" t="s">
        <v>1913</v>
      </c>
    </row>
    <row r="813" spans="1:3" x14ac:dyDescent="0.25">
      <c r="A813" t="s">
        <v>1914</v>
      </c>
      <c r="C813" t="s">
        <v>1102</v>
      </c>
    </row>
    <row r="814" spans="1:3" x14ac:dyDescent="0.25">
      <c r="A814" t="s">
        <v>1915</v>
      </c>
      <c r="C814" t="s">
        <v>1102</v>
      </c>
    </row>
    <row r="815" spans="1:3" x14ac:dyDescent="0.25">
      <c r="A815" t="s">
        <v>1916</v>
      </c>
      <c r="C815" t="s">
        <v>1102</v>
      </c>
    </row>
    <row r="816" spans="1:3" x14ac:dyDescent="0.25">
      <c r="A816" t="s">
        <v>1917</v>
      </c>
      <c r="C816" t="s">
        <v>1102</v>
      </c>
    </row>
    <row r="817" spans="1:46" x14ac:dyDescent="0.25">
      <c r="A817" t="s">
        <v>1918</v>
      </c>
      <c r="C817" t="s">
        <v>1102</v>
      </c>
    </row>
    <row r="818" spans="1:46" x14ac:dyDescent="0.25">
      <c r="A818" t="s">
        <v>1919</v>
      </c>
      <c r="C818" t="s">
        <v>1102</v>
      </c>
    </row>
    <row r="819" spans="1:46" x14ac:dyDescent="0.25">
      <c r="A819" t="s">
        <v>1920</v>
      </c>
      <c r="C819" t="s">
        <v>1109</v>
      </c>
    </row>
    <row r="820" spans="1:46" x14ac:dyDescent="0.25">
      <c r="A820" t="s">
        <v>1921</v>
      </c>
      <c r="C820" t="s">
        <v>1102</v>
      </c>
    </row>
    <row r="821" spans="1:46" x14ac:dyDescent="0.25">
      <c r="A821" t="s">
        <v>1922</v>
      </c>
      <c r="C821" t="s">
        <v>1102</v>
      </c>
    </row>
    <row r="822" spans="1:46" x14ac:dyDescent="0.25">
      <c r="A822" t="s">
        <v>1923</v>
      </c>
      <c r="C822" t="s">
        <v>1109</v>
      </c>
      <c r="D822" t="s">
        <v>1109</v>
      </c>
      <c r="F822" t="s">
        <v>1109</v>
      </c>
      <c r="J822" t="s">
        <v>1102</v>
      </c>
      <c r="K822" t="s">
        <v>1102</v>
      </c>
      <c r="Q822" t="s">
        <v>1102</v>
      </c>
      <c r="W822" t="s">
        <v>1102</v>
      </c>
      <c r="X822" t="s">
        <v>1102</v>
      </c>
      <c r="Y822" t="s">
        <v>1102</v>
      </c>
      <c r="Z822" t="s">
        <v>1102</v>
      </c>
      <c r="AA822" t="s">
        <v>1102</v>
      </c>
      <c r="AB822" t="s">
        <v>1102</v>
      </c>
      <c r="AC822" t="s">
        <v>1102</v>
      </c>
      <c r="AD822" t="s">
        <v>1102</v>
      </c>
      <c r="AE822" t="s">
        <v>1109</v>
      </c>
      <c r="AF822" t="s">
        <v>1102</v>
      </c>
      <c r="AG822" t="s">
        <v>1102</v>
      </c>
      <c r="AH822" t="s">
        <v>1102</v>
      </c>
      <c r="AI822" t="s">
        <v>1102</v>
      </c>
      <c r="AJ822" t="s">
        <v>1102</v>
      </c>
      <c r="AK822" t="s">
        <v>1102</v>
      </c>
      <c r="AL822" t="s">
        <v>1102</v>
      </c>
      <c r="AM822" t="s">
        <v>1102</v>
      </c>
      <c r="AN822" t="s">
        <v>1102</v>
      </c>
      <c r="AO822" t="s">
        <v>1102</v>
      </c>
      <c r="AP822" t="s">
        <v>1102</v>
      </c>
      <c r="AR822" t="s">
        <v>1102</v>
      </c>
      <c r="AS822" t="s">
        <v>1102</v>
      </c>
      <c r="AT822" t="s">
        <v>1102</v>
      </c>
    </row>
    <row r="823" spans="1:46" x14ac:dyDescent="0.25">
      <c r="A823" t="s">
        <v>1924</v>
      </c>
      <c r="C823" t="s">
        <v>1102</v>
      </c>
    </row>
    <row r="824" spans="1:46" x14ac:dyDescent="0.25">
      <c r="A824" t="s">
        <v>1925</v>
      </c>
      <c r="C824" t="s">
        <v>1102</v>
      </c>
    </row>
    <row r="825" spans="1:46" x14ac:dyDescent="0.25">
      <c r="A825" t="s">
        <v>1926</v>
      </c>
    </row>
    <row r="826" spans="1:46" x14ac:dyDescent="0.25">
      <c r="A826" t="s">
        <v>1927</v>
      </c>
    </row>
    <row r="827" spans="1:46" x14ac:dyDescent="0.25">
      <c r="A827" t="s">
        <v>1928</v>
      </c>
    </row>
    <row r="828" spans="1:46" x14ac:dyDescent="0.25">
      <c r="A828" t="s">
        <v>1929</v>
      </c>
    </row>
    <row r="829" spans="1:46" x14ac:dyDescent="0.25">
      <c r="A829" t="s">
        <v>1930</v>
      </c>
    </row>
    <row r="830" spans="1:46" x14ac:dyDescent="0.25">
      <c r="A830" t="s">
        <v>1931</v>
      </c>
    </row>
    <row r="831" spans="1:46" x14ac:dyDescent="0.25">
      <c r="A831" t="s">
        <v>1932</v>
      </c>
      <c r="C831" t="s">
        <v>1109</v>
      </c>
    </row>
    <row r="832" spans="1:46" x14ac:dyDescent="0.25">
      <c r="A832" t="s">
        <v>1933</v>
      </c>
    </row>
    <row r="833" spans="1:1" x14ac:dyDescent="0.25">
      <c r="A833" t="s">
        <v>1934</v>
      </c>
    </row>
    <row r="834" spans="1:1" x14ac:dyDescent="0.25">
      <c r="A834" t="s">
        <v>1935</v>
      </c>
    </row>
    <row r="835" spans="1:1" x14ac:dyDescent="0.25">
      <c r="A835" t="s">
        <v>1936</v>
      </c>
    </row>
    <row r="836" spans="1:1" x14ac:dyDescent="0.25">
      <c r="A836" t="s">
        <v>1937</v>
      </c>
    </row>
    <row r="837" spans="1:1" x14ac:dyDescent="0.25">
      <c r="A837" t="s">
        <v>1938</v>
      </c>
    </row>
    <row r="838" spans="1:1" x14ac:dyDescent="0.25">
      <c r="A838" t="s">
        <v>1939</v>
      </c>
    </row>
    <row r="839" spans="1:1" x14ac:dyDescent="0.25">
      <c r="A839" t="s">
        <v>1940</v>
      </c>
    </row>
    <row r="840" spans="1:1" x14ac:dyDescent="0.25">
      <c r="A840" t="s">
        <v>1941</v>
      </c>
    </row>
    <row r="841" spans="1:1" x14ac:dyDescent="0.25">
      <c r="A841" t="s">
        <v>1942</v>
      </c>
    </row>
    <row r="842" spans="1:1" x14ac:dyDescent="0.25">
      <c r="A842" t="s">
        <v>1943</v>
      </c>
    </row>
    <row r="843" spans="1:1" x14ac:dyDescent="0.25">
      <c r="A843" t="s">
        <v>1944</v>
      </c>
    </row>
    <row r="844" spans="1:1" x14ac:dyDescent="0.25">
      <c r="A844" t="s">
        <v>1945</v>
      </c>
    </row>
    <row r="845" spans="1:1" x14ac:dyDescent="0.25">
      <c r="A845" t="s">
        <v>1946</v>
      </c>
    </row>
    <row r="846" spans="1:1" x14ac:dyDescent="0.25">
      <c r="A846" t="s">
        <v>1947</v>
      </c>
    </row>
    <row r="847" spans="1:1" x14ac:dyDescent="0.25">
      <c r="A847" t="s">
        <v>1948</v>
      </c>
    </row>
    <row r="848" spans="1:1" x14ac:dyDescent="0.25">
      <c r="A848" t="s">
        <v>1949</v>
      </c>
    </row>
    <row r="849" spans="1:1" x14ac:dyDescent="0.25">
      <c r="A849" t="s">
        <v>1950</v>
      </c>
    </row>
    <row r="850" spans="1:1" x14ac:dyDescent="0.25">
      <c r="A850" t="s">
        <v>1951</v>
      </c>
    </row>
    <row r="851" spans="1:1" x14ac:dyDescent="0.25">
      <c r="A851" t="s">
        <v>1952</v>
      </c>
    </row>
    <row r="852" spans="1:1" x14ac:dyDescent="0.25">
      <c r="A852" t="s">
        <v>1953</v>
      </c>
    </row>
    <row r="853" spans="1:1" x14ac:dyDescent="0.25">
      <c r="A853" t="s">
        <v>1954</v>
      </c>
    </row>
    <row r="854" spans="1:1" x14ac:dyDescent="0.25">
      <c r="A854" t="s">
        <v>1955</v>
      </c>
    </row>
    <row r="855" spans="1:1" x14ac:dyDescent="0.25">
      <c r="A855" t="s">
        <v>1956</v>
      </c>
    </row>
    <row r="856" spans="1:1" x14ac:dyDescent="0.25">
      <c r="A856" t="s">
        <v>1957</v>
      </c>
    </row>
    <row r="857" spans="1:1" x14ac:dyDescent="0.25">
      <c r="A857" t="s">
        <v>1958</v>
      </c>
    </row>
    <row r="858" spans="1:1" x14ac:dyDescent="0.25">
      <c r="A858" t="s">
        <v>1959</v>
      </c>
    </row>
    <row r="859" spans="1:1" x14ac:dyDescent="0.25">
      <c r="A859" t="s">
        <v>1960</v>
      </c>
    </row>
    <row r="860" spans="1:1" x14ac:dyDescent="0.25">
      <c r="A860" t="s">
        <v>1961</v>
      </c>
    </row>
    <row r="861" spans="1:1" x14ac:dyDescent="0.25">
      <c r="A861" t="s">
        <v>1962</v>
      </c>
    </row>
    <row r="862" spans="1:1" x14ac:dyDescent="0.25">
      <c r="A862" t="s">
        <v>1963</v>
      </c>
    </row>
    <row r="863" spans="1:1" x14ac:dyDescent="0.25">
      <c r="A863" t="s">
        <v>1964</v>
      </c>
    </row>
    <row r="864" spans="1:1" x14ac:dyDescent="0.25">
      <c r="A864" t="s">
        <v>1965</v>
      </c>
    </row>
    <row r="865" spans="1:1" x14ac:dyDescent="0.25">
      <c r="A865" t="s">
        <v>1966</v>
      </c>
    </row>
    <row r="866" spans="1:1" x14ac:dyDescent="0.25">
      <c r="A866" t="s">
        <v>1967</v>
      </c>
    </row>
    <row r="867" spans="1:1" x14ac:dyDescent="0.25">
      <c r="A867" t="s">
        <v>1968</v>
      </c>
    </row>
    <row r="868" spans="1:1" x14ac:dyDescent="0.25">
      <c r="A868" t="s">
        <v>1969</v>
      </c>
    </row>
    <row r="869" spans="1:1" x14ac:dyDescent="0.25">
      <c r="A869" t="s">
        <v>1970</v>
      </c>
    </row>
    <row r="870" spans="1:1" x14ac:dyDescent="0.25">
      <c r="A870" t="s">
        <v>1971</v>
      </c>
    </row>
    <row r="871" spans="1:1" x14ac:dyDescent="0.25">
      <c r="A871" t="s">
        <v>1972</v>
      </c>
    </row>
    <row r="872" spans="1:1" x14ac:dyDescent="0.25">
      <c r="A872" t="s">
        <v>1973</v>
      </c>
    </row>
    <row r="873" spans="1:1" x14ac:dyDescent="0.25">
      <c r="A873" t="s">
        <v>1974</v>
      </c>
    </row>
    <row r="874" spans="1:1" x14ac:dyDescent="0.25">
      <c r="A874" t="s">
        <v>1975</v>
      </c>
    </row>
    <row r="875" spans="1:1" x14ac:dyDescent="0.25">
      <c r="A875" t="s">
        <v>1976</v>
      </c>
    </row>
    <row r="876" spans="1:1" x14ac:dyDescent="0.25">
      <c r="A876" t="s">
        <v>1977</v>
      </c>
    </row>
    <row r="877" spans="1:1" x14ac:dyDescent="0.25">
      <c r="A877" t="s">
        <v>1978</v>
      </c>
    </row>
    <row r="878" spans="1:1" x14ac:dyDescent="0.25">
      <c r="A878" t="s">
        <v>1979</v>
      </c>
    </row>
    <row r="879" spans="1:1" x14ac:dyDescent="0.25">
      <c r="A879" t="s">
        <v>1980</v>
      </c>
    </row>
    <row r="880" spans="1:1" x14ac:dyDescent="0.25">
      <c r="A880" t="s">
        <v>1981</v>
      </c>
    </row>
    <row r="881" spans="1:1" x14ac:dyDescent="0.25">
      <c r="A881" t="s">
        <v>1982</v>
      </c>
    </row>
    <row r="882" spans="1:1" x14ac:dyDescent="0.25">
      <c r="A882" t="s">
        <v>1983</v>
      </c>
    </row>
    <row r="883" spans="1:1" x14ac:dyDescent="0.25">
      <c r="A883" t="s">
        <v>1984</v>
      </c>
    </row>
    <row r="884" spans="1:1" x14ac:dyDescent="0.25">
      <c r="A884" t="s">
        <v>1985</v>
      </c>
    </row>
    <row r="885" spans="1:1" x14ac:dyDescent="0.25">
      <c r="A885" t="s">
        <v>1986</v>
      </c>
    </row>
    <row r="886" spans="1:1" x14ac:dyDescent="0.25">
      <c r="A886" t="s">
        <v>1987</v>
      </c>
    </row>
    <row r="887" spans="1:1" x14ac:dyDescent="0.25">
      <c r="A887" t="s">
        <v>1988</v>
      </c>
    </row>
    <row r="888" spans="1:1" x14ac:dyDescent="0.25">
      <c r="A888" t="s">
        <v>1989</v>
      </c>
    </row>
    <row r="889" spans="1:1" x14ac:dyDescent="0.25">
      <c r="A889" t="s">
        <v>1990</v>
      </c>
    </row>
    <row r="890" spans="1:1" x14ac:dyDescent="0.25">
      <c r="A890" t="s">
        <v>1991</v>
      </c>
    </row>
    <row r="891" spans="1:1" x14ac:dyDescent="0.25">
      <c r="A891" t="s">
        <v>1992</v>
      </c>
    </row>
    <row r="892" spans="1:1" x14ac:dyDescent="0.25">
      <c r="A892" t="s">
        <v>1993</v>
      </c>
    </row>
    <row r="893" spans="1:1" x14ac:dyDescent="0.25">
      <c r="A893" t="s">
        <v>1994</v>
      </c>
    </row>
    <row r="894" spans="1:1" x14ac:dyDescent="0.25">
      <c r="A894" t="s">
        <v>1995</v>
      </c>
    </row>
    <row r="895" spans="1:1" x14ac:dyDescent="0.25">
      <c r="A895" t="s">
        <v>1996</v>
      </c>
    </row>
    <row r="896" spans="1:1" x14ac:dyDescent="0.25">
      <c r="A896" t="s">
        <v>1997</v>
      </c>
    </row>
    <row r="897" spans="1:3" x14ac:dyDescent="0.25">
      <c r="A897" t="s">
        <v>1998</v>
      </c>
    </row>
    <row r="898" spans="1:3" x14ac:dyDescent="0.25">
      <c r="A898" t="s">
        <v>1999</v>
      </c>
    </row>
    <row r="899" spans="1:3" x14ac:dyDescent="0.25">
      <c r="A899" t="s">
        <v>2000</v>
      </c>
    </row>
    <row r="900" spans="1:3" x14ac:dyDescent="0.25">
      <c r="A900" t="s">
        <v>2001</v>
      </c>
    </row>
    <row r="901" spans="1:3" x14ac:dyDescent="0.25">
      <c r="A901" t="s">
        <v>2002</v>
      </c>
    </row>
    <row r="902" spans="1:3" x14ac:dyDescent="0.25">
      <c r="A902" t="s">
        <v>2003</v>
      </c>
    </row>
    <row r="903" spans="1:3" x14ac:dyDescent="0.25">
      <c r="A903" t="s">
        <v>2004</v>
      </c>
    </row>
    <row r="904" spans="1:3" x14ac:dyDescent="0.25">
      <c r="A904" t="s">
        <v>2005</v>
      </c>
    </row>
    <row r="905" spans="1:3" x14ac:dyDescent="0.25">
      <c r="A905" t="s">
        <v>2006</v>
      </c>
    </row>
    <row r="906" spans="1:3" x14ac:dyDescent="0.25">
      <c r="A906" t="s">
        <v>2007</v>
      </c>
    </row>
    <row r="907" spans="1:3" x14ac:dyDescent="0.25">
      <c r="A907" t="s">
        <v>2008</v>
      </c>
    </row>
    <row r="908" spans="1:3" x14ac:dyDescent="0.25">
      <c r="A908" t="s">
        <v>2009</v>
      </c>
    </row>
    <row r="909" spans="1:3" x14ac:dyDescent="0.25">
      <c r="A909" t="s">
        <v>2010</v>
      </c>
    </row>
    <row r="910" spans="1:3" x14ac:dyDescent="0.25">
      <c r="A910" t="s">
        <v>2011</v>
      </c>
      <c r="C910" t="s">
        <v>1102</v>
      </c>
    </row>
    <row r="911" spans="1:3" x14ac:dyDescent="0.25">
      <c r="A911" t="s">
        <v>2012</v>
      </c>
    </row>
    <row r="912" spans="1:3" x14ac:dyDescent="0.25">
      <c r="A912" t="s">
        <v>2013</v>
      </c>
    </row>
    <row r="913" spans="1:46" x14ac:dyDescent="0.25">
      <c r="A913" t="s">
        <v>2014</v>
      </c>
      <c r="C913" t="s">
        <v>1102</v>
      </c>
      <c r="D913" t="s">
        <v>1102</v>
      </c>
      <c r="F913" t="s">
        <v>1102</v>
      </c>
      <c r="H913" t="s">
        <v>1102</v>
      </c>
      <c r="J913" t="s">
        <v>1102</v>
      </c>
      <c r="K913" t="s">
        <v>1102</v>
      </c>
      <c r="W913" t="s">
        <v>1102</v>
      </c>
      <c r="X913" t="s">
        <v>1102</v>
      </c>
      <c r="Y913" t="s">
        <v>1102</v>
      </c>
      <c r="Z913" t="s">
        <v>1102</v>
      </c>
      <c r="AA913" t="s">
        <v>1102</v>
      </c>
      <c r="AB913" t="s">
        <v>1102</v>
      </c>
      <c r="AC913" t="s">
        <v>1102</v>
      </c>
      <c r="AD913" t="s">
        <v>1102</v>
      </c>
      <c r="AE913" t="s">
        <v>1102</v>
      </c>
      <c r="AF913" t="s">
        <v>1102</v>
      </c>
      <c r="AG913" t="s">
        <v>1102</v>
      </c>
      <c r="AH913" t="s">
        <v>1102</v>
      </c>
      <c r="AI913" t="s">
        <v>1102</v>
      </c>
      <c r="AJ913" t="s">
        <v>1102</v>
      </c>
      <c r="AK913" t="s">
        <v>1102</v>
      </c>
      <c r="AL913" t="s">
        <v>1102</v>
      </c>
      <c r="AM913" t="s">
        <v>1102</v>
      </c>
      <c r="AN913" t="s">
        <v>1102</v>
      </c>
      <c r="AO913" t="s">
        <v>1102</v>
      </c>
      <c r="AP913" t="s">
        <v>1102</v>
      </c>
      <c r="AR913" t="s">
        <v>1102</v>
      </c>
      <c r="AS913" t="s">
        <v>1102</v>
      </c>
      <c r="AT913" t="s">
        <v>1102</v>
      </c>
    </row>
    <row r="914" spans="1:46" x14ac:dyDescent="0.25">
      <c r="A914" t="s">
        <v>2015</v>
      </c>
      <c r="C914" t="s">
        <v>1109</v>
      </c>
      <c r="F914" t="s">
        <v>1102</v>
      </c>
      <c r="H914" t="s">
        <v>1102</v>
      </c>
      <c r="J914" t="s">
        <v>1109</v>
      </c>
      <c r="K914" t="s">
        <v>1102</v>
      </c>
      <c r="M914" t="s">
        <v>1102</v>
      </c>
      <c r="Q914" t="s">
        <v>1102</v>
      </c>
      <c r="W914" t="s">
        <v>1102</v>
      </c>
      <c r="X914" t="s">
        <v>1102</v>
      </c>
      <c r="Y914" t="s">
        <v>1109</v>
      </c>
      <c r="Z914" t="s">
        <v>1102</v>
      </c>
      <c r="AA914" t="s">
        <v>1109</v>
      </c>
      <c r="AC914" t="s">
        <v>1102</v>
      </c>
      <c r="AD914" t="s">
        <v>1102</v>
      </c>
      <c r="AF914" t="s">
        <v>1102</v>
      </c>
      <c r="AI914" t="s">
        <v>1102</v>
      </c>
      <c r="AJ914" t="s">
        <v>1109</v>
      </c>
      <c r="AN914" t="s">
        <v>1102</v>
      </c>
      <c r="AO914" t="s">
        <v>1102</v>
      </c>
      <c r="AP914" t="s">
        <v>1102</v>
      </c>
      <c r="AR914" t="s">
        <v>1109</v>
      </c>
      <c r="AS914" t="s">
        <v>1109</v>
      </c>
      <c r="AT914" t="s">
        <v>1102</v>
      </c>
    </row>
    <row r="915" spans="1:46" x14ac:dyDescent="0.25">
      <c r="A915" t="s">
        <v>2016</v>
      </c>
    </row>
    <row r="916" spans="1:46" x14ac:dyDescent="0.25">
      <c r="A916" t="s">
        <v>2017</v>
      </c>
    </row>
    <row r="917" spans="1:46" x14ac:dyDescent="0.25">
      <c r="A917" t="s">
        <v>2018</v>
      </c>
      <c r="C917" t="s">
        <v>1102</v>
      </c>
      <c r="D917" t="s">
        <v>1102</v>
      </c>
      <c r="F917" t="s">
        <v>1102</v>
      </c>
      <c r="H917" t="s">
        <v>1109</v>
      </c>
      <c r="J917" t="s">
        <v>1102</v>
      </c>
      <c r="K917" t="s">
        <v>1102</v>
      </c>
      <c r="M917" t="s">
        <v>1102</v>
      </c>
      <c r="Q917" t="s">
        <v>1102</v>
      </c>
      <c r="W917" t="s">
        <v>1102</v>
      </c>
      <c r="X917" t="s">
        <v>1102</v>
      </c>
      <c r="Y917" t="s">
        <v>1102</v>
      </c>
      <c r="Z917" t="s">
        <v>1102</v>
      </c>
      <c r="AA917" t="s">
        <v>1102</v>
      </c>
      <c r="AB917" t="s">
        <v>1102</v>
      </c>
      <c r="AC917" t="s">
        <v>1102</v>
      </c>
      <c r="AD917" t="s">
        <v>1102</v>
      </c>
      <c r="AE917" t="s">
        <v>1102</v>
      </c>
      <c r="AF917" t="s">
        <v>1102</v>
      </c>
      <c r="AG917" t="s">
        <v>1102</v>
      </c>
      <c r="AH917" t="s">
        <v>1102</v>
      </c>
      <c r="AI917" t="s">
        <v>1102</v>
      </c>
      <c r="AJ917" t="s">
        <v>1102</v>
      </c>
      <c r="AK917" t="s">
        <v>1102</v>
      </c>
      <c r="AL917" t="s">
        <v>1102</v>
      </c>
      <c r="AM917" t="s">
        <v>1102</v>
      </c>
      <c r="AN917" t="s">
        <v>1102</v>
      </c>
      <c r="AO917" t="s">
        <v>1102</v>
      </c>
      <c r="AP917" t="s">
        <v>1102</v>
      </c>
      <c r="AR917" t="s">
        <v>1102</v>
      </c>
      <c r="AS917" t="s">
        <v>1102</v>
      </c>
      <c r="AT917" t="s">
        <v>1102</v>
      </c>
    </row>
    <row r="918" spans="1:46" x14ac:dyDescent="0.25">
      <c r="A918" t="s">
        <v>2019</v>
      </c>
    </row>
    <row r="919" spans="1:46" x14ac:dyDescent="0.25">
      <c r="A919" t="s">
        <v>2020</v>
      </c>
      <c r="Y919" t="s">
        <v>1102</v>
      </c>
      <c r="AA919" t="s">
        <v>1102</v>
      </c>
      <c r="AJ919" t="s">
        <v>1102</v>
      </c>
      <c r="AO919" t="s">
        <v>1109</v>
      </c>
      <c r="AR919" t="s">
        <v>1102</v>
      </c>
      <c r="AS919" t="s">
        <v>1102</v>
      </c>
    </row>
    <row r="920" spans="1:46" x14ac:dyDescent="0.25">
      <c r="A920" t="s">
        <v>2021</v>
      </c>
    </row>
    <row r="921" spans="1:46" x14ac:dyDescent="0.25">
      <c r="A921" t="s">
        <v>2022</v>
      </c>
    </row>
    <row r="922" spans="1:46" x14ac:dyDescent="0.25">
      <c r="A922" t="s">
        <v>2023</v>
      </c>
    </row>
    <row r="923" spans="1:46" x14ac:dyDescent="0.25">
      <c r="A923" t="s">
        <v>2024</v>
      </c>
      <c r="C923" t="s">
        <v>1102</v>
      </c>
      <c r="D923" t="s">
        <v>1102</v>
      </c>
      <c r="F923" t="s">
        <v>1102</v>
      </c>
      <c r="H923" t="s">
        <v>1102</v>
      </c>
      <c r="J923" t="s">
        <v>1102</v>
      </c>
      <c r="K923" t="s">
        <v>1102</v>
      </c>
      <c r="M923" t="s">
        <v>1102</v>
      </c>
      <c r="W923" t="s">
        <v>1102</v>
      </c>
      <c r="X923" t="s">
        <v>1102</v>
      </c>
      <c r="Y923" t="s">
        <v>1102</v>
      </c>
      <c r="Z923" t="s">
        <v>1102</v>
      </c>
      <c r="AA923" t="s">
        <v>1102</v>
      </c>
      <c r="AB923" t="s">
        <v>1102</v>
      </c>
      <c r="AC923" t="s">
        <v>1102</v>
      </c>
      <c r="AD923" t="s">
        <v>1102</v>
      </c>
      <c r="AE923" t="s">
        <v>1102</v>
      </c>
      <c r="AF923" t="s">
        <v>1102</v>
      </c>
      <c r="AG923" t="s">
        <v>1102</v>
      </c>
      <c r="AH923" t="s">
        <v>1102</v>
      </c>
      <c r="AI923" t="s">
        <v>1102</v>
      </c>
      <c r="AJ923" t="s">
        <v>1102</v>
      </c>
      <c r="AK923" t="s">
        <v>1102</v>
      </c>
      <c r="AL923" t="s">
        <v>1102</v>
      </c>
      <c r="AM923" t="s">
        <v>1102</v>
      </c>
      <c r="AN923" t="s">
        <v>1102</v>
      </c>
      <c r="AO923" t="s">
        <v>1102</v>
      </c>
      <c r="AP923" t="s">
        <v>1102</v>
      </c>
      <c r="AR923" t="s">
        <v>1102</v>
      </c>
      <c r="AS923" t="s">
        <v>1102</v>
      </c>
      <c r="AT923" t="s">
        <v>1102</v>
      </c>
    </row>
    <row r="924" spans="1:46" x14ac:dyDescent="0.25">
      <c r="A924" t="s">
        <v>2025</v>
      </c>
    </row>
    <row r="925" spans="1:46" x14ac:dyDescent="0.25">
      <c r="A925" t="s">
        <v>2026</v>
      </c>
    </row>
    <row r="926" spans="1:46" x14ac:dyDescent="0.25">
      <c r="A926" t="s">
        <v>2027</v>
      </c>
    </row>
    <row r="927" spans="1:46" x14ac:dyDescent="0.25">
      <c r="A927" t="s">
        <v>2028</v>
      </c>
    </row>
    <row r="928" spans="1:46" x14ac:dyDescent="0.25">
      <c r="A928" t="s">
        <v>2029</v>
      </c>
    </row>
    <row r="929" spans="1:1" x14ac:dyDescent="0.25">
      <c r="A929" t="s">
        <v>2030</v>
      </c>
    </row>
    <row r="930" spans="1:1" x14ac:dyDescent="0.25">
      <c r="A930" t="s">
        <v>2031</v>
      </c>
    </row>
    <row r="931" spans="1:1" x14ac:dyDescent="0.25">
      <c r="A931" t="s">
        <v>2032</v>
      </c>
    </row>
    <row r="932" spans="1:1" x14ac:dyDescent="0.25">
      <c r="A932" t="s">
        <v>2033</v>
      </c>
    </row>
    <row r="933" spans="1:1" x14ac:dyDescent="0.25">
      <c r="A933" t="s">
        <v>2034</v>
      </c>
    </row>
    <row r="934" spans="1:1" x14ac:dyDescent="0.25">
      <c r="A934" t="s">
        <v>2035</v>
      </c>
    </row>
    <row r="935" spans="1:1" x14ac:dyDescent="0.25">
      <c r="A935" t="s">
        <v>2036</v>
      </c>
    </row>
    <row r="936" spans="1:1" x14ac:dyDescent="0.25">
      <c r="A936" t="s">
        <v>2037</v>
      </c>
    </row>
    <row r="937" spans="1:1" x14ac:dyDescent="0.25">
      <c r="A937" t="s">
        <v>2038</v>
      </c>
    </row>
    <row r="938" spans="1:1" x14ac:dyDescent="0.25">
      <c r="A938" t="s">
        <v>2039</v>
      </c>
    </row>
    <row r="939" spans="1:1" x14ac:dyDescent="0.25">
      <c r="A939" t="s">
        <v>2040</v>
      </c>
    </row>
    <row r="940" spans="1:1" x14ac:dyDescent="0.25">
      <c r="A940" t="s">
        <v>2041</v>
      </c>
    </row>
    <row r="941" spans="1:1" x14ac:dyDescent="0.25">
      <c r="A941" t="s">
        <v>2042</v>
      </c>
    </row>
    <row r="942" spans="1:1" x14ac:dyDescent="0.25">
      <c r="A942" t="s">
        <v>2043</v>
      </c>
    </row>
    <row r="943" spans="1:1" x14ac:dyDescent="0.25">
      <c r="A943" t="s">
        <v>2044</v>
      </c>
    </row>
    <row r="944" spans="1:1" x14ac:dyDescent="0.25">
      <c r="A944" t="s">
        <v>2045</v>
      </c>
    </row>
    <row r="945" spans="1:46" x14ac:dyDescent="0.25">
      <c r="A945" t="s">
        <v>2046</v>
      </c>
    </row>
    <row r="946" spans="1:46" x14ac:dyDescent="0.25">
      <c r="A946" t="s">
        <v>2047</v>
      </c>
    </row>
    <row r="947" spans="1:46" x14ac:dyDescent="0.25">
      <c r="A947" t="s">
        <v>2048</v>
      </c>
    </row>
    <row r="948" spans="1:46" x14ac:dyDescent="0.25">
      <c r="A948" t="s">
        <v>2049</v>
      </c>
    </row>
    <row r="949" spans="1:46" x14ac:dyDescent="0.25">
      <c r="A949" t="s">
        <v>2050</v>
      </c>
    </row>
    <row r="950" spans="1:46" x14ac:dyDescent="0.25">
      <c r="A950" t="s">
        <v>2051</v>
      </c>
    </row>
    <row r="951" spans="1:46" x14ac:dyDescent="0.25">
      <c r="A951" t="s">
        <v>2052</v>
      </c>
    </row>
    <row r="952" spans="1:46" x14ac:dyDescent="0.25">
      <c r="A952" t="s">
        <v>2053</v>
      </c>
    </row>
    <row r="953" spans="1:46" x14ac:dyDescent="0.25">
      <c r="A953" t="s">
        <v>2054</v>
      </c>
    </row>
    <row r="954" spans="1:46" x14ac:dyDescent="0.25">
      <c r="A954" t="s">
        <v>2055</v>
      </c>
    </row>
    <row r="955" spans="1:46" x14ac:dyDescent="0.25">
      <c r="A955" t="s">
        <v>2056</v>
      </c>
    </row>
    <row r="956" spans="1:46" x14ac:dyDescent="0.25">
      <c r="A956" t="s">
        <v>2057</v>
      </c>
      <c r="C956" t="s">
        <v>1102</v>
      </c>
      <c r="K956" t="s">
        <v>1109</v>
      </c>
      <c r="AT956" t="s">
        <v>1109</v>
      </c>
    </row>
    <row r="957" spans="1:46" x14ac:dyDescent="0.25">
      <c r="A957" t="s">
        <v>2058</v>
      </c>
      <c r="D957" t="s">
        <v>1102</v>
      </c>
      <c r="F957" t="s">
        <v>1102</v>
      </c>
      <c r="H957" t="s">
        <v>1102</v>
      </c>
      <c r="K957" t="s">
        <v>1102</v>
      </c>
      <c r="L957" t="s">
        <v>1109</v>
      </c>
      <c r="AT957" t="s">
        <v>1102</v>
      </c>
    </row>
    <row r="958" spans="1:46" x14ac:dyDescent="0.25">
      <c r="A958" t="s">
        <v>2059</v>
      </c>
    </row>
    <row r="959" spans="1:46" x14ac:dyDescent="0.25">
      <c r="A959" t="s">
        <v>2060</v>
      </c>
    </row>
    <row r="960" spans="1:46" x14ac:dyDescent="0.25">
      <c r="A960" t="s">
        <v>2061</v>
      </c>
    </row>
    <row r="961" spans="1:1" x14ac:dyDescent="0.25">
      <c r="A961" t="s">
        <v>2062</v>
      </c>
    </row>
    <row r="962" spans="1:1" x14ac:dyDescent="0.25">
      <c r="A962" t="s">
        <v>2063</v>
      </c>
    </row>
    <row r="963" spans="1:1" x14ac:dyDescent="0.25">
      <c r="A963" t="s">
        <v>2064</v>
      </c>
    </row>
    <row r="964" spans="1:1" x14ac:dyDescent="0.25">
      <c r="A964" t="s">
        <v>2065</v>
      </c>
    </row>
    <row r="965" spans="1:1" x14ac:dyDescent="0.25">
      <c r="A965" t="s">
        <v>2066</v>
      </c>
    </row>
    <row r="966" spans="1:1" x14ac:dyDescent="0.25">
      <c r="A966" t="s">
        <v>2067</v>
      </c>
    </row>
    <row r="967" spans="1:1" x14ac:dyDescent="0.25">
      <c r="A967" t="s">
        <v>2068</v>
      </c>
    </row>
    <row r="968" spans="1:1" x14ac:dyDescent="0.25">
      <c r="A968" t="s">
        <v>2069</v>
      </c>
    </row>
    <row r="969" spans="1:1" x14ac:dyDescent="0.25">
      <c r="A969" t="s">
        <v>2070</v>
      </c>
    </row>
    <row r="970" spans="1:1" x14ac:dyDescent="0.25">
      <c r="A970" t="s">
        <v>2071</v>
      </c>
    </row>
    <row r="971" spans="1:1" x14ac:dyDescent="0.25">
      <c r="A971" t="s">
        <v>2072</v>
      </c>
    </row>
    <row r="972" spans="1:1" x14ac:dyDescent="0.25">
      <c r="A972" t="s">
        <v>2073</v>
      </c>
    </row>
    <row r="973" spans="1:1" x14ac:dyDescent="0.25">
      <c r="A973" t="s">
        <v>2074</v>
      </c>
    </row>
    <row r="974" spans="1:1" x14ac:dyDescent="0.25">
      <c r="A974" t="s">
        <v>2075</v>
      </c>
    </row>
    <row r="975" spans="1:1" x14ac:dyDescent="0.25">
      <c r="A975" t="s">
        <v>2076</v>
      </c>
    </row>
    <row r="976" spans="1:1" x14ac:dyDescent="0.25">
      <c r="A976" t="s">
        <v>2077</v>
      </c>
    </row>
    <row r="977" spans="1:1" x14ac:dyDescent="0.25">
      <c r="A977" t="s">
        <v>2078</v>
      </c>
    </row>
    <row r="978" spans="1:1" x14ac:dyDescent="0.25">
      <c r="A978" t="s">
        <v>2079</v>
      </c>
    </row>
    <row r="979" spans="1:1" x14ac:dyDescent="0.25">
      <c r="A979" t="s">
        <v>2080</v>
      </c>
    </row>
    <row r="980" spans="1:1" x14ac:dyDescent="0.25">
      <c r="A980" t="s">
        <v>2081</v>
      </c>
    </row>
    <row r="981" spans="1:1" x14ac:dyDescent="0.25">
      <c r="A981" t="s">
        <v>2082</v>
      </c>
    </row>
    <row r="982" spans="1:1" x14ac:dyDescent="0.25">
      <c r="A982" t="s">
        <v>2083</v>
      </c>
    </row>
    <row r="983" spans="1:1" x14ac:dyDescent="0.25">
      <c r="A983" t="s">
        <v>2084</v>
      </c>
    </row>
    <row r="984" spans="1:1" x14ac:dyDescent="0.25">
      <c r="A984" t="s">
        <v>2085</v>
      </c>
    </row>
    <row r="985" spans="1:1" x14ac:dyDescent="0.25">
      <c r="A985" t="s">
        <v>2086</v>
      </c>
    </row>
    <row r="986" spans="1:1" x14ac:dyDescent="0.25">
      <c r="A986" t="s">
        <v>2087</v>
      </c>
    </row>
    <row r="987" spans="1:1" x14ac:dyDescent="0.25">
      <c r="A987" t="s">
        <v>2088</v>
      </c>
    </row>
    <row r="988" spans="1:1" x14ac:dyDescent="0.25">
      <c r="A988" t="s">
        <v>2089</v>
      </c>
    </row>
    <row r="989" spans="1:1" x14ac:dyDescent="0.25">
      <c r="A989" t="s">
        <v>2090</v>
      </c>
    </row>
    <row r="990" spans="1:1" x14ac:dyDescent="0.25">
      <c r="A990" t="s">
        <v>2091</v>
      </c>
    </row>
    <row r="991" spans="1:1" x14ac:dyDescent="0.25">
      <c r="A991" t="s">
        <v>2092</v>
      </c>
    </row>
    <row r="992" spans="1:1" x14ac:dyDescent="0.25">
      <c r="A992" t="s">
        <v>2093</v>
      </c>
    </row>
    <row r="993" spans="1:45" x14ac:dyDescent="0.25">
      <c r="A993" t="s">
        <v>2094</v>
      </c>
    </row>
    <row r="994" spans="1:45" x14ac:dyDescent="0.25">
      <c r="A994" t="s">
        <v>2095</v>
      </c>
    </row>
    <row r="995" spans="1:45" x14ac:dyDescent="0.25">
      <c r="A995" t="s">
        <v>2096</v>
      </c>
    </row>
    <row r="996" spans="1:45" x14ac:dyDescent="0.25">
      <c r="A996" t="s">
        <v>2097</v>
      </c>
      <c r="C996" t="s">
        <v>1109</v>
      </c>
      <c r="J996" t="s">
        <v>1109</v>
      </c>
      <c r="M996" t="s">
        <v>1109</v>
      </c>
      <c r="Q996" t="s">
        <v>1109</v>
      </c>
      <c r="AA996" t="s">
        <v>1109</v>
      </c>
      <c r="AI996" t="s">
        <v>1109</v>
      </c>
      <c r="AJ996" t="s">
        <v>1109</v>
      </c>
      <c r="AR996" t="s">
        <v>1109</v>
      </c>
      <c r="AS996" t="s">
        <v>1109</v>
      </c>
    </row>
    <row r="997" spans="1:45" x14ac:dyDescent="0.25">
      <c r="A997" t="s">
        <v>2098</v>
      </c>
    </row>
    <row r="998" spans="1:45" x14ac:dyDescent="0.25">
      <c r="A998" t="s">
        <v>2099</v>
      </c>
    </row>
    <row r="999" spans="1:45" x14ac:dyDescent="0.25">
      <c r="A999" t="s">
        <v>2100</v>
      </c>
    </row>
    <row r="1000" spans="1:45" x14ac:dyDescent="0.25">
      <c r="A1000" t="s">
        <v>2101</v>
      </c>
    </row>
    <row r="1001" spans="1:45" x14ac:dyDescent="0.25">
      <c r="A1001" t="s">
        <v>2102</v>
      </c>
    </row>
    <row r="1002" spans="1:45" x14ac:dyDescent="0.25">
      <c r="A1002" t="s">
        <v>2103</v>
      </c>
    </row>
    <row r="1003" spans="1:45" x14ac:dyDescent="0.25">
      <c r="A1003" t="s">
        <v>2104</v>
      </c>
    </row>
    <row r="1004" spans="1:45" x14ac:dyDescent="0.25">
      <c r="A1004" t="s">
        <v>2105</v>
      </c>
    </row>
    <row r="1005" spans="1:45" x14ac:dyDescent="0.25">
      <c r="A1005" t="s">
        <v>2106</v>
      </c>
    </row>
    <row r="1006" spans="1:45" x14ac:dyDescent="0.25">
      <c r="A1006" t="s">
        <v>2107</v>
      </c>
    </row>
    <row r="1007" spans="1:45" x14ac:dyDescent="0.25">
      <c r="A1007" t="s">
        <v>2108</v>
      </c>
    </row>
    <row r="1008" spans="1:45" x14ac:dyDescent="0.25">
      <c r="A1008" t="s">
        <v>2109</v>
      </c>
    </row>
    <row r="1009" spans="1:1" x14ac:dyDescent="0.25">
      <c r="A1009" t="s">
        <v>2110</v>
      </c>
    </row>
    <row r="1010" spans="1:1" x14ac:dyDescent="0.25">
      <c r="A1010" t="s">
        <v>2111</v>
      </c>
    </row>
    <row r="1011" spans="1:1" x14ac:dyDescent="0.25">
      <c r="A1011" t="s">
        <v>2112</v>
      </c>
    </row>
    <row r="1012" spans="1:1" x14ac:dyDescent="0.25">
      <c r="A1012" t="s">
        <v>2113</v>
      </c>
    </row>
    <row r="1013" spans="1:1" x14ac:dyDescent="0.25">
      <c r="A1013" t="s">
        <v>2114</v>
      </c>
    </row>
    <row r="1014" spans="1:1" x14ac:dyDescent="0.25">
      <c r="A1014" t="s">
        <v>2115</v>
      </c>
    </row>
    <row r="1015" spans="1:1" x14ac:dyDescent="0.25">
      <c r="A1015" t="s">
        <v>2116</v>
      </c>
    </row>
    <row r="1016" spans="1:1" x14ac:dyDescent="0.25">
      <c r="A1016" t="s">
        <v>2117</v>
      </c>
    </row>
    <row r="1017" spans="1:1" x14ac:dyDescent="0.25">
      <c r="A1017" t="s">
        <v>2118</v>
      </c>
    </row>
    <row r="1018" spans="1:1" x14ac:dyDescent="0.25">
      <c r="A1018" t="s">
        <v>2119</v>
      </c>
    </row>
    <row r="1019" spans="1:1" x14ac:dyDescent="0.25">
      <c r="A1019" t="s">
        <v>2120</v>
      </c>
    </row>
    <row r="1020" spans="1:1" x14ac:dyDescent="0.25">
      <c r="A1020" t="s">
        <v>2121</v>
      </c>
    </row>
    <row r="1021" spans="1:1" x14ac:dyDescent="0.25">
      <c r="A1021" t="s">
        <v>2122</v>
      </c>
    </row>
    <row r="1022" spans="1:1" x14ac:dyDescent="0.25">
      <c r="A1022" t="s">
        <v>2123</v>
      </c>
    </row>
    <row r="1023" spans="1:1" x14ac:dyDescent="0.25">
      <c r="A1023" t="s">
        <v>2124</v>
      </c>
    </row>
    <row r="1024" spans="1:1" x14ac:dyDescent="0.25">
      <c r="A1024" t="s">
        <v>2125</v>
      </c>
    </row>
    <row r="1025" spans="1:1" x14ac:dyDescent="0.25">
      <c r="A1025" t="s">
        <v>2126</v>
      </c>
    </row>
    <row r="1026" spans="1:1" x14ac:dyDescent="0.25">
      <c r="A1026" t="s">
        <v>2127</v>
      </c>
    </row>
    <row r="1027" spans="1:1" x14ac:dyDescent="0.25">
      <c r="A1027" t="s">
        <v>2128</v>
      </c>
    </row>
    <row r="1028" spans="1:1" x14ac:dyDescent="0.25">
      <c r="A1028" t="s">
        <v>2129</v>
      </c>
    </row>
    <row r="1029" spans="1:1" x14ac:dyDescent="0.25">
      <c r="A1029" t="s">
        <v>2130</v>
      </c>
    </row>
    <row r="1030" spans="1:1" x14ac:dyDescent="0.25">
      <c r="A1030" t="s">
        <v>2131</v>
      </c>
    </row>
    <row r="1031" spans="1:1" x14ac:dyDescent="0.25">
      <c r="A1031" t="s">
        <v>2132</v>
      </c>
    </row>
    <row r="1032" spans="1:1" x14ac:dyDescent="0.25">
      <c r="A1032" t="s">
        <v>2133</v>
      </c>
    </row>
    <row r="1033" spans="1:1" x14ac:dyDescent="0.25">
      <c r="A1033" t="s">
        <v>2134</v>
      </c>
    </row>
    <row r="1034" spans="1:1" x14ac:dyDescent="0.25">
      <c r="A1034" t="s">
        <v>2135</v>
      </c>
    </row>
    <row r="1035" spans="1:1" x14ac:dyDescent="0.25">
      <c r="A1035" t="s">
        <v>2136</v>
      </c>
    </row>
    <row r="1036" spans="1:1" x14ac:dyDescent="0.25">
      <c r="A1036" t="s">
        <v>2137</v>
      </c>
    </row>
    <row r="1037" spans="1:1" x14ac:dyDescent="0.25">
      <c r="A1037" t="s">
        <v>2138</v>
      </c>
    </row>
    <row r="1038" spans="1:1" x14ac:dyDescent="0.25">
      <c r="A1038" t="s">
        <v>2139</v>
      </c>
    </row>
    <row r="1039" spans="1:1" x14ac:dyDescent="0.25">
      <c r="A1039" t="s">
        <v>2140</v>
      </c>
    </row>
    <row r="1040" spans="1:1" x14ac:dyDescent="0.25">
      <c r="A1040" t="s">
        <v>2141</v>
      </c>
    </row>
    <row r="1041" spans="1:1" x14ac:dyDescent="0.25">
      <c r="A1041" t="s">
        <v>2142</v>
      </c>
    </row>
    <row r="1042" spans="1:1" x14ac:dyDescent="0.25">
      <c r="A1042" t="s">
        <v>2143</v>
      </c>
    </row>
    <row r="1043" spans="1:1" x14ac:dyDescent="0.25">
      <c r="A1043" t="s">
        <v>2144</v>
      </c>
    </row>
    <row r="1044" spans="1:1" x14ac:dyDescent="0.25">
      <c r="A1044" t="s">
        <v>2145</v>
      </c>
    </row>
    <row r="1045" spans="1:1" x14ac:dyDescent="0.25">
      <c r="A1045" t="s">
        <v>2146</v>
      </c>
    </row>
    <row r="1046" spans="1:1" x14ac:dyDescent="0.25">
      <c r="A1046" t="s">
        <v>2147</v>
      </c>
    </row>
    <row r="1047" spans="1:1" x14ac:dyDescent="0.25">
      <c r="A1047" t="s">
        <v>2148</v>
      </c>
    </row>
    <row r="1048" spans="1:1" x14ac:dyDescent="0.25">
      <c r="A1048" t="s">
        <v>2149</v>
      </c>
    </row>
    <row r="1049" spans="1:1" x14ac:dyDescent="0.25">
      <c r="A1049" t="s">
        <v>2150</v>
      </c>
    </row>
    <row r="1050" spans="1:1" x14ac:dyDescent="0.25">
      <c r="A1050" t="s">
        <v>2151</v>
      </c>
    </row>
    <row r="1051" spans="1:1" x14ac:dyDescent="0.25">
      <c r="A1051" t="s">
        <v>2152</v>
      </c>
    </row>
    <row r="1052" spans="1:1" x14ac:dyDescent="0.25">
      <c r="A1052" t="s">
        <v>2153</v>
      </c>
    </row>
    <row r="1053" spans="1:1" x14ac:dyDescent="0.25">
      <c r="A1053" t="s">
        <v>2154</v>
      </c>
    </row>
    <row r="1054" spans="1:1" x14ac:dyDescent="0.25">
      <c r="A1054" t="s">
        <v>2155</v>
      </c>
    </row>
    <row r="1055" spans="1:1" x14ac:dyDescent="0.25">
      <c r="A1055" t="s">
        <v>2156</v>
      </c>
    </row>
    <row r="1056" spans="1:1" x14ac:dyDescent="0.25">
      <c r="A1056" t="s">
        <v>2157</v>
      </c>
    </row>
    <row r="1057" spans="1:1" x14ac:dyDescent="0.25">
      <c r="A1057" t="s">
        <v>2158</v>
      </c>
    </row>
    <row r="1058" spans="1:1" x14ac:dyDescent="0.25">
      <c r="A1058" t="s">
        <v>2159</v>
      </c>
    </row>
    <row r="1059" spans="1:1" x14ac:dyDescent="0.25">
      <c r="A1059" t="s">
        <v>2160</v>
      </c>
    </row>
    <row r="1060" spans="1:1" x14ac:dyDescent="0.25">
      <c r="A1060" t="s">
        <v>2161</v>
      </c>
    </row>
    <row r="1061" spans="1:1" x14ac:dyDescent="0.25">
      <c r="A1061" t="s">
        <v>2162</v>
      </c>
    </row>
    <row r="1062" spans="1:1" x14ac:dyDescent="0.25">
      <c r="A1062" t="s">
        <v>2163</v>
      </c>
    </row>
    <row r="1063" spans="1:1" x14ac:dyDescent="0.25">
      <c r="A1063" t="s">
        <v>2164</v>
      </c>
    </row>
    <row r="1064" spans="1:1" x14ac:dyDescent="0.25">
      <c r="A1064" t="s">
        <v>2165</v>
      </c>
    </row>
    <row r="1065" spans="1:1" x14ac:dyDescent="0.25">
      <c r="A1065" t="s">
        <v>2166</v>
      </c>
    </row>
    <row r="1066" spans="1:1" x14ac:dyDescent="0.25">
      <c r="A1066" t="s">
        <v>2167</v>
      </c>
    </row>
    <row r="1067" spans="1:1" x14ac:dyDescent="0.25">
      <c r="A1067" t="s">
        <v>2168</v>
      </c>
    </row>
    <row r="1068" spans="1:1" x14ac:dyDescent="0.25">
      <c r="A1068" t="s">
        <v>2169</v>
      </c>
    </row>
    <row r="1069" spans="1:1" x14ac:dyDescent="0.25">
      <c r="A1069" t="s">
        <v>2170</v>
      </c>
    </row>
    <row r="1070" spans="1:1" x14ac:dyDescent="0.25">
      <c r="A1070" t="s">
        <v>2171</v>
      </c>
    </row>
    <row r="1071" spans="1:1" x14ac:dyDescent="0.25">
      <c r="A1071" t="s">
        <v>2172</v>
      </c>
    </row>
    <row r="1072" spans="1:1" x14ac:dyDescent="0.25">
      <c r="A1072" t="s">
        <v>2173</v>
      </c>
    </row>
    <row r="1073" spans="1:1" x14ac:dyDescent="0.25">
      <c r="A1073" t="s">
        <v>2174</v>
      </c>
    </row>
    <row r="1074" spans="1:1" x14ac:dyDescent="0.25">
      <c r="A1074" t="s">
        <v>2175</v>
      </c>
    </row>
    <row r="1075" spans="1:1" x14ac:dyDescent="0.25">
      <c r="A1075" t="s">
        <v>2176</v>
      </c>
    </row>
    <row r="1076" spans="1:1" x14ac:dyDescent="0.25">
      <c r="A1076" t="s">
        <v>2177</v>
      </c>
    </row>
    <row r="1077" spans="1:1" x14ac:dyDescent="0.25">
      <c r="A1077" t="s">
        <v>2178</v>
      </c>
    </row>
    <row r="1078" spans="1:1" x14ac:dyDescent="0.25">
      <c r="A1078" t="s">
        <v>2179</v>
      </c>
    </row>
    <row r="1079" spans="1:1" x14ac:dyDescent="0.25">
      <c r="A1079" t="s">
        <v>2180</v>
      </c>
    </row>
    <row r="1080" spans="1:1" x14ac:dyDescent="0.25">
      <c r="A1080" t="s">
        <v>2181</v>
      </c>
    </row>
    <row r="1081" spans="1:1" x14ac:dyDescent="0.25">
      <c r="A1081" t="s">
        <v>2182</v>
      </c>
    </row>
    <row r="1082" spans="1:1" x14ac:dyDescent="0.25">
      <c r="A1082" t="s">
        <v>2183</v>
      </c>
    </row>
    <row r="1083" spans="1:1" x14ac:dyDescent="0.25">
      <c r="A1083" t="s">
        <v>2184</v>
      </c>
    </row>
    <row r="1084" spans="1:1" x14ac:dyDescent="0.25">
      <c r="A1084" t="s">
        <v>2185</v>
      </c>
    </row>
    <row r="1085" spans="1:1" x14ac:dyDescent="0.25">
      <c r="A1085" t="s">
        <v>2186</v>
      </c>
    </row>
    <row r="1086" spans="1:1" x14ac:dyDescent="0.25">
      <c r="A1086" t="s">
        <v>2187</v>
      </c>
    </row>
    <row r="1087" spans="1:1" x14ac:dyDescent="0.25">
      <c r="A1087" t="s">
        <v>2188</v>
      </c>
    </row>
    <row r="1088" spans="1:1" x14ac:dyDescent="0.25">
      <c r="A1088" t="s">
        <v>2189</v>
      </c>
    </row>
    <row r="1089" spans="1:45" x14ac:dyDescent="0.25">
      <c r="A1089" t="s">
        <v>2190</v>
      </c>
    </row>
    <row r="1090" spans="1:45" x14ac:dyDescent="0.25">
      <c r="A1090" t="s">
        <v>2191</v>
      </c>
    </row>
    <row r="1091" spans="1:45" x14ac:dyDescent="0.25">
      <c r="A1091" t="s">
        <v>2192</v>
      </c>
    </row>
    <row r="1092" spans="1:45" x14ac:dyDescent="0.25">
      <c r="A1092" t="s">
        <v>2193</v>
      </c>
      <c r="C1092" t="s">
        <v>1102</v>
      </c>
      <c r="D1092" t="s">
        <v>1102</v>
      </c>
      <c r="F1092" t="s">
        <v>1102</v>
      </c>
      <c r="H1092" t="s">
        <v>1102</v>
      </c>
      <c r="J1092" t="s">
        <v>1102</v>
      </c>
      <c r="K1092" t="s">
        <v>1102</v>
      </c>
      <c r="Q1092" t="s">
        <v>1102</v>
      </c>
      <c r="W1092" t="s">
        <v>1102</v>
      </c>
      <c r="X1092" t="s">
        <v>1102</v>
      </c>
      <c r="Y1092" t="s">
        <v>1102</v>
      </c>
      <c r="Z1092" t="s">
        <v>1102</v>
      </c>
      <c r="AA1092" t="s">
        <v>1102</v>
      </c>
      <c r="AB1092" t="s">
        <v>1102</v>
      </c>
      <c r="AC1092" t="s">
        <v>1102</v>
      </c>
      <c r="AD1092" t="s">
        <v>1102</v>
      </c>
      <c r="AE1092" t="s">
        <v>1102</v>
      </c>
      <c r="AF1092" t="s">
        <v>1102</v>
      </c>
      <c r="AG1092" t="s">
        <v>1102</v>
      </c>
      <c r="AH1092" t="s">
        <v>1102</v>
      </c>
      <c r="AI1092" t="s">
        <v>1102</v>
      </c>
      <c r="AJ1092" t="s">
        <v>1102</v>
      </c>
      <c r="AK1092" t="s">
        <v>1102</v>
      </c>
      <c r="AN1092" t="s">
        <v>1102</v>
      </c>
      <c r="AO1092" t="s">
        <v>1102</v>
      </c>
      <c r="AP1092" t="s">
        <v>1102</v>
      </c>
      <c r="AR1092" t="s">
        <v>1102</v>
      </c>
      <c r="AS1092" t="s">
        <v>1102</v>
      </c>
    </row>
    <row r="1093" spans="1:45" x14ac:dyDescent="0.25">
      <c r="A1093" t="s">
        <v>2194</v>
      </c>
    </row>
    <row r="1094" spans="1:45" x14ac:dyDescent="0.25">
      <c r="A1094" t="s">
        <v>2195</v>
      </c>
    </row>
    <row r="1095" spans="1:45" x14ac:dyDescent="0.25">
      <c r="A1095" t="s">
        <v>2196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2BD2-0CF3-47F4-ACEA-213D7F6FEEDE}">
  <dimension ref="A1:AV105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84" sqref="A84"/>
    </sheetView>
  </sheetViews>
  <sheetFormatPr defaultColWidth="27" defaultRowHeight="15" x14ac:dyDescent="0.25"/>
  <cols>
    <col min="1" max="1" width="26" style="9" bestFit="1" customWidth="1"/>
    <col min="2" max="2" width="27.85546875" style="9" bestFit="1" customWidth="1"/>
    <col min="3" max="4" width="27" style="9" hidden="1" customWidth="1"/>
    <col min="5" max="5" width="25.140625" style="9" hidden="1" customWidth="1"/>
    <col min="6" max="10" width="27" style="9" hidden="1" customWidth="1"/>
    <col min="11" max="12" width="27" style="9" bestFit="1" customWidth="1"/>
    <col min="13" max="13" width="26.85546875" style="9" hidden="1" customWidth="1"/>
    <col min="14" max="14" width="26.7109375" style="9" hidden="1" customWidth="1"/>
    <col min="15" max="15" width="26.140625" style="9" hidden="1" customWidth="1"/>
    <col min="16" max="16" width="24.5703125" style="9" hidden="1" customWidth="1"/>
    <col min="17" max="17" width="27" style="9" hidden="1" customWidth="1"/>
    <col min="18" max="18" width="24.7109375" style="9" hidden="1" customWidth="1"/>
    <col min="19" max="19" width="14.140625" style="9" hidden="1" customWidth="1"/>
    <col min="20" max="20" width="27" style="9" hidden="1" customWidth="1"/>
    <col min="21" max="21" width="26.85546875" style="9" hidden="1" customWidth="1"/>
    <col min="22" max="22" width="19.5703125" style="9" hidden="1" customWidth="1"/>
    <col min="23" max="24" width="27" style="9" hidden="1" customWidth="1"/>
    <col min="25" max="26" width="26.140625" style="9" hidden="1" customWidth="1"/>
    <col min="27" max="27" width="27" style="9"/>
    <col min="28" max="47" width="0" style="9" hidden="1" customWidth="1"/>
    <col min="48" max="16384" width="27" style="9"/>
  </cols>
  <sheetData>
    <row r="1" spans="1:48" x14ac:dyDescent="0.25">
      <c r="A1" s="8" t="s">
        <v>706</v>
      </c>
      <c r="B1" s="25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27" t="s">
        <v>9</v>
      </c>
      <c r="L1" s="25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28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9" t="s">
        <v>46</v>
      </c>
    </row>
    <row r="2" spans="1:48" ht="60" x14ac:dyDescent="0.25">
      <c r="A2" s="8" t="s">
        <v>709</v>
      </c>
      <c r="B2" s="9" t="s">
        <v>710</v>
      </c>
      <c r="C2" s="9" t="s">
        <v>710</v>
      </c>
      <c r="G2" s="9" t="s">
        <v>710</v>
      </c>
      <c r="AA2" s="13"/>
    </row>
    <row r="3" spans="1:48" ht="105" x14ac:dyDescent="0.25">
      <c r="A3" s="8" t="s">
        <v>711</v>
      </c>
      <c r="B3" s="9" t="s">
        <v>712</v>
      </c>
      <c r="N3" s="9" t="s">
        <v>712</v>
      </c>
      <c r="AA3" s="13"/>
    </row>
    <row r="4" spans="1:48" x14ac:dyDescent="0.25">
      <c r="A4" s="8" t="s">
        <v>713</v>
      </c>
      <c r="AA4" s="13"/>
    </row>
    <row r="5" spans="1:48" x14ac:dyDescent="0.25">
      <c r="A5" s="8" t="s">
        <v>714</v>
      </c>
      <c r="B5" s="9" t="s">
        <v>715</v>
      </c>
      <c r="C5" s="9" t="s">
        <v>715</v>
      </c>
      <c r="D5" s="9" t="s">
        <v>715</v>
      </c>
      <c r="E5" s="9" t="s">
        <v>715</v>
      </c>
      <c r="F5" s="9" t="s">
        <v>715</v>
      </c>
      <c r="G5" s="9" t="s">
        <v>715</v>
      </c>
      <c r="H5" s="9" t="s">
        <v>715</v>
      </c>
      <c r="I5" s="9" t="s">
        <v>715</v>
      </c>
      <c r="J5" s="9" t="s">
        <v>715</v>
      </c>
      <c r="K5" s="9" t="s">
        <v>715</v>
      </c>
      <c r="L5" s="9" t="s">
        <v>715</v>
      </c>
      <c r="M5" s="9" t="s">
        <v>715</v>
      </c>
      <c r="N5" s="9" t="s">
        <v>715</v>
      </c>
      <c r="O5" s="9" t="s">
        <v>715</v>
      </c>
      <c r="Q5" s="9" t="s">
        <v>715</v>
      </c>
      <c r="T5" s="9" t="s">
        <v>715</v>
      </c>
      <c r="W5" s="9" t="s">
        <v>715</v>
      </c>
      <c r="X5" s="9" t="s">
        <v>715</v>
      </c>
      <c r="Y5" s="9" t="s">
        <v>715</v>
      </c>
      <c r="Z5" s="9" t="s">
        <v>715</v>
      </c>
      <c r="AA5" s="13" t="s">
        <v>715</v>
      </c>
      <c r="AB5" s="9" t="s">
        <v>715</v>
      </c>
      <c r="AC5" s="9" t="s">
        <v>715</v>
      </c>
      <c r="AD5" s="9" t="s">
        <v>715</v>
      </c>
      <c r="AE5" s="9" t="s">
        <v>715</v>
      </c>
      <c r="AG5" s="9" t="s">
        <v>715</v>
      </c>
      <c r="AH5" s="9" t="s">
        <v>715</v>
      </c>
      <c r="AI5" s="9" t="s">
        <v>715</v>
      </c>
      <c r="AJ5" s="9" t="s">
        <v>715</v>
      </c>
      <c r="AK5" s="9" t="s">
        <v>715</v>
      </c>
      <c r="AL5" s="9" t="s">
        <v>715</v>
      </c>
      <c r="AM5" s="9" t="s">
        <v>715</v>
      </c>
      <c r="AN5" s="9" t="s">
        <v>715</v>
      </c>
      <c r="AO5" s="9" t="s">
        <v>715</v>
      </c>
      <c r="AQ5" s="9" t="s">
        <v>715</v>
      </c>
      <c r="AS5" s="9" t="s">
        <v>715</v>
      </c>
    </row>
    <row r="6" spans="1:48" x14ac:dyDescent="0.25">
      <c r="A6" s="8" t="s">
        <v>716</v>
      </c>
      <c r="B6" s="9" t="s">
        <v>715</v>
      </c>
      <c r="C6" s="9" t="s">
        <v>715</v>
      </c>
      <c r="D6" s="9" t="s">
        <v>715</v>
      </c>
      <c r="E6" s="9" t="s">
        <v>715</v>
      </c>
      <c r="F6" s="9" t="s">
        <v>715</v>
      </c>
      <c r="G6" s="9" t="s">
        <v>715</v>
      </c>
      <c r="H6" s="9" t="s">
        <v>715</v>
      </c>
      <c r="I6" s="9" t="s">
        <v>715</v>
      </c>
      <c r="J6" s="9" t="s">
        <v>715</v>
      </c>
      <c r="K6" s="9" t="s">
        <v>715</v>
      </c>
      <c r="L6" s="9" t="s">
        <v>715</v>
      </c>
      <c r="M6" s="9" t="s">
        <v>715</v>
      </c>
      <c r="N6" s="9" t="s">
        <v>715</v>
      </c>
      <c r="O6" s="9" t="s">
        <v>715</v>
      </c>
      <c r="Q6" s="9" t="s">
        <v>715</v>
      </c>
      <c r="T6" s="9" t="s">
        <v>715</v>
      </c>
      <c r="W6" s="9" t="s">
        <v>715</v>
      </c>
      <c r="X6" s="9" t="s">
        <v>715</v>
      </c>
      <c r="Y6" s="9" t="s">
        <v>715</v>
      </c>
      <c r="Z6" s="9" t="s">
        <v>715</v>
      </c>
      <c r="AA6" s="13" t="s">
        <v>715</v>
      </c>
      <c r="AB6" s="9" t="s">
        <v>715</v>
      </c>
      <c r="AC6" s="9" t="s">
        <v>715</v>
      </c>
      <c r="AD6" s="9" t="s">
        <v>715</v>
      </c>
      <c r="AE6" s="9" t="s">
        <v>715</v>
      </c>
      <c r="AG6" s="9" t="s">
        <v>715</v>
      </c>
      <c r="AH6" s="9" t="s">
        <v>715</v>
      </c>
      <c r="AI6" s="9" t="s">
        <v>715</v>
      </c>
      <c r="AJ6" s="9" t="s">
        <v>715</v>
      </c>
      <c r="AK6" s="9" t="s">
        <v>715</v>
      </c>
      <c r="AL6" s="9" t="s">
        <v>715</v>
      </c>
      <c r="AM6" s="9" t="s">
        <v>715</v>
      </c>
      <c r="AN6" s="9" t="s">
        <v>715</v>
      </c>
      <c r="AO6" s="9" t="s">
        <v>715</v>
      </c>
      <c r="AQ6" s="9" t="s">
        <v>715</v>
      </c>
      <c r="AS6" s="9" t="s">
        <v>715</v>
      </c>
    </row>
    <row r="7" spans="1:48" x14ac:dyDescent="0.25">
      <c r="A7" s="8" t="s">
        <v>717</v>
      </c>
      <c r="AA7" s="13"/>
    </row>
    <row r="8" spans="1:48" x14ac:dyDescent="0.25">
      <c r="A8" s="8" t="s">
        <v>718</v>
      </c>
      <c r="B8" s="9" t="s">
        <v>719</v>
      </c>
      <c r="G8" s="9" t="s">
        <v>719</v>
      </c>
      <c r="AA8" s="13"/>
      <c r="AL8" s="9" t="s">
        <v>719</v>
      </c>
    </row>
    <row r="9" spans="1:48" x14ac:dyDescent="0.25">
      <c r="A9" s="8" t="s">
        <v>720</v>
      </c>
      <c r="AA9" s="13"/>
    </row>
    <row r="10" spans="1:48" x14ac:dyDescent="0.25">
      <c r="A10" s="8" t="s">
        <v>721</v>
      </c>
      <c r="B10" s="9" t="s">
        <v>722</v>
      </c>
      <c r="G10" s="9" t="s">
        <v>722</v>
      </c>
      <c r="L10" s="9" t="s">
        <v>722</v>
      </c>
      <c r="AA10" s="13"/>
    </row>
    <row r="11" spans="1:48" x14ac:dyDescent="0.25">
      <c r="A11" s="8" t="s">
        <v>723</v>
      </c>
      <c r="B11" s="9" t="s">
        <v>722</v>
      </c>
      <c r="G11" s="9" t="s">
        <v>722</v>
      </c>
      <c r="N11" s="9" t="s">
        <v>722</v>
      </c>
      <c r="AA11" s="13"/>
    </row>
    <row r="12" spans="1:48" x14ac:dyDescent="0.25">
      <c r="A12" s="8" t="s">
        <v>724</v>
      </c>
      <c r="B12" s="9" t="s">
        <v>722</v>
      </c>
      <c r="C12" s="9" t="s">
        <v>722</v>
      </c>
      <c r="G12" s="9" t="s">
        <v>722</v>
      </c>
      <c r="AA12" s="13"/>
      <c r="AD12" s="9" t="s">
        <v>722</v>
      </c>
    </row>
    <row r="13" spans="1:48" x14ac:dyDescent="0.25">
      <c r="A13" s="8" t="s">
        <v>725</v>
      </c>
      <c r="B13" s="9" t="s">
        <v>726</v>
      </c>
      <c r="G13" s="9" t="s">
        <v>726</v>
      </c>
      <c r="AA13" s="15" t="s">
        <v>726</v>
      </c>
      <c r="AQ13" s="9" t="s">
        <v>726</v>
      </c>
      <c r="AS13" s="9" t="s">
        <v>726</v>
      </c>
    </row>
    <row r="14" spans="1:48" x14ac:dyDescent="0.25">
      <c r="A14" s="8" t="s">
        <v>727</v>
      </c>
      <c r="B14" s="9" t="s">
        <v>728</v>
      </c>
      <c r="G14" s="9" t="s">
        <v>728</v>
      </c>
      <c r="U14" s="9" t="s">
        <v>728</v>
      </c>
      <c r="AA14" s="15" t="s">
        <v>728</v>
      </c>
      <c r="AP14" s="9" t="s">
        <v>728</v>
      </c>
      <c r="AQ14" s="9" t="s">
        <v>728</v>
      </c>
      <c r="AS14" s="9" t="s">
        <v>728</v>
      </c>
      <c r="AT14" s="9" t="s">
        <v>728</v>
      </c>
    </row>
    <row r="15" spans="1:48" x14ac:dyDescent="0.25">
      <c r="A15" s="8" t="s">
        <v>729</v>
      </c>
      <c r="AA15" s="13"/>
    </row>
    <row r="16" spans="1:48" x14ac:dyDescent="0.25">
      <c r="A16" s="8" t="s">
        <v>730</v>
      </c>
      <c r="AA16" s="13"/>
    </row>
    <row r="17" spans="1:47" x14ac:dyDescent="0.25">
      <c r="A17" s="8" t="s">
        <v>731</v>
      </c>
      <c r="B17" s="9" t="s">
        <v>726</v>
      </c>
      <c r="C17" s="9" t="s">
        <v>726</v>
      </c>
      <c r="G17" s="9" t="s">
        <v>726</v>
      </c>
      <c r="AA17" s="13"/>
      <c r="AD17" s="9" t="s">
        <v>726</v>
      </c>
      <c r="AU17" s="9" t="s">
        <v>726</v>
      </c>
    </row>
    <row r="18" spans="1:47" x14ac:dyDescent="0.25">
      <c r="A18" s="8" t="s">
        <v>732</v>
      </c>
      <c r="B18" s="9" t="s">
        <v>733</v>
      </c>
      <c r="G18" s="9" t="s">
        <v>733</v>
      </c>
      <c r="AA18" s="13"/>
      <c r="AD18" s="9" t="s">
        <v>733</v>
      </c>
    </row>
    <row r="19" spans="1:47" x14ac:dyDescent="0.25">
      <c r="A19" s="8" t="s">
        <v>734</v>
      </c>
      <c r="AA19" s="13"/>
    </row>
    <row r="20" spans="1:47" x14ac:dyDescent="0.25">
      <c r="A20" s="8" t="s">
        <v>735</v>
      </c>
      <c r="C20" s="9" t="s">
        <v>736</v>
      </c>
      <c r="AA20" s="13"/>
    </row>
    <row r="21" spans="1:47" x14ac:dyDescent="0.25">
      <c r="A21" s="8" t="s">
        <v>737</v>
      </c>
      <c r="B21" s="9" t="s">
        <v>736</v>
      </c>
      <c r="C21" s="9" t="s">
        <v>736</v>
      </c>
      <c r="G21" s="9" t="s">
        <v>736</v>
      </c>
      <c r="AA21" s="13"/>
    </row>
    <row r="22" spans="1:47" ht="105" x14ac:dyDescent="0.25">
      <c r="A22" s="8" t="s">
        <v>738</v>
      </c>
      <c r="K22" s="9" t="s">
        <v>739</v>
      </c>
      <c r="AA22" s="13"/>
    </row>
    <row r="23" spans="1:47" ht="90" x14ac:dyDescent="0.25">
      <c r="A23" s="8" t="s">
        <v>740</v>
      </c>
      <c r="AA23" s="13"/>
      <c r="AH23" s="9" t="s">
        <v>741</v>
      </c>
    </row>
    <row r="24" spans="1:47" ht="75" x14ac:dyDescent="0.25">
      <c r="A24" s="8" t="s">
        <v>742</v>
      </c>
      <c r="B24" s="9" t="s">
        <v>743</v>
      </c>
      <c r="N24" s="9" t="s">
        <v>743</v>
      </c>
      <c r="AA24" s="13"/>
    </row>
    <row r="25" spans="1:47" x14ac:dyDescent="0.25">
      <c r="A25" s="8" t="s">
        <v>744</v>
      </c>
      <c r="AA25" s="13"/>
    </row>
    <row r="26" spans="1:47" x14ac:dyDescent="0.25">
      <c r="A26" s="8" t="s">
        <v>745</v>
      </c>
      <c r="C26" s="9" t="s">
        <v>746</v>
      </c>
      <c r="AA26" s="13"/>
    </row>
    <row r="27" spans="1:47" x14ac:dyDescent="0.25">
      <c r="A27" s="8" t="s">
        <v>747</v>
      </c>
      <c r="B27" s="9" t="s">
        <v>746</v>
      </c>
      <c r="C27" s="9" t="s">
        <v>746</v>
      </c>
      <c r="G27" s="9" t="s">
        <v>746</v>
      </c>
      <c r="AA27" s="13"/>
    </row>
    <row r="28" spans="1:47" ht="60" x14ac:dyDescent="0.25">
      <c r="A28" s="8" t="s">
        <v>748</v>
      </c>
      <c r="B28" s="9" t="s">
        <v>749</v>
      </c>
      <c r="G28" s="9" t="s">
        <v>749</v>
      </c>
      <c r="AA28" s="13"/>
    </row>
    <row r="29" spans="1:47" ht="45" x14ac:dyDescent="0.25">
      <c r="A29" s="8" t="s">
        <v>750</v>
      </c>
      <c r="B29" s="9" t="s">
        <v>751</v>
      </c>
      <c r="G29" s="9" t="s">
        <v>751</v>
      </c>
      <c r="AA29" s="13"/>
    </row>
    <row r="30" spans="1:47" ht="90" x14ac:dyDescent="0.25">
      <c r="A30" s="8" t="s">
        <v>752</v>
      </c>
      <c r="AA30" s="15" t="s">
        <v>753</v>
      </c>
      <c r="AQ30" s="9" t="s">
        <v>753</v>
      </c>
    </row>
    <row r="31" spans="1:47" ht="90" x14ac:dyDescent="0.25">
      <c r="A31" s="8" t="s">
        <v>754</v>
      </c>
      <c r="B31" s="9" t="s">
        <v>755</v>
      </c>
      <c r="G31" s="9" t="s">
        <v>755</v>
      </c>
      <c r="M31" s="9" t="s">
        <v>755</v>
      </c>
      <c r="O31" s="9" t="s">
        <v>755</v>
      </c>
      <c r="U31" s="9" t="s">
        <v>755</v>
      </c>
      <c r="Y31" s="9" t="s">
        <v>755</v>
      </c>
      <c r="Z31" s="9" t="s">
        <v>755</v>
      </c>
      <c r="AA31" s="13"/>
      <c r="AB31" s="9" t="s">
        <v>755</v>
      </c>
      <c r="AH31" s="9" t="s">
        <v>755</v>
      </c>
      <c r="AJ31" s="9" t="s">
        <v>755</v>
      </c>
      <c r="AK31" s="9" t="s">
        <v>755</v>
      </c>
      <c r="AL31" s="9" t="s">
        <v>755</v>
      </c>
      <c r="AO31" s="9" t="s">
        <v>755</v>
      </c>
      <c r="AP31" s="9" t="s">
        <v>755</v>
      </c>
      <c r="AR31" s="9" t="s">
        <v>755</v>
      </c>
      <c r="AT31" s="9" t="s">
        <v>755</v>
      </c>
      <c r="AU31" s="9" t="s">
        <v>755</v>
      </c>
    </row>
    <row r="32" spans="1:47" ht="90" x14ac:dyDescent="0.25">
      <c r="A32" s="8" t="s">
        <v>756</v>
      </c>
      <c r="AA32" s="15" t="s">
        <v>753</v>
      </c>
      <c r="AQ32" s="9" t="s">
        <v>753</v>
      </c>
      <c r="AS32" s="9" t="s">
        <v>753</v>
      </c>
    </row>
    <row r="33" spans="1:48" x14ac:dyDescent="0.25">
      <c r="A33" s="8" t="s">
        <v>757</v>
      </c>
      <c r="B33" s="9" t="s">
        <v>758</v>
      </c>
      <c r="G33" s="9" t="s">
        <v>758</v>
      </c>
      <c r="AA33" s="13"/>
      <c r="AD33" s="9" t="s">
        <v>758</v>
      </c>
    </row>
    <row r="34" spans="1:48" ht="75" x14ac:dyDescent="0.25">
      <c r="A34" s="8" t="s">
        <v>759</v>
      </c>
      <c r="AA34" s="13"/>
      <c r="AV34" s="9" t="s">
        <v>760</v>
      </c>
    </row>
    <row r="35" spans="1:48" ht="90" x14ac:dyDescent="0.25">
      <c r="A35" s="8" t="s">
        <v>761</v>
      </c>
      <c r="B35" s="9" t="s">
        <v>762</v>
      </c>
      <c r="N35" s="9" t="s">
        <v>762</v>
      </c>
      <c r="AA35" s="13"/>
    </row>
    <row r="36" spans="1:48" x14ac:dyDescent="0.25">
      <c r="A36" s="8" t="s">
        <v>763</v>
      </c>
      <c r="AA36" s="13"/>
    </row>
    <row r="37" spans="1:48" x14ac:dyDescent="0.25">
      <c r="A37" s="8" t="s">
        <v>764</v>
      </c>
      <c r="AA37" s="13"/>
    </row>
    <row r="38" spans="1:48" x14ac:dyDescent="0.25">
      <c r="A38" s="8" t="s">
        <v>765</v>
      </c>
      <c r="AA38" s="13"/>
    </row>
    <row r="39" spans="1:48" ht="90" x14ac:dyDescent="0.25">
      <c r="A39" s="8" t="s">
        <v>766</v>
      </c>
      <c r="N39" s="9" t="s">
        <v>762</v>
      </c>
      <c r="AA39" s="13"/>
    </row>
    <row r="40" spans="1:48" ht="90" x14ac:dyDescent="0.25">
      <c r="A40" s="8" t="s">
        <v>767</v>
      </c>
      <c r="B40" s="9" t="s">
        <v>768</v>
      </c>
      <c r="L40" s="9" t="s">
        <v>768</v>
      </c>
      <c r="AA40" s="13"/>
    </row>
    <row r="41" spans="1:48" ht="60" x14ac:dyDescent="0.25">
      <c r="A41" s="8" t="s">
        <v>769</v>
      </c>
      <c r="N41" s="9" t="s">
        <v>770</v>
      </c>
      <c r="W41" s="9" t="s">
        <v>770</v>
      </c>
      <c r="AA41" s="13"/>
      <c r="AB41" s="9" t="s">
        <v>770</v>
      </c>
      <c r="AD41" s="9" t="s">
        <v>770</v>
      </c>
      <c r="AG41" s="9" t="s">
        <v>770</v>
      </c>
      <c r="AI41" s="9" t="s">
        <v>770</v>
      </c>
      <c r="AL41" s="9" t="s">
        <v>770</v>
      </c>
      <c r="AN41" s="9" t="s">
        <v>770</v>
      </c>
    </row>
    <row r="42" spans="1:48" ht="60" x14ac:dyDescent="0.25">
      <c r="A42" s="8" t="s">
        <v>771</v>
      </c>
      <c r="N42" s="9" t="s">
        <v>770</v>
      </c>
      <c r="AA42" s="13"/>
    </row>
    <row r="43" spans="1:48" ht="60" x14ac:dyDescent="0.25">
      <c r="A43" s="8" t="s">
        <v>772</v>
      </c>
      <c r="L43" s="9" t="s">
        <v>773</v>
      </c>
      <c r="AA43" s="13"/>
    </row>
    <row r="44" spans="1:48" ht="60" x14ac:dyDescent="0.25">
      <c r="A44" s="8" t="s">
        <v>774</v>
      </c>
      <c r="AA44" s="13"/>
      <c r="AC44" s="9" t="s">
        <v>775</v>
      </c>
    </row>
    <row r="45" spans="1:48" ht="60" x14ac:dyDescent="0.25">
      <c r="A45" s="8" t="s">
        <v>776</v>
      </c>
      <c r="N45" s="9" t="s">
        <v>770</v>
      </c>
      <c r="AA45" s="13"/>
    </row>
    <row r="46" spans="1:48" ht="60" x14ac:dyDescent="0.25">
      <c r="A46" s="8" t="s">
        <v>777</v>
      </c>
      <c r="AA46" s="13"/>
      <c r="AC46" s="9" t="s">
        <v>778</v>
      </c>
    </row>
    <row r="47" spans="1:48" ht="60" x14ac:dyDescent="0.25">
      <c r="A47" s="8" t="s">
        <v>779</v>
      </c>
      <c r="N47" s="9" t="s">
        <v>770</v>
      </c>
      <c r="AA47" s="13"/>
    </row>
    <row r="48" spans="1:48" ht="45" x14ac:dyDescent="0.25">
      <c r="A48" s="8" t="s">
        <v>780</v>
      </c>
      <c r="B48" s="9" t="s">
        <v>781</v>
      </c>
      <c r="N48" s="9" t="s">
        <v>781</v>
      </c>
      <c r="AA48" s="13"/>
    </row>
    <row r="49" spans="1:48" x14ac:dyDescent="0.25">
      <c r="A49" s="8" t="s">
        <v>782</v>
      </c>
      <c r="D49" s="9" t="s">
        <v>783</v>
      </c>
      <c r="F49" s="9" t="s">
        <v>783</v>
      </c>
      <c r="I49" s="9" t="s">
        <v>783</v>
      </c>
      <c r="AA49" s="13"/>
    </row>
    <row r="50" spans="1:48" ht="60" x14ac:dyDescent="0.25">
      <c r="A50" s="8" t="s">
        <v>784</v>
      </c>
      <c r="AA50" s="13"/>
      <c r="AC50" s="9" t="s">
        <v>778</v>
      </c>
      <c r="AG50" s="9" t="s">
        <v>778</v>
      </c>
    </row>
    <row r="51" spans="1:48" ht="75" x14ac:dyDescent="0.25">
      <c r="A51" s="8" t="s">
        <v>785</v>
      </c>
      <c r="B51" s="9" t="s">
        <v>786</v>
      </c>
      <c r="G51" s="9" t="s">
        <v>786</v>
      </c>
      <c r="J51" s="9" t="s">
        <v>786</v>
      </c>
      <c r="AA51" s="13"/>
    </row>
    <row r="52" spans="1:48" ht="30" x14ac:dyDescent="0.25">
      <c r="A52" s="8" t="s">
        <v>787</v>
      </c>
      <c r="G52" s="9" t="s">
        <v>788</v>
      </c>
      <c r="AA52" s="13"/>
    </row>
    <row r="53" spans="1:48" x14ac:dyDescent="0.25">
      <c r="A53" s="8" t="s">
        <v>789</v>
      </c>
      <c r="AA53" s="13"/>
    </row>
    <row r="54" spans="1:48" ht="45" x14ac:dyDescent="0.25">
      <c r="A54" s="8" t="s">
        <v>790</v>
      </c>
      <c r="B54" s="9" t="s">
        <v>791</v>
      </c>
      <c r="G54" s="9" t="s">
        <v>791</v>
      </c>
      <c r="O54" s="9" t="s">
        <v>791</v>
      </c>
      <c r="U54" s="9" t="s">
        <v>791</v>
      </c>
      <c r="Y54" s="9" t="s">
        <v>791</v>
      </c>
      <c r="Z54" s="9" t="s">
        <v>791</v>
      </c>
      <c r="AA54" s="14" t="s">
        <v>791</v>
      </c>
      <c r="AO54" s="9" t="s">
        <v>791</v>
      </c>
      <c r="AP54" s="9" t="s">
        <v>791</v>
      </c>
      <c r="AQ54" s="9" t="s">
        <v>791</v>
      </c>
      <c r="AR54" s="9" t="s">
        <v>791</v>
      </c>
      <c r="AS54" s="9" t="s">
        <v>791</v>
      </c>
      <c r="AT54" s="9" t="s">
        <v>791</v>
      </c>
      <c r="AU54" s="9" t="s">
        <v>791</v>
      </c>
    </row>
    <row r="55" spans="1:48" ht="60" x14ac:dyDescent="0.25">
      <c r="A55" s="8" t="s">
        <v>792</v>
      </c>
      <c r="B55" s="9" t="s">
        <v>793</v>
      </c>
      <c r="G55" s="9" t="s">
        <v>793</v>
      </c>
      <c r="O55" s="9" t="s">
        <v>793</v>
      </c>
      <c r="U55" s="9" t="s">
        <v>793</v>
      </c>
      <c r="Y55" s="9" t="s">
        <v>793</v>
      </c>
      <c r="Z55" s="9" t="s">
        <v>793</v>
      </c>
      <c r="AA55" s="14" t="s">
        <v>793</v>
      </c>
      <c r="AO55" s="9" t="s">
        <v>793</v>
      </c>
      <c r="AP55" s="9" t="s">
        <v>793</v>
      </c>
      <c r="AQ55" s="9" t="s">
        <v>793</v>
      </c>
      <c r="AT55" s="9" t="s">
        <v>793</v>
      </c>
      <c r="AU55" s="9" t="s">
        <v>793</v>
      </c>
    </row>
    <row r="56" spans="1:48" ht="135" x14ac:dyDescent="0.25">
      <c r="A56" s="8" t="s">
        <v>794</v>
      </c>
      <c r="B56" s="9" t="s">
        <v>795</v>
      </c>
      <c r="D56" s="9" t="s">
        <v>795</v>
      </c>
      <c r="F56" s="9" t="s">
        <v>795</v>
      </c>
      <c r="G56" s="9" t="s">
        <v>795</v>
      </c>
      <c r="H56" s="9" t="s">
        <v>795</v>
      </c>
      <c r="I56" s="9" t="s">
        <v>795</v>
      </c>
      <c r="M56" s="9" t="s">
        <v>795</v>
      </c>
      <c r="U56" s="9" t="s">
        <v>795</v>
      </c>
      <c r="AA56" s="13"/>
      <c r="AB56" s="9" t="s">
        <v>795</v>
      </c>
      <c r="AI56" s="9" t="s">
        <v>795</v>
      </c>
      <c r="AP56" s="9" t="s">
        <v>795</v>
      </c>
      <c r="AT56" s="9" t="s">
        <v>795</v>
      </c>
      <c r="AU56" s="9" t="s">
        <v>795</v>
      </c>
    </row>
    <row r="57" spans="1:48" ht="45" x14ac:dyDescent="0.25">
      <c r="A57" s="8" t="s">
        <v>796</v>
      </c>
      <c r="B57" s="9" t="s">
        <v>791</v>
      </c>
      <c r="G57" s="9" t="s">
        <v>791</v>
      </c>
      <c r="L57" s="9" t="s">
        <v>791</v>
      </c>
      <c r="M57" s="9" t="s">
        <v>791</v>
      </c>
      <c r="O57" s="9" t="s">
        <v>791</v>
      </c>
      <c r="U57" s="9" t="s">
        <v>791</v>
      </c>
      <c r="Y57" s="9" t="s">
        <v>791</v>
      </c>
      <c r="Z57" s="9" t="s">
        <v>791</v>
      </c>
      <c r="AA57" s="14" t="s">
        <v>791</v>
      </c>
      <c r="AB57" s="9" t="s">
        <v>791</v>
      </c>
      <c r="AH57" s="9" t="s">
        <v>791</v>
      </c>
      <c r="AJ57" s="9" t="s">
        <v>791</v>
      </c>
      <c r="AK57" s="9" t="s">
        <v>791</v>
      </c>
      <c r="AL57" s="9" t="s">
        <v>791</v>
      </c>
      <c r="AO57" s="9" t="s">
        <v>791</v>
      </c>
      <c r="AP57" s="9" t="s">
        <v>791</v>
      </c>
      <c r="AQ57" s="9" t="s">
        <v>791</v>
      </c>
      <c r="AR57" s="9" t="s">
        <v>791</v>
      </c>
      <c r="AS57" s="9" t="s">
        <v>791</v>
      </c>
      <c r="AT57" s="9" t="s">
        <v>791</v>
      </c>
      <c r="AU57" s="9" t="s">
        <v>791</v>
      </c>
    </row>
    <row r="58" spans="1:48" ht="60" x14ac:dyDescent="0.25">
      <c r="A58" s="8" t="s">
        <v>797</v>
      </c>
      <c r="B58" s="9" t="s">
        <v>798</v>
      </c>
      <c r="C58" s="9" t="s">
        <v>798</v>
      </c>
      <c r="D58" s="9" t="s">
        <v>798</v>
      </c>
      <c r="E58" s="9" t="s">
        <v>798</v>
      </c>
      <c r="F58" s="9" t="s">
        <v>798</v>
      </c>
      <c r="G58" s="9" t="s">
        <v>798</v>
      </c>
      <c r="H58" s="9" t="s">
        <v>798</v>
      </c>
      <c r="I58" s="9" t="s">
        <v>798</v>
      </c>
      <c r="M58" s="9" t="s">
        <v>798</v>
      </c>
      <c r="O58" s="9" t="s">
        <v>798</v>
      </c>
      <c r="U58" s="9" t="s">
        <v>798</v>
      </c>
      <c r="Y58" s="9" t="s">
        <v>798</v>
      </c>
      <c r="Z58" s="9" t="s">
        <v>798</v>
      </c>
      <c r="AA58" s="14" t="s">
        <v>798</v>
      </c>
      <c r="AD58" s="9" t="s">
        <v>798</v>
      </c>
      <c r="AE58" s="9" t="s">
        <v>798</v>
      </c>
      <c r="AH58" s="9" t="s">
        <v>798</v>
      </c>
      <c r="AJ58" s="9" t="s">
        <v>798</v>
      </c>
      <c r="AO58" s="9" t="s">
        <v>798</v>
      </c>
      <c r="AP58" s="9" t="s">
        <v>798</v>
      </c>
      <c r="AQ58" s="9" t="s">
        <v>798</v>
      </c>
      <c r="AR58" s="9" t="s">
        <v>798</v>
      </c>
      <c r="AS58" s="9" t="s">
        <v>798</v>
      </c>
      <c r="AT58" s="9" t="s">
        <v>798</v>
      </c>
      <c r="AU58" s="9" t="s">
        <v>798</v>
      </c>
    </row>
    <row r="59" spans="1:48" ht="90" x14ac:dyDescent="0.25">
      <c r="A59" s="8" t="s">
        <v>799</v>
      </c>
      <c r="B59" s="9" t="s">
        <v>800</v>
      </c>
      <c r="C59" s="9" t="s">
        <v>800</v>
      </c>
      <c r="F59" s="9" t="s">
        <v>800</v>
      </c>
      <c r="G59" s="9" t="s">
        <v>800</v>
      </c>
      <c r="H59" s="9" t="s">
        <v>800</v>
      </c>
      <c r="I59" s="9" t="s">
        <v>800</v>
      </c>
      <c r="K59" s="9" t="s">
        <v>800</v>
      </c>
      <c r="T59" s="9" t="s">
        <v>800</v>
      </c>
      <c r="W59" s="9" t="s">
        <v>800</v>
      </c>
      <c r="AA59" s="13" t="s">
        <v>800</v>
      </c>
      <c r="AG59" s="9" t="s">
        <v>800</v>
      </c>
      <c r="AI59" s="9" t="s">
        <v>800</v>
      </c>
      <c r="AL59" s="9" t="s">
        <v>800</v>
      </c>
      <c r="AN59" s="9" t="s">
        <v>800</v>
      </c>
      <c r="AQ59" s="9" t="s">
        <v>800</v>
      </c>
      <c r="AS59" s="9" t="s">
        <v>800</v>
      </c>
      <c r="AV59" s="9" t="s">
        <v>801</v>
      </c>
    </row>
    <row r="60" spans="1:48" x14ac:dyDescent="0.25">
      <c r="A60" s="8" t="s">
        <v>802</v>
      </c>
      <c r="AA60" s="13"/>
    </row>
    <row r="61" spans="1:48" ht="30" x14ac:dyDescent="0.25">
      <c r="A61" s="8" t="s">
        <v>803</v>
      </c>
      <c r="B61" s="9" t="s">
        <v>804</v>
      </c>
      <c r="G61" s="9" t="s">
        <v>804</v>
      </c>
      <c r="AA61" s="13"/>
    </row>
    <row r="62" spans="1:48" ht="60" x14ac:dyDescent="0.25">
      <c r="A62" s="8" t="s">
        <v>805</v>
      </c>
      <c r="B62" s="9" t="s">
        <v>806</v>
      </c>
      <c r="N62" s="9" t="s">
        <v>806</v>
      </c>
      <c r="AA62" s="13"/>
    </row>
    <row r="63" spans="1:48" ht="45" x14ac:dyDescent="0.25">
      <c r="A63" s="8" t="s">
        <v>807</v>
      </c>
      <c r="B63" s="9" t="s">
        <v>808</v>
      </c>
      <c r="G63" s="9" t="s">
        <v>808</v>
      </c>
      <c r="AA63" s="13"/>
    </row>
    <row r="64" spans="1:48" ht="45" x14ac:dyDescent="0.25">
      <c r="A64" s="8" t="s">
        <v>809</v>
      </c>
      <c r="B64" s="9" t="s">
        <v>810</v>
      </c>
      <c r="C64" s="9" t="s">
        <v>810</v>
      </c>
      <c r="G64" s="9" t="s">
        <v>810</v>
      </c>
      <c r="AA64" s="13"/>
    </row>
    <row r="65" spans="1:48" ht="30" x14ac:dyDescent="0.25">
      <c r="A65" s="8" t="s">
        <v>811</v>
      </c>
      <c r="B65" s="9" t="s">
        <v>812</v>
      </c>
      <c r="D65" s="9" t="s">
        <v>812</v>
      </c>
      <c r="F65" s="9" t="s">
        <v>812</v>
      </c>
      <c r="G65" s="9" t="s">
        <v>812</v>
      </c>
      <c r="H65" s="9" t="s">
        <v>812</v>
      </c>
      <c r="I65" s="9" t="s">
        <v>812</v>
      </c>
      <c r="J65" s="9" t="s">
        <v>812</v>
      </c>
      <c r="K65" s="9" t="s">
        <v>812</v>
      </c>
      <c r="Q65" s="9" t="s">
        <v>812</v>
      </c>
      <c r="X65" s="9" t="s">
        <v>812</v>
      </c>
      <c r="AA65" s="13"/>
      <c r="AG65" s="9" t="s">
        <v>812</v>
      </c>
    </row>
    <row r="66" spans="1:48" x14ac:dyDescent="0.25">
      <c r="A66" s="8" t="s">
        <v>813</v>
      </c>
      <c r="AA66" s="13"/>
    </row>
    <row r="67" spans="1:48" ht="75" x14ac:dyDescent="0.25">
      <c r="A67" s="8" t="s">
        <v>814</v>
      </c>
      <c r="AA67" s="13"/>
      <c r="AM67" s="9" t="s">
        <v>815</v>
      </c>
    </row>
    <row r="68" spans="1:48" ht="75" x14ac:dyDescent="0.25">
      <c r="A68" s="8" t="s">
        <v>816</v>
      </c>
      <c r="AA68" s="13"/>
      <c r="AM68" s="9" t="s">
        <v>815</v>
      </c>
    </row>
    <row r="69" spans="1:48" ht="90" x14ac:dyDescent="0.25">
      <c r="A69" s="8" t="s">
        <v>817</v>
      </c>
      <c r="B69" s="9" t="s">
        <v>818</v>
      </c>
      <c r="AA69" s="15" t="s">
        <v>818</v>
      </c>
      <c r="AQ69" s="9" t="s">
        <v>818</v>
      </c>
    </row>
    <row r="70" spans="1:48" x14ac:dyDescent="0.25">
      <c r="A70" s="8" t="s">
        <v>819</v>
      </c>
      <c r="AA70" s="13"/>
    </row>
    <row r="71" spans="1:48" ht="45" x14ac:dyDescent="0.25">
      <c r="A71" s="8" t="s">
        <v>820</v>
      </c>
      <c r="B71" s="9" t="s">
        <v>821</v>
      </c>
      <c r="N71" s="9" t="s">
        <v>821</v>
      </c>
      <c r="AA71" s="13"/>
    </row>
    <row r="72" spans="1:48" ht="60" x14ac:dyDescent="0.25">
      <c r="A72" s="8" t="s">
        <v>822</v>
      </c>
      <c r="AA72" s="13"/>
      <c r="AV72" s="9" t="s">
        <v>823</v>
      </c>
    </row>
    <row r="73" spans="1:48" ht="105" x14ac:dyDescent="0.25">
      <c r="A73" s="8" t="s">
        <v>824</v>
      </c>
      <c r="K73" s="9" t="s">
        <v>825</v>
      </c>
      <c r="AA73" s="13"/>
    </row>
    <row r="74" spans="1:48" ht="105" x14ac:dyDescent="0.25">
      <c r="A74" s="8" t="s">
        <v>826</v>
      </c>
      <c r="M74" s="9" t="s">
        <v>827</v>
      </c>
      <c r="AA74" s="13"/>
    </row>
    <row r="75" spans="1:48" ht="60" x14ac:dyDescent="0.25">
      <c r="A75" s="8" t="s">
        <v>828</v>
      </c>
      <c r="B75" s="9" t="s">
        <v>773</v>
      </c>
      <c r="L75" s="9" t="s">
        <v>773</v>
      </c>
      <c r="AA75" s="13"/>
    </row>
    <row r="76" spans="1:48" ht="90" x14ac:dyDescent="0.25">
      <c r="A76" s="8" t="s">
        <v>829</v>
      </c>
      <c r="L76" s="9" t="s">
        <v>830</v>
      </c>
      <c r="AA76" s="13"/>
    </row>
    <row r="77" spans="1:48" ht="135" x14ac:dyDescent="0.25">
      <c r="A77" s="8" t="s">
        <v>831</v>
      </c>
      <c r="B77" s="9" t="s">
        <v>832</v>
      </c>
      <c r="C77" s="9" t="s">
        <v>832</v>
      </c>
      <c r="G77" s="9" t="s">
        <v>832</v>
      </c>
      <c r="AA77" s="13"/>
      <c r="AL77" s="9" t="s">
        <v>832</v>
      </c>
    </row>
    <row r="78" spans="1:48" ht="90" x14ac:dyDescent="0.25">
      <c r="A78" s="8" t="s">
        <v>833</v>
      </c>
      <c r="B78" s="9" t="s">
        <v>755</v>
      </c>
      <c r="AA78" s="15" t="s">
        <v>755</v>
      </c>
      <c r="AC78" s="9" t="s">
        <v>755</v>
      </c>
    </row>
    <row r="79" spans="1:48" ht="60" x14ac:dyDescent="0.25">
      <c r="A79" s="8" t="s">
        <v>834</v>
      </c>
      <c r="F79" s="9" t="s">
        <v>835</v>
      </c>
      <c r="H79" s="9" t="s">
        <v>835</v>
      </c>
      <c r="I79" s="9" t="s">
        <v>835</v>
      </c>
      <c r="J79" s="9" t="s">
        <v>835</v>
      </c>
      <c r="T79" s="9" t="s">
        <v>835</v>
      </c>
      <c r="W79" s="9" t="s">
        <v>835</v>
      </c>
      <c r="AA79" s="13"/>
      <c r="AG79" s="9" t="s">
        <v>835</v>
      </c>
      <c r="AN79" s="9" t="s">
        <v>835</v>
      </c>
    </row>
    <row r="80" spans="1:48" ht="75" x14ac:dyDescent="0.25">
      <c r="A80" s="8" t="s">
        <v>836</v>
      </c>
      <c r="AA80" s="13"/>
      <c r="AM80" s="9" t="s">
        <v>837</v>
      </c>
    </row>
    <row r="81" spans="1:48" ht="75" x14ac:dyDescent="0.25">
      <c r="A81" s="8" t="s">
        <v>838</v>
      </c>
      <c r="AA81" s="15" t="s">
        <v>839</v>
      </c>
    </row>
    <row r="82" spans="1:48" ht="45" x14ac:dyDescent="0.25">
      <c r="A82" s="8" t="s">
        <v>840</v>
      </c>
      <c r="L82" s="9" t="s">
        <v>841</v>
      </c>
      <c r="AA82" s="13"/>
    </row>
    <row r="83" spans="1:48" x14ac:dyDescent="0.25">
      <c r="A83" s="8" t="s">
        <v>842</v>
      </c>
      <c r="AA83" s="13"/>
    </row>
    <row r="84" spans="1:48" ht="135" x14ac:dyDescent="0.25">
      <c r="A84" s="30" t="s">
        <v>843</v>
      </c>
      <c r="B84" s="26" t="s">
        <v>844</v>
      </c>
      <c r="C84" s="26"/>
      <c r="D84" s="26"/>
      <c r="E84" s="26"/>
      <c r="F84" s="26"/>
      <c r="G84" s="26"/>
      <c r="H84" s="26"/>
      <c r="I84" s="26" t="s">
        <v>844</v>
      </c>
      <c r="J84" s="26"/>
      <c r="K84" s="26"/>
      <c r="L84" s="26" t="s">
        <v>844</v>
      </c>
      <c r="M84" s="26"/>
      <c r="N84" s="26" t="s">
        <v>844</v>
      </c>
      <c r="O84" s="26"/>
      <c r="P84" s="26"/>
      <c r="Q84" s="26"/>
      <c r="R84" s="26"/>
      <c r="S84" s="26"/>
      <c r="T84" s="26"/>
      <c r="U84" s="26"/>
      <c r="V84" s="26"/>
      <c r="W84" s="26" t="s">
        <v>844</v>
      </c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 t="s">
        <v>844</v>
      </c>
      <c r="AO84" s="26"/>
      <c r="AP84" s="26"/>
      <c r="AQ84" s="26"/>
      <c r="AR84" s="26"/>
      <c r="AS84" s="26"/>
      <c r="AT84" s="26"/>
      <c r="AU84" s="26"/>
      <c r="AV84" s="26"/>
    </row>
    <row r="85" spans="1:48" ht="30" x14ac:dyDescent="0.25">
      <c r="A85" s="8" t="s">
        <v>845</v>
      </c>
      <c r="B85" s="9" t="s">
        <v>846</v>
      </c>
      <c r="G85" s="9" t="s">
        <v>846</v>
      </c>
      <c r="AA85" s="13"/>
    </row>
    <row r="86" spans="1:48" ht="75" x14ac:dyDescent="0.25">
      <c r="A86" s="8" t="s">
        <v>847</v>
      </c>
      <c r="B86" s="9" t="s">
        <v>848</v>
      </c>
      <c r="G86" s="9" t="s">
        <v>848</v>
      </c>
      <c r="W86" s="9" t="s">
        <v>848</v>
      </c>
      <c r="AA86" s="13"/>
      <c r="AN86" s="9" t="s">
        <v>848</v>
      </c>
    </row>
    <row r="87" spans="1:48" ht="30" x14ac:dyDescent="0.25">
      <c r="A87" s="8" t="s">
        <v>849</v>
      </c>
      <c r="B87" s="9" t="s">
        <v>850</v>
      </c>
      <c r="G87" s="9" t="s">
        <v>850</v>
      </c>
      <c r="J87" s="9" t="s">
        <v>850</v>
      </c>
      <c r="AA87" s="13"/>
    </row>
    <row r="88" spans="1:48" ht="45" x14ac:dyDescent="0.25">
      <c r="A88" s="8" t="s">
        <v>851</v>
      </c>
      <c r="B88" s="9" t="s">
        <v>852</v>
      </c>
      <c r="G88" s="9" t="s">
        <v>852</v>
      </c>
      <c r="J88" s="9" t="s">
        <v>852</v>
      </c>
      <c r="O88" s="9" t="s">
        <v>852</v>
      </c>
      <c r="W88" s="9" t="s">
        <v>852</v>
      </c>
      <c r="Y88" s="9" t="s">
        <v>852</v>
      </c>
      <c r="AA88" s="13"/>
      <c r="AN88" s="9" t="s">
        <v>852</v>
      </c>
      <c r="AO88" s="9" t="s">
        <v>852</v>
      </c>
    </row>
    <row r="89" spans="1:48" x14ac:dyDescent="0.25">
      <c r="A89" s="8" t="s">
        <v>853</v>
      </c>
      <c r="AA89" s="13"/>
    </row>
    <row r="90" spans="1:48" ht="90" x14ac:dyDescent="0.25">
      <c r="A90" s="8" t="s">
        <v>854</v>
      </c>
      <c r="AA90" s="13"/>
      <c r="AS90" s="9" t="s">
        <v>818</v>
      </c>
    </row>
    <row r="91" spans="1:48" ht="45" x14ac:dyDescent="0.25">
      <c r="A91" s="8" t="s">
        <v>855</v>
      </c>
      <c r="B91" s="9" t="s">
        <v>856</v>
      </c>
      <c r="AA91" s="13"/>
      <c r="AB91" s="9" t="s">
        <v>856</v>
      </c>
    </row>
    <row r="92" spans="1:48" x14ac:dyDescent="0.25">
      <c r="A92" s="8" t="s">
        <v>857</v>
      </c>
      <c r="B92" s="9" t="s">
        <v>858</v>
      </c>
      <c r="AA92" s="13"/>
    </row>
    <row r="93" spans="1:48" ht="90" x14ac:dyDescent="0.25">
      <c r="A93" s="8" t="s">
        <v>859</v>
      </c>
      <c r="B93" s="9" t="s">
        <v>860</v>
      </c>
      <c r="C93" s="9" t="s">
        <v>860</v>
      </c>
      <c r="G93" s="9" t="s">
        <v>860</v>
      </c>
      <c r="AA93" s="13"/>
    </row>
    <row r="94" spans="1:48" ht="60" x14ac:dyDescent="0.25">
      <c r="A94" s="8" t="s">
        <v>861</v>
      </c>
      <c r="N94" s="9" t="s">
        <v>778</v>
      </c>
      <c r="U94" s="9" t="s">
        <v>778</v>
      </c>
      <c r="AA94" s="13"/>
      <c r="AP94" s="9" t="s">
        <v>778</v>
      </c>
      <c r="AT94" s="9" t="s">
        <v>778</v>
      </c>
      <c r="AU94" s="9" t="s">
        <v>778</v>
      </c>
    </row>
    <row r="95" spans="1:48" ht="60" x14ac:dyDescent="0.25">
      <c r="A95" s="8" t="s">
        <v>862</v>
      </c>
      <c r="L95" s="9" t="s">
        <v>863</v>
      </c>
      <c r="AA95" s="13"/>
    </row>
    <row r="96" spans="1:48" ht="75" x14ac:dyDescent="0.25">
      <c r="A96" s="8" t="s">
        <v>864</v>
      </c>
      <c r="B96" s="9" t="s">
        <v>865</v>
      </c>
      <c r="AA96" s="13" t="s">
        <v>865</v>
      </c>
    </row>
    <row r="97" spans="1:40" x14ac:dyDescent="0.25">
      <c r="A97" s="8" t="s">
        <v>866</v>
      </c>
      <c r="B97" s="9" t="s">
        <v>726</v>
      </c>
      <c r="G97" s="9" t="s">
        <v>726</v>
      </c>
      <c r="AA97" s="13"/>
    </row>
    <row r="98" spans="1:40" x14ac:dyDescent="0.25">
      <c r="A98" s="8" t="s">
        <v>867</v>
      </c>
      <c r="B98" s="9" t="s">
        <v>726</v>
      </c>
      <c r="G98" s="9" t="s">
        <v>726</v>
      </c>
      <c r="AA98" s="13"/>
    </row>
    <row r="99" spans="1:40" ht="75" x14ac:dyDescent="0.25">
      <c r="A99" s="8" t="s">
        <v>868</v>
      </c>
      <c r="K99" s="9" t="s">
        <v>869</v>
      </c>
      <c r="L99" s="9" t="s">
        <v>869</v>
      </c>
      <c r="AA99" s="13"/>
    </row>
    <row r="100" spans="1:40" ht="90" x14ac:dyDescent="0.25">
      <c r="A100" s="8" t="s">
        <v>870</v>
      </c>
      <c r="K100" s="9" t="s">
        <v>871</v>
      </c>
      <c r="L100" s="9" t="s">
        <v>871</v>
      </c>
      <c r="AA100" s="13"/>
    </row>
    <row r="101" spans="1:40" ht="75" x14ac:dyDescent="0.25">
      <c r="A101" s="8" t="s">
        <v>872</v>
      </c>
      <c r="D101" s="9" t="s">
        <v>873</v>
      </c>
      <c r="F101" s="9" t="s">
        <v>873</v>
      </c>
      <c r="H101" s="9" t="s">
        <v>873</v>
      </c>
      <c r="I101" s="9" t="s">
        <v>873</v>
      </c>
      <c r="Q101" s="9" t="s">
        <v>873</v>
      </c>
      <c r="T101" s="9" t="s">
        <v>873</v>
      </c>
      <c r="W101" s="9" t="s">
        <v>873</v>
      </c>
      <c r="X101" s="9" t="s">
        <v>873</v>
      </c>
      <c r="AA101" s="13"/>
      <c r="AD101" s="9" t="s">
        <v>873</v>
      </c>
      <c r="AE101" s="9" t="s">
        <v>873</v>
      </c>
      <c r="AN101" s="9" t="s">
        <v>873</v>
      </c>
    </row>
    <row r="102" spans="1:40" ht="75" x14ac:dyDescent="0.25">
      <c r="A102" s="8" t="s">
        <v>874</v>
      </c>
      <c r="K102" s="9" t="s">
        <v>875</v>
      </c>
      <c r="AA102" s="13"/>
    </row>
    <row r="103" spans="1:40" x14ac:dyDescent="0.25">
      <c r="A103" s="8" t="s">
        <v>876</v>
      </c>
      <c r="AA103" s="13"/>
    </row>
    <row r="104" spans="1:40" ht="90" x14ac:dyDescent="0.25">
      <c r="A104" s="8" t="s">
        <v>877</v>
      </c>
      <c r="L104" s="9" t="s">
        <v>878</v>
      </c>
      <c r="AA104" s="13"/>
    </row>
    <row r="105" spans="1:40" ht="45" x14ac:dyDescent="0.25">
      <c r="A105" s="8" t="s">
        <v>707</v>
      </c>
      <c r="L105" s="9" t="s">
        <v>708</v>
      </c>
      <c r="AA105" s="13"/>
    </row>
  </sheetData>
  <pageMargins left="0.7" right="0.7" top="0.75" bottom="0.75" header="0.3" footer="0.3"/>
  <pageSetup paperSize="9" orientation="portrait" horizontalDpi="300" verticalDpi="0" copies="0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0A9F-D415-4944-B53F-E95447A6D3EC}">
  <dimension ref="A1:AV153"/>
  <sheetViews>
    <sheetView topLeftCell="K94" workbookViewId="0">
      <selection sqref="A1:XFD1"/>
    </sheetView>
  </sheetViews>
  <sheetFormatPr defaultRowHeight="15" x14ac:dyDescent="0.25"/>
  <cols>
    <col min="1" max="1" width="77.140625" style="7" bestFit="1" customWidth="1"/>
    <col min="2" max="2" width="67.42578125" style="18" bestFit="1" customWidth="1"/>
    <col min="3" max="10" width="67.42578125" hidden="1" customWidth="1"/>
    <col min="11" max="11" width="67.42578125" style="23" bestFit="1" customWidth="1"/>
    <col min="12" max="12" width="49.85546875" style="21" bestFit="1" customWidth="1"/>
    <col min="13" max="15" width="67.42578125" hidden="1" customWidth="1"/>
    <col min="16" max="16" width="24.5703125" hidden="1" customWidth="1"/>
    <col min="17" max="17" width="67.42578125" hidden="1" customWidth="1"/>
    <col min="18" max="18" width="24.7109375" hidden="1" customWidth="1"/>
    <col min="19" max="19" width="14.140625" hidden="1" customWidth="1"/>
    <col min="20" max="20" width="67.42578125" hidden="1" customWidth="1"/>
    <col min="21" max="21" width="59.140625" hidden="1" customWidth="1"/>
    <col min="22" max="22" width="19.5703125" hidden="1" customWidth="1"/>
    <col min="23" max="23" width="59.7109375" hidden="1" customWidth="1"/>
    <col min="24" max="26" width="67.42578125" hidden="1" customWidth="1"/>
    <col min="27" max="27" width="67.42578125" bestFit="1" customWidth="1"/>
    <col min="28" max="30" width="67.42578125" hidden="1" customWidth="1"/>
    <col min="31" max="32" width="49.85546875" hidden="1" customWidth="1"/>
    <col min="33" max="33" width="50.5703125" hidden="1" customWidth="1"/>
    <col min="34" max="38" width="67.42578125" hidden="1" customWidth="1"/>
    <col min="39" max="39" width="50.140625" hidden="1" customWidth="1"/>
    <col min="40" max="40" width="14" hidden="1" customWidth="1"/>
    <col min="41" max="41" width="67.42578125" hidden="1" customWidth="1"/>
    <col min="42" max="42" width="59.7109375" hidden="1" customWidth="1"/>
    <col min="43" max="43" width="67.42578125" hidden="1" customWidth="1"/>
    <col min="44" max="44" width="59.140625" hidden="1" customWidth="1"/>
    <col min="45" max="45" width="67.42578125" hidden="1" customWidth="1"/>
    <col min="46" max="46" width="26.140625" hidden="1" customWidth="1"/>
    <col min="47" max="47" width="19.28515625" hidden="1" customWidth="1"/>
    <col min="48" max="48" width="67.42578125" style="17" bestFit="1" customWidth="1"/>
  </cols>
  <sheetData>
    <row r="1" spans="1:48" s="9" customFormat="1" x14ac:dyDescent="0.25">
      <c r="A1" s="8" t="s">
        <v>706</v>
      </c>
      <c r="B1" s="1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22" t="s">
        <v>9</v>
      </c>
      <c r="L1" s="1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4" t="s">
        <v>46</v>
      </c>
    </row>
    <row r="2" spans="1:48" x14ac:dyDescent="0.25">
      <c r="A2" s="7" t="s">
        <v>879</v>
      </c>
      <c r="AA2" s="17"/>
    </row>
    <row r="3" spans="1:48" x14ac:dyDescent="0.25">
      <c r="A3" s="7" t="s">
        <v>880</v>
      </c>
      <c r="AA3" s="17"/>
    </row>
    <row r="4" spans="1:48" x14ac:dyDescent="0.25">
      <c r="A4" s="7" t="s">
        <v>881</v>
      </c>
      <c r="B4" s="18" t="s">
        <v>882</v>
      </c>
      <c r="C4" t="s">
        <v>882</v>
      </c>
      <c r="D4" t="s">
        <v>882</v>
      </c>
      <c r="E4" t="s">
        <v>882</v>
      </c>
      <c r="F4" t="s">
        <v>882</v>
      </c>
      <c r="G4" t="s">
        <v>882</v>
      </c>
      <c r="H4" t="s">
        <v>882</v>
      </c>
      <c r="I4" t="s">
        <v>882</v>
      </c>
      <c r="J4" t="s">
        <v>882</v>
      </c>
      <c r="K4" s="23" t="s">
        <v>882</v>
      </c>
      <c r="L4" s="21" t="s">
        <v>882</v>
      </c>
      <c r="M4" t="s">
        <v>882</v>
      </c>
      <c r="O4" t="s">
        <v>882</v>
      </c>
      <c r="Q4" t="s">
        <v>882</v>
      </c>
      <c r="T4" t="s">
        <v>882</v>
      </c>
      <c r="W4" t="s">
        <v>882</v>
      </c>
      <c r="X4" t="s">
        <v>882</v>
      </c>
      <c r="Y4" t="s">
        <v>882</v>
      </c>
      <c r="Z4" t="s">
        <v>882</v>
      </c>
      <c r="AA4" s="17" t="s">
        <v>882</v>
      </c>
      <c r="AB4" t="s">
        <v>882</v>
      </c>
      <c r="AC4" t="s">
        <v>882</v>
      </c>
      <c r="AD4" t="s">
        <v>882</v>
      </c>
      <c r="AE4" t="s">
        <v>882</v>
      </c>
      <c r="AH4" t="s">
        <v>882</v>
      </c>
      <c r="AI4" t="s">
        <v>882</v>
      </c>
      <c r="AJ4" t="s">
        <v>882</v>
      </c>
      <c r="AK4" t="s">
        <v>882</v>
      </c>
      <c r="AL4" t="s">
        <v>882</v>
      </c>
      <c r="AQ4" t="s">
        <v>882</v>
      </c>
      <c r="AS4" t="s">
        <v>882</v>
      </c>
      <c r="AV4" s="17" t="s">
        <v>882</v>
      </c>
    </row>
    <row r="5" spans="1:48" x14ac:dyDescent="0.25">
      <c r="A5" s="7" t="s">
        <v>883</v>
      </c>
      <c r="AA5" s="17"/>
    </row>
    <row r="6" spans="1:48" x14ac:dyDescent="0.25">
      <c r="A6" s="7" t="s">
        <v>884</v>
      </c>
      <c r="AA6" s="17"/>
    </row>
    <row r="7" spans="1:48" x14ac:dyDescent="0.25">
      <c r="A7" s="7" t="s">
        <v>885</v>
      </c>
      <c r="AA7" s="17"/>
    </row>
    <row r="8" spans="1:48" x14ac:dyDescent="0.25">
      <c r="A8" s="7" t="s">
        <v>886</v>
      </c>
      <c r="AA8" s="17"/>
    </row>
    <row r="9" spans="1:48" x14ac:dyDescent="0.25">
      <c r="A9" s="7" t="s">
        <v>887</v>
      </c>
      <c r="AA9" s="17"/>
    </row>
    <row r="10" spans="1:48" x14ac:dyDescent="0.25">
      <c r="A10" s="7" t="s">
        <v>888</v>
      </c>
      <c r="AA10" s="17"/>
    </row>
    <row r="11" spans="1:48" x14ac:dyDescent="0.25">
      <c r="A11" s="7" t="s">
        <v>889</v>
      </c>
      <c r="AA11" s="17"/>
    </row>
    <row r="12" spans="1:48" x14ac:dyDescent="0.25">
      <c r="A12" s="7" t="s">
        <v>890</v>
      </c>
      <c r="AA12" s="17"/>
    </row>
    <row r="13" spans="1:48" x14ac:dyDescent="0.25">
      <c r="A13" s="7" t="s">
        <v>891</v>
      </c>
      <c r="AA13" s="17"/>
    </row>
    <row r="14" spans="1:48" x14ac:dyDescent="0.25">
      <c r="A14" s="7" t="s">
        <v>892</v>
      </c>
      <c r="AA14" s="17"/>
    </row>
    <row r="15" spans="1:48" x14ac:dyDescent="0.25">
      <c r="A15" s="7" t="s">
        <v>893</v>
      </c>
      <c r="AA15" s="17"/>
    </row>
    <row r="16" spans="1:48" x14ac:dyDescent="0.25">
      <c r="A16" s="7" t="s">
        <v>894</v>
      </c>
      <c r="B16" s="18" t="s">
        <v>895</v>
      </c>
      <c r="C16" t="s">
        <v>895</v>
      </c>
      <c r="D16" t="s">
        <v>895</v>
      </c>
      <c r="E16" t="s">
        <v>895</v>
      </c>
      <c r="F16" t="s">
        <v>895</v>
      </c>
      <c r="G16" t="s">
        <v>895</v>
      </c>
      <c r="H16" t="s">
        <v>895</v>
      </c>
      <c r="I16" t="s">
        <v>895</v>
      </c>
      <c r="J16" t="s">
        <v>895</v>
      </c>
      <c r="K16" s="23" t="s">
        <v>895</v>
      </c>
      <c r="M16" t="s">
        <v>895</v>
      </c>
      <c r="N16" t="s">
        <v>895</v>
      </c>
      <c r="O16" t="s">
        <v>895</v>
      </c>
      <c r="Q16" t="s">
        <v>895</v>
      </c>
      <c r="T16" t="s">
        <v>895</v>
      </c>
      <c r="X16" t="s">
        <v>895</v>
      </c>
      <c r="Y16" t="s">
        <v>895</v>
      </c>
      <c r="Z16" t="s">
        <v>895</v>
      </c>
      <c r="AA16" s="17" t="s">
        <v>895</v>
      </c>
      <c r="AB16" t="s">
        <v>895</v>
      </c>
      <c r="AC16" t="s">
        <v>895</v>
      </c>
      <c r="AD16" t="s">
        <v>895</v>
      </c>
      <c r="AH16" t="s">
        <v>895</v>
      </c>
      <c r="AI16" t="s">
        <v>895</v>
      </c>
      <c r="AJ16" t="s">
        <v>895</v>
      </c>
      <c r="AK16" t="s">
        <v>895</v>
      </c>
      <c r="AL16" t="s">
        <v>895</v>
      </c>
      <c r="AO16" t="s">
        <v>895</v>
      </c>
      <c r="AQ16" t="s">
        <v>895</v>
      </c>
      <c r="AS16" t="s">
        <v>895</v>
      </c>
      <c r="AV16" s="17" t="s">
        <v>895</v>
      </c>
    </row>
    <row r="17" spans="1:48" x14ac:dyDescent="0.25">
      <c r="A17" s="7" t="s">
        <v>896</v>
      </c>
      <c r="B17" s="18" t="s">
        <v>897</v>
      </c>
      <c r="C17" t="s">
        <v>897</v>
      </c>
      <c r="D17" t="s">
        <v>897</v>
      </c>
      <c r="E17" t="s">
        <v>897</v>
      </c>
      <c r="F17" t="s">
        <v>897</v>
      </c>
      <c r="G17" t="s">
        <v>897</v>
      </c>
      <c r="H17" t="s">
        <v>897</v>
      </c>
      <c r="I17" t="s">
        <v>897</v>
      </c>
      <c r="J17" t="s">
        <v>897</v>
      </c>
      <c r="K17" s="23" t="s">
        <v>897</v>
      </c>
      <c r="M17" t="s">
        <v>897</v>
      </c>
      <c r="N17" t="s">
        <v>897</v>
      </c>
      <c r="O17" t="s">
        <v>897</v>
      </c>
      <c r="Q17" t="s">
        <v>897</v>
      </c>
      <c r="T17" t="s">
        <v>897</v>
      </c>
      <c r="X17" t="s">
        <v>897</v>
      </c>
      <c r="Y17" t="s">
        <v>897</v>
      </c>
      <c r="Z17" t="s">
        <v>897</v>
      </c>
      <c r="AA17" s="17" t="s">
        <v>897</v>
      </c>
      <c r="AB17" t="s">
        <v>897</v>
      </c>
      <c r="AC17" t="s">
        <v>897</v>
      </c>
      <c r="AD17" t="s">
        <v>897</v>
      </c>
      <c r="AH17" t="s">
        <v>897</v>
      </c>
      <c r="AI17" t="s">
        <v>897</v>
      </c>
      <c r="AJ17" t="s">
        <v>897</v>
      </c>
      <c r="AK17" t="s">
        <v>897</v>
      </c>
      <c r="AL17" t="s">
        <v>897</v>
      </c>
      <c r="AO17" t="s">
        <v>897</v>
      </c>
      <c r="AQ17" t="s">
        <v>897</v>
      </c>
      <c r="AS17" t="s">
        <v>897</v>
      </c>
      <c r="AV17" s="17" t="s">
        <v>897</v>
      </c>
    </row>
    <row r="18" spans="1:48" x14ac:dyDescent="0.25">
      <c r="A18" s="7" t="s">
        <v>898</v>
      </c>
      <c r="AA18" s="17"/>
      <c r="AC18" t="s">
        <v>899</v>
      </c>
      <c r="AG18" t="s">
        <v>899</v>
      </c>
    </row>
    <row r="19" spans="1:48" x14ac:dyDescent="0.25">
      <c r="A19" s="7" t="s">
        <v>900</v>
      </c>
      <c r="AA19" s="17"/>
    </row>
    <row r="20" spans="1:48" x14ac:dyDescent="0.25">
      <c r="A20" s="7" t="s">
        <v>901</v>
      </c>
      <c r="AA20" s="17"/>
    </row>
    <row r="21" spans="1:48" x14ac:dyDescent="0.25">
      <c r="A21" s="7" t="s">
        <v>902</v>
      </c>
      <c r="AA21" s="17"/>
    </row>
    <row r="22" spans="1:48" x14ac:dyDescent="0.25">
      <c r="A22" s="7" t="s">
        <v>903</v>
      </c>
      <c r="AA22" s="17"/>
    </row>
    <row r="23" spans="1:48" x14ac:dyDescent="0.25">
      <c r="A23" s="7" t="s">
        <v>904</v>
      </c>
      <c r="AA23" s="17"/>
    </row>
    <row r="24" spans="1:48" x14ac:dyDescent="0.25">
      <c r="A24" s="7" t="s">
        <v>905</v>
      </c>
      <c r="AA24" s="17"/>
    </row>
    <row r="25" spans="1:48" x14ac:dyDescent="0.25">
      <c r="A25" s="7" t="s">
        <v>906</v>
      </c>
      <c r="AA25" s="17"/>
    </row>
    <row r="26" spans="1:48" x14ac:dyDescent="0.25">
      <c r="A26" s="7" t="s">
        <v>907</v>
      </c>
      <c r="AA26" s="17"/>
    </row>
    <row r="27" spans="1:48" x14ac:dyDescent="0.25">
      <c r="A27" s="7" t="s">
        <v>908</v>
      </c>
      <c r="AA27" s="17"/>
    </row>
    <row r="28" spans="1:48" x14ac:dyDescent="0.25">
      <c r="A28" s="7" t="s">
        <v>909</v>
      </c>
      <c r="AA28" s="17"/>
    </row>
    <row r="29" spans="1:48" x14ac:dyDescent="0.25">
      <c r="A29" s="7" t="s">
        <v>910</v>
      </c>
      <c r="AA29" s="17"/>
    </row>
    <row r="30" spans="1:48" x14ac:dyDescent="0.25">
      <c r="A30" s="7" t="s">
        <v>911</v>
      </c>
      <c r="AA30" s="17"/>
    </row>
    <row r="31" spans="1:48" x14ac:dyDescent="0.25">
      <c r="A31" s="7" t="s">
        <v>912</v>
      </c>
      <c r="AA31" s="17"/>
    </row>
    <row r="32" spans="1:48" x14ac:dyDescent="0.25">
      <c r="A32" s="7" t="s">
        <v>913</v>
      </c>
      <c r="AA32" s="17"/>
    </row>
    <row r="33" spans="1:27" x14ac:dyDescent="0.25">
      <c r="A33" s="7" t="s">
        <v>914</v>
      </c>
      <c r="AA33" s="17"/>
    </row>
    <row r="34" spans="1:27" x14ac:dyDescent="0.25">
      <c r="A34" s="7" t="s">
        <v>915</v>
      </c>
      <c r="AA34" s="17"/>
    </row>
    <row r="35" spans="1:27" x14ac:dyDescent="0.25">
      <c r="A35" s="7" t="s">
        <v>916</v>
      </c>
      <c r="AA35" s="17"/>
    </row>
    <row r="36" spans="1:27" x14ac:dyDescent="0.25">
      <c r="A36" s="7" t="s">
        <v>917</v>
      </c>
      <c r="AA36" s="17"/>
    </row>
    <row r="37" spans="1:27" x14ac:dyDescent="0.25">
      <c r="A37" s="7" t="s">
        <v>918</v>
      </c>
      <c r="AA37" s="17"/>
    </row>
    <row r="38" spans="1:27" x14ac:dyDescent="0.25">
      <c r="A38" s="7" t="s">
        <v>919</v>
      </c>
      <c r="AA38" s="17"/>
    </row>
    <row r="39" spans="1:27" x14ac:dyDescent="0.25">
      <c r="A39" s="7" t="s">
        <v>920</v>
      </c>
      <c r="AA39" s="17"/>
    </row>
    <row r="40" spans="1:27" x14ac:dyDescent="0.25">
      <c r="A40" s="7" t="s">
        <v>921</v>
      </c>
      <c r="AA40" s="17"/>
    </row>
    <row r="41" spans="1:27" x14ac:dyDescent="0.25">
      <c r="A41" s="7" t="s">
        <v>922</v>
      </c>
      <c r="AA41" s="17"/>
    </row>
    <row r="42" spans="1:27" x14ac:dyDescent="0.25">
      <c r="A42" s="7" t="s">
        <v>923</v>
      </c>
      <c r="AA42" s="17"/>
    </row>
    <row r="43" spans="1:27" x14ac:dyDescent="0.25">
      <c r="A43" s="7" t="s">
        <v>924</v>
      </c>
      <c r="AA43" s="17"/>
    </row>
    <row r="44" spans="1:27" x14ac:dyDescent="0.25">
      <c r="A44" s="7" t="s">
        <v>925</v>
      </c>
      <c r="AA44" s="17"/>
    </row>
    <row r="45" spans="1:27" x14ac:dyDescent="0.25">
      <c r="A45" s="7" t="s">
        <v>926</v>
      </c>
      <c r="AA45" s="17"/>
    </row>
    <row r="46" spans="1:27" x14ac:dyDescent="0.25">
      <c r="A46" s="7" t="s">
        <v>927</v>
      </c>
      <c r="AA46" s="17"/>
    </row>
    <row r="47" spans="1:27" x14ac:dyDescent="0.25">
      <c r="A47" s="7" t="s">
        <v>928</v>
      </c>
      <c r="AA47" s="17"/>
    </row>
    <row r="48" spans="1:27" x14ac:dyDescent="0.25">
      <c r="A48" s="7" t="s">
        <v>929</v>
      </c>
      <c r="AA48" s="17"/>
    </row>
    <row r="49" spans="1:48" x14ac:dyDescent="0.25">
      <c r="A49" s="7" t="s">
        <v>930</v>
      </c>
      <c r="D49" t="s">
        <v>931</v>
      </c>
      <c r="H49" t="s">
        <v>931</v>
      </c>
      <c r="K49" s="23" t="s">
        <v>931</v>
      </c>
      <c r="Q49" t="s">
        <v>931</v>
      </c>
      <c r="Y49" t="s">
        <v>931</v>
      </c>
      <c r="AA49" s="17" t="s">
        <v>931</v>
      </c>
      <c r="AG49" t="s">
        <v>931</v>
      </c>
      <c r="AK49" t="s">
        <v>931</v>
      </c>
      <c r="AP49" t="s">
        <v>931</v>
      </c>
      <c r="AS49" t="s">
        <v>931</v>
      </c>
      <c r="AV49" s="17" t="s">
        <v>931</v>
      </c>
    </row>
    <row r="50" spans="1:48" x14ac:dyDescent="0.25">
      <c r="A50" s="7" t="s">
        <v>932</v>
      </c>
      <c r="AA50" s="17"/>
    </row>
    <row r="51" spans="1:48" x14ac:dyDescent="0.25">
      <c r="A51" s="7" t="s">
        <v>933</v>
      </c>
      <c r="B51" s="18" t="s">
        <v>934</v>
      </c>
      <c r="D51" t="s">
        <v>934</v>
      </c>
      <c r="F51" t="s">
        <v>934</v>
      </c>
      <c r="G51" t="s">
        <v>934</v>
      </c>
      <c r="H51" t="s">
        <v>934</v>
      </c>
      <c r="J51" t="s">
        <v>934</v>
      </c>
      <c r="K51" s="23" t="s">
        <v>934</v>
      </c>
      <c r="Y51" t="s">
        <v>934</v>
      </c>
      <c r="AA51" s="17" t="s">
        <v>934</v>
      </c>
      <c r="AB51" t="s">
        <v>934</v>
      </c>
      <c r="AH51" t="s">
        <v>934</v>
      </c>
      <c r="AJ51" t="s">
        <v>934</v>
      </c>
      <c r="AK51" t="s">
        <v>934</v>
      </c>
      <c r="AQ51" t="s">
        <v>934</v>
      </c>
      <c r="AS51" t="s">
        <v>934</v>
      </c>
      <c r="AV51" s="17" t="s">
        <v>934</v>
      </c>
    </row>
    <row r="52" spans="1:48" x14ac:dyDescent="0.25">
      <c r="A52" s="7" t="s">
        <v>935</v>
      </c>
      <c r="B52" s="20" t="s">
        <v>936</v>
      </c>
      <c r="AA52" s="17"/>
    </row>
    <row r="53" spans="1:48" x14ac:dyDescent="0.25">
      <c r="A53" s="7" t="s">
        <v>937</v>
      </c>
      <c r="B53" s="18" t="s">
        <v>938</v>
      </c>
      <c r="C53" t="s">
        <v>938</v>
      </c>
      <c r="D53" t="s">
        <v>938</v>
      </c>
      <c r="E53" t="s">
        <v>938</v>
      </c>
      <c r="F53" t="s">
        <v>938</v>
      </c>
      <c r="H53" t="s">
        <v>938</v>
      </c>
      <c r="I53" t="s">
        <v>938</v>
      </c>
      <c r="O53" t="s">
        <v>938</v>
      </c>
      <c r="Q53" t="s">
        <v>938</v>
      </c>
      <c r="X53" t="s">
        <v>938</v>
      </c>
      <c r="Y53" t="s">
        <v>938</v>
      </c>
      <c r="Z53" t="s">
        <v>938</v>
      </c>
      <c r="AA53" s="17" t="s">
        <v>938</v>
      </c>
      <c r="AB53" t="s">
        <v>938</v>
      </c>
      <c r="AH53" t="s">
        <v>938</v>
      </c>
      <c r="AJ53" t="s">
        <v>938</v>
      </c>
      <c r="AK53" t="s">
        <v>938</v>
      </c>
      <c r="AO53" t="s">
        <v>938</v>
      </c>
      <c r="AQ53" t="s">
        <v>938</v>
      </c>
      <c r="AS53" t="s">
        <v>938</v>
      </c>
    </row>
    <row r="54" spans="1:48" x14ac:dyDescent="0.25">
      <c r="A54" s="7" t="s">
        <v>939</v>
      </c>
      <c r="AA54" s="17"/>
    </row>
    <row r="55" spans="1:48" x14ac:dyDescent="0.25">
      <c r="A55" s="7" t="s">
        <v>940</v>
      </c>
      <c r="AA55" s="17"/>
    </row>
    <row r="56" spans="1:48" x14ac:dyDescent="0.25">
      <c r="A56" s="7" t="s">
        <v>941</v>
      </c>
      <c r="AA56" s="17"/>
    </row>
    <row r="57" spans="1:48" x14ac:dyDescent="0.25">
      <c r="A57" s="7" t="s">
        <v>942</v>
      </c>
      <c r="AA57" s="17"/>
    </row>
    <row r="58" spans="1:48" x14ac:dyDescent="0.25">
      <c r="A58" s="7" t="s">
        <v>943</v>
      </c>
      <c r="B58" s="18" t="s">
        <v>944</v>
      </c>
      <c r="C58" t="s">
        <v>944</v>
      </c>
      <c r="D58" t="s">
        <v>944</v>
      </c>
      <c r="E58" t="s">
        <v>944</v>
      </c>
      <c r="F58" t="s">
        <v>944</v>
      </c>
      <c r="H58" t="s">
        <v>944</v>
      </c>
      <c r="I58" t="s">
        <v>944</v>
      </c>
      <c r="O58" t="s">
        <v>944</v>
      </c>
      <c r="Q58" t="s">
        <v>944</v>
      </c>
      <c r="X58" t="s">
        <v>944</v>
      </c>
      <c r="Y58" t="s">
        <v>944</v>
      </c>
      <c r="Z58" t="s">
        <v>944</v>
      </c>
      <c r="AA58" s="17" t="s">
        <v>944</v>
      </c>
      <c r="AB58" t="s">
        <v>944</v>
      </c>
      <c r="AD58" t="s">
        <v>944</v>
      </c>
      <c r="AH58" t="s">
        <v>944</v>
      </c>
      <c r="AJ58" t="s">
        <v>944</v>
      </c>
      <c r="AK58" t="s">
        <v>944</v>
      </c>
      <c r="AO58" t="s">
        <v>944</v>
      </c>
      <c r="AQ58" t="s">
        <v>944</v>
      </c>
      <c r="AS58" t="s">
        <v>944</v>
      </c>
    </row>
    <row r="59" spans="1:48" x14ac:dyDescent="0.25">
      <c r="A59" s="7" t="s">
        <v>945</v>
      </c>
      <c r="B59" s="18" t="s">
        <v>946</v>
      </c>
      <c r="D59" t="s">
        <v>946</v>
      </c>
      <c r="F59" t="s">
        <v>946</v>
      </c>
      <c r="H59" t="s">
        <v>946</v>
      </c>
      <c r="O59" t="s">
        <v>946</v>
      </c>
      <c r="Q59" t="s">
        <v>946</v>
      </c>
      <c r="T59" t="s">
        <v>946</v>
      </c>
      <c r="X59" t="s">
        <v>946</v>
      </c>
      <c r="Y59" t="s">
        <v>946</v>
      </c>
      <c r="Z59" t="s">
        <v>946</v>
      </c>
      <c r="AA59" s="17" t="s">
        <v>946</v>
      </c>
      <c r="AB59" t="s">
        <v>946</v>
      </c>
      <c r="AD59" t="s">
        <v>946</v>
      </c>
      <c r="AH59" t="s">
        <v>946</v>
      </c>
      <c r="AJ59" t="s">
        <v>946</v>
      </c>
      <c r="AK59" t="s">
        <v>946</v>
      </c>
      <c r="AO59" t="s">
        <v>946</v>
      </c>
      <c r="AQ59" t="s">
        <v>946</v>
      </c>
      <c r="AS59" t="s">
        <v>946</v>
      </c>
    </row>
    <row r="60" spans="1:48" x14ac:dyDescent="0.25">
      <c r="A60" s="7" t="s">
        <v>947</v>
      </c>
      <c r="AA60" s="17"/>
    </row>
    <row r="61" spans="1:48" x14ac:dyDescent="0.25">
      <c r="A61" s="7" t="s">
        <v>948</v>
      </c>
      <c r="AA61" s="17"/>
    </row>
    <row r="62" spans="1:48" x14ac:dyDescent="0.25">
      <c r="A62" s="7" t="s">
        <v>949</v>
      </c>
      <c r="AA62" s="17"/>
    </row>
    <row r="63" spans="1:48" x14ac:dyDescent="0.25">
      <c r="A63" s="7" t="s">
        <v>950</v>
      </c>
      <c r="AA63" s="17"/>
    </row>
    <row r="64" spans="1:48" x14ac:dyDescent="0.25">
      <c r="A64" s="7" t="s">
        <v>951</v>
      </c>
      <c r="AA64" s="17"/>
    </row>
    <row r="65" spans="1:48" x14ac:dyDescent="0.25">
      <c r="A65" s="7" t="s">
        <v>952</v>
      </c>
      <c r="B65" s="18" t="s">
        <v>953</v>
      </c>
      <c r="C65" t="s">
        <v>953</v>
      </c>
      <c r="D65" t="s">
        <v>953</v>
      </c>
      <c r="E65" t="s">
        <v>953</v>
      </c>
      <c r="F65" t="s">
        <v>953</v>
      </c>
      <c r="G65" t="s">
        <v>953</v>
      </c>
      <c r="H65" t="s">
        <v>953</v>
      </c>
      <c r="K65" s="23" t="s">
        <v>953</v>
      </c>
      <c r="M65" t="s">
        <v>953</v>
      </c>
      <c r="N65" t="s">
        <v>953</v>
      </c>
      <c r="O65" t="s">
        <v>953</v>
      </c>
      <c r="Q65" t="s">
        <v>953</v>
      </c>
      <c r="X65" t="s">
        <v>953</v>
      </c>
      <c r="Y65" t="s">
        <v>953</v>
      </c>
      <c r="AA65" s="17" t="s">
        <v>953</v>
      </c>
      <c r="AB65" t="s">
        <v>953</v>
      </c>
      <c r="AC65" t="s">
        <v>953</v>
      </c>
      <c r="AD65" t="s">
        <v>953</v>
      </c>
      <c r="AH65" t="s">
        <v>953</v>
      </c>
      <c r="AI65" t="s">
        <v>953</v>
      </c>
      <c r="AJ65" t="s">
        <v>953</v>
      </c>
      <c r="AL65" t="s">
        <v>953</v>
      </c>
      <c r="AO65" t="s">
        <v>953</v>
      </c>
      <c r="AQ65" t="s">
        <v>953</v>
      </c>
      <c r="AS65" t="s">
        <v>953</v>
      </c>
      <c r="AV65" s="17" t="s">
        <v>953</v>
      </c>
    </row>
    <row r="66" spans="1:48" x14ac:dyDescent="0.25">
      <c r="A66" s="7" t="s">
        <v>954</v>
      </c>
      <c r="AA66" s="17"/>
    </row>
    <row r="67" spans="1:48" x14ac:dyDescent="0.25">
      <c r="A67" s="7" t="s">
        <v>955</v>
      </c>
      <c r="AA67" s="17"/>
    </row>
    <row r="68" spans="1:48" x14ac:dyDescent="0.25">
      <c r="A68" s="7" t="s">
        <v>956</v>
      </c>
      <c r="AA68" s="17"/>
    </row>
    <row r="69" spans="1:48" x14ac:dyDescent="0.25">
      <c r="A69" s="7" t="s">
        <v>957</v>
      </c>
      <c r="AA69" s="17"/>
    </row>
    <row r="70" spans="1:48" x14ac:dyDescent="0.25">
      <c r="A70" s="7" t="s">
        <v>958</v>
      </c>
      <c r="AA70" s="17"/>
    </row>
    <row r="71" spans="1:48" x14ac:dyDescent="0.25">
      <c r="A71" s="7" t="s">
        <v>959</v>
      </c>
      <c r="AA71" s="17"/>
    </row>
    <row r="72" spans="1:48" x14ac:dyDescent="0.25">
      <c r="A72" s="7" t="s">
        <v>960</v>
      </c>
      <c r="AA72" s="17"/>
    </row>
    <row r="73" spans="1:48" x14ac:dyDescent="0.25">
      <c r="A73" s="7" t="s">
        <v>961</v>
      </c>
      <c r="B73" s="18" t="s">
        <v>962</v>
      </c>
      <c r="Y73" t="s">
        <v>962</v>
      </c>
      <c r="Z73" t="s">
        <v>962</v>
      </c>
      <c r="AA73" s="17" t="s">
        <v>962</v>
      </c>
      <c r="AB73" t="s">
        <v>962</v>
      </c>
      <c r="AH73" t="s">
        <v>962</v>
      </c>
      <c r="AQ73" t="s">
        <v>962</v>
      </c>
      <c r="AS73" t="s">
        <v>962</v>
      </c>
    </row>
    <row r="74" spans="1:48" x14ac:dyDescent="0.25">
      <c r="A74" s="7" t="s">
        <v>963</v>
      </c>
      <c r="AA74" s="17"/>
      <c r="AB74" t="s">
        <v>962</v>
      </c>
    </row>
    <row r="75" spans="1:48" x14ac:dyDescent="0.25">
      <c r="A75" s="7" t="s">
        <v>964</v>
      </c>
      <c r="B75" s="18" t="s">
        <v>962</v>
      </c>
      <c r="K75" s="23" t="s">
        <v>962</v>
      </c>
      <c r="M75" t="s">
        <v>962</v>
      </c>
      <c r="N75" t="s">
        <v>962</v>
      </c>
      <c r="O75" t="s">
        <v>962</v>
      </c>
      <c r="U75" t="s">
        <v>962</v>
      </c>
      <c r="W75" t="s">
        <v>962</v>
      </c>
      <c r="Y75" t="s">
        <v>962</v>
      </c>
      <c r="Z75" t="s">
        <v>962</v>
      </c>
      <c r="AA75" s="17" t="s">
        <v>962</v>
      </c>
      <c r="AB75" t="s">
        <v>962</v>
      </c>
      <c r="AC75" t="s">
        <v>962</v>
      </c>
      <c r="AH75" t="s">
        <v>962</v>
      </c>
      <c r="AI75" t="s">
        <v>962</v>
      </c>
      <c r="AJ75" t="s">
        <v>962</v>
      </c>
      <c r="AK75" t="s">
        <v>962</v>
      </c>
      <c r="AO75" t="s">
        <v>962</v>
      </c>
      <c r="AP75" t="s">
        <v>962</v>
      </c>
      <c r="AQ75" t="s">
        <v>962</v>
      </c>
      <c r="AR75" t="s">
        <v>962</v>
      </c>
      <c r="AS75" t="s">
        <v>962</v>
      </c>
      <c r="AV75" s="17" t="s">
        <v>962</v>
      </c>
    </row>
    <row r="76" spans="1:48" x14ac:dyDescent="0.25">
      <c r="A76" s="7" t="s">
        <v>965</v>
      </c>
      <c r="AA76" s="17"/>
    </row>
    <row r="77" spans="1:48" x14ac:dyDescent="0.25">
      <c r="A77" s="7" t="s">
        <v>966</v>
      </c>
      <c r="AA77" s="17"/>
    </row>
    <row r="78" spans="1:48" x14ac:dyDescent="0.25">
      <c r="A78" s="7" t="s">
        <v>967</v>
      </c>
      <c r="B78" s="18" t="s">
        <v>962</v>
      </c>
      <c r="N78" t="s">
        <v>962</v>
      </c>
      <c r="U78" t="s">
        <v>962</v>
      </c>
      <c r="W78" t="s">
        <v>962</v>
      </c>
      <c r="Y78" t="s">
        <v>962</v>
      </c>
      <c r="Z78" t="s">
        <v>962</v>
      </c>
      <c r="AA78" s="17" t="s">
        <v>962</v>
      </c>
      <c r="AB78" t="s">
        <v>962</v>
      </c>
      <c r="AC78" t="s">
        <v>962</v>
      </c>
      <c r="AH78" t="s">
        <v>962</v>
      </c>
      <c r="AI78" t="s">
        <v>962</v>
      </c>
      <c r="AJ78" t="s">
        <v>962</v>
      </c>
      <c r="AK78" t="s">
        <v>962</v>
      </c>
      <c r="AP78" t="s">
        <v>962</v>
      </c>
      <c r="AQ78" t="s">
        <v>962</v>
      </c>
      <c r="AR78" t="s">
        <v>962</v>
      </c>
      <c r="AS78" t="s">
        <v>962</v>
      </c>
    </row>
    <row r="79" spans="1:48" x14ac:dyDescent="0.25">
      <c r="A79" s="7" t="s">
        <v>968</v>
      </c>
      <c r="B79" s="18" t="s">
        <v>962</v>
      </c>
      <c r="K79" s="23" t="s">
        <v>962</v>
      </c>
      <c r="M79" t="s">
        <v>962</v>
      </c>
      <c r="N79" t="s">
        <v>962</v>
      </c>
      <c r="O79" t="s">
        <v>962</v>
      </c>
      <c r="W79" t="s">
        <v>962</v>
      </c>
      <c r="Y79" t="s">
        <v>962</v>
      </c>
      <c r="Z79" t="s">
        <v>962</v>
      </c>
      <c r="AA79" s="17" t="s">
        <v>962</v>
      </c>
      <c r="AB79" t="s">
        <v>962</v>
      </c>
      <c r="AC79" t="s">
        <v>962</v>
      </c>
      <c r="AH79" t="s">
        <v>962</v>
      </c>
      <c r="AI79" t="s">
        <v>962</v>
      </c>
      <c r="AJ79" t="s">
        <v>962</v>
      </c>
      <c r="AK79" t="s">
        <v>962</v>
      </c>
      <c r="AO79" t="s">
        <v>962</v>
      </c>
      <c r="AQ79" t="s">
        <v>962</v>
      </c>
      <c r="AS79" t="s">
        <v>962</v>
      </c>
      <c r="AV79" s="17" t="s">
        <v>962</v>
      </c>
    </row>
    <row r="80" spans="1:48" x14ac:dyDescent="0.25">
      <c r="A80" s="7" t="s">
        <v>969</v>
      </c>
      <c r="B80" s="18" t="s">
        <v>962</v>
      </c>
      <c r="M80" t="s">
        <v>962</v>
      </c>
      <c r="N80" t="s">
        <v>962</v>
      </c>
      <c r="O80" t="s">
        <v>962</v>
      </c>
      <c r="U80" t="s">
        <v>962</v>
      </c>
      <c r="W80" t="s">
        <v>962</v>
      </c>
      <c r="Y80" t="s">
        <v>962</v>
      </c>
      <c r="Z80" t="s">
        <v>962</v>
      </c>
      <c r="AA80" s="17" t="s">
        <v>962</v>
      </c>
      <c r="AB80" t="s">
        <v>962</v>
      </c>
      <c r="AC80" t="s">
        <v>962</v>
      </c>
      <c r="AH80" t="s">
        <v>962</v>
      </c>
      <c r="AI80" t="s">
        <v>962</v>
      </c>
      <c r="AJ80" t="s">
        <v>962</v>
      </c>
      <c r="AK80" t="s">
        <v>962</v>
      </c>
      <c r="AO80" t="s">
        <v>962</v>
      </c>
      <c r="AP80" t="s">
        <v>962</v>
      </c>
      <c r="AQ80" t="s">
        <v>962</v>
      </c>
      <c r="AS80" t="s">
        <v>962</v>
      </c>
    </row>
    <row r="81" spans="1:45" x14ac:dyDescent="0.25">
      <c r="A81" s="7" t="s">
        <v>970</v>
      </c>
      <c r="B81" s="18" t="s">
        <v>971</v>
      </c>
      <c r="C81" t="s">
        <v>971</v>
      </c>
      <c r="D81" t="s">
        <v>971</v>
      </c>
      <c r="E81" t="s">
        <v>971</v>
      </c>
      <c r="F81" t="s">
        <v>971</v>
      </c>
      <c r="G81" t="s">
        <v>971</v>
      </c>
      <c r="H81" t="s">
        <v>971</v>
      </c>
      <c r="I81" t="s">
        <v>971</v>
      </c>
      <c r="J81" t="s">
        <v>971</v>
      </c>
      <c r="L81" s="21" t="s">
        <v>971</v>
      </c>
      <c r="M81" t="s">
        <v>971</v>
      </c>
      <c r="N81" t="s">
        <v>971</v>
      </c>
      <c r="O81" t="s">
        <v>971</v>
      </c>
      <c r="T81" t="s">
        <v>971</v>
      </c>
      <c r="U81" t="s">
        <v>971</v>
      </c>
      <c r="W81" t="s">
        <v>971</v>
      </c>
      <c r="Y81" t="s">
        <v>971</v>
      </c>
      <c r="Z81" t="s">
        <v>971</v>
      </c>
      <c r="AA81" s="17" t="s">
        <v>971</v>
      </c>
      <c r="AB81" t="s">
        <v>971</v>
      </c>
      <c r="AC81" t="s">
        <v>971</v>
      </c>
      <c r="AD81" t="s">
        <v>971</v>
      </c>
      <c r="AG81" t="s">
        <v>971</v>
      </c>
      <c r="AH81" t="s">
        <v>971</v>
      </c>
      <c r="AI81" t="s">
        <v>971</v>
      </c>
      <c r="AJ81" t="s">
        <v>971</v>
      </c>
      <c r="AK81" t="s">
        <v>971</v>
      </c>
      <c r="AL81" t="s">
        <v>971</v>
      </c>
      <c r="AO81" t="s">
        <v>971</v>
      </c>
      <c r="AP81" t="s">
        <v>971</v>
      </c>
      <c r="AQ81" t="s">
        <v>971</v>
      </c>
      <c r="AR81" t="s">
        <v>971</v>
      </c>
      <c r="AS81" t="s">
        <v>971</v>
      </c>
    </row>
    <row r="82" spans="1:45" x14ac:dyDescent="0.25">
      <c r="A82" s="7" t="s">
        <v>972</v>
      </c>
      <c r="B82" s="18" t="s">
        <v>971</v>
      </c>
      <c r="C82" t="s">
        <v>971</v>
      </c>
      <c r="D82" t="s">
        <v>971</v>
      </c>
      <c r="E82" t="s">
        <v>971</v>
      </c>
      <c r="F82" t="s">
        <v>971</v>
      </c>
      <c r="G82" t="s">
        <v>971</v>
      </c>
      <c r="H82" t="s">
        <v>971</v>
      </c>
      <c r="I82" t="s">
        <v>971</v>
      </c>
      <c r="J82" t="s">
        <v>971</v>
      </c>
      <c r="N82" t="s">
        <v>971</v>
      </c>
      <c r="O82" t="s">
        <v>971</v>
      </c>
      <c r="T82" t="s">
        <v>971</v>
      </c>
      <c r="U82" t="s">
        <v>971</v>
      </c>
      <c r="W82" t="s">
        <v>971</v>
      </c>
      <c r="Y82" t="s">
        <v>971</v>
      </c>
      <c r="Z82" t="s">
        <v>971</v>
      </c>
      <c r="AA82" s="17" t="s">
        <v>971</v>
      </c>
      <c r="AB82" t="s">
        <v>971</v>
      </c>
      <c r="AC82" t="s">
        <v>971</v>
      </c>
      <c r="AD82" t="s">
        <v>971</v>
      </c>
      <c r="AG82" t="s">
        <v>971</v>
      </c>
      <c r="AH82" t="s">
        <v>971</v>
      </c>
      <c r="AI82" t="s">
        <v>971</v>
      </c>
      <c r="AJ82" t="s">
        <v>971</v>
      </c>
      <c r="AK82" t="s">
        <v>971</v>
      </c>
      <c r="AL82" t="s">
        <v>971</v>
      </c>
      <c r="AO82" t="s">
        <v>971</v>
      </c>
      <c r="AP82" t="s">
        <v>971</v>
      </c>
      <c r="AQ82" t="s">
        <v>971</v>
      </c>
      <c r="AR82" t="s">
        <v>971</v>
      </c>
      <c r="AS82" t="s">
        <v>971</v>
      </c>
    </row>
    <row r="83" spans="1:45" x14ac:dyDescent="0.25">
      <c r="A83" s="7" t="s">
        <v>973</v>
      </c>
      <c r="B83" s="18" t="s">
        <v>971</v>
      </c>
      <c r="C83" t="s">
        <v>971</v>
      </c>
      <c r="D83" t="s">
        <v>971</v>
      </c>
      <c r="E83" t="s">
        <v>971</v>
      </c>
      <c r="F83" t="s">
        <v>971</v>
      </c>
      <c r="G83" t="s">
        <v>971</v>
      </c>
      <c r="H83" t="s">
        <v>971</v>
      </c>
      <c r="I83" t="s">
        <v>971</v>
      </c>
      <c r="J83" t="s">
        <v>971</v>
      </c>
      <c r="N83" t="s">
        <v>971</v>
      </c>
      <c r="O83" t="s">
        <v>971</v>
      </c>
      <c r="T83" t="s">
        <v>971</v>
      </c>
      <c r="U83" t="s">
        <v>971</v>
      </c>
      <c r="W83" t="s">
        <v>971</v>
      </c>
      <c r="Y83" t="s">
        <v>971</v>
      </c>
      <c r="Z83" t="s">
        <v>971</v>
      </c>
      <c r="AA83" s="17" t="s">
        <v>971</v>
      </c>
      <c r="AB83" t="s">
        <v>971</v>
      </c>
      <c r="AC83" t="s">
        <v>971</v>
      </c>
      <c r="AD83" t="s">
        <v>971</v>
      </c>
      <c r="AG83" t="s">
        <v>971</v>
      </c>
      <c r="AH83" t="s">
        <v>971</v>
      </c>
      <c r="AI83" t="s">
        <v>971</v>
      </c>
      <c r="AJ83" t="s">
        <v>971</v>
      </c>
      <c r="AK83" t="s">
        <v>971</v>
      </c>
      <c r="AL83" t="s">
        <v>971</v>
      </c>
      <c r="AO83" t="s">
        <v>971</v>
      </c>
      <c r="AP83" t="s">
        <v>971</v>
      </c>
      <c r="AQ83" t="s">
        <v>971</v>
      </c>
      <c r="AR83" t="s">
        <v>971</v>
      </c>
      <c r="AS83" t="s">
        <v>971</v>
      </c>
    </row>
    <row r="84" spans="1:45" x14ac:dyDescent="0.25">
      <c r="A84" s="7" t="s">
        <v>974</v>
      </c>
      <c r="B84" s="18" t="s">
        <v>975</v>
      </c>
      <c r="H84" t="s">
        <v>975</v>
      </c>
      <c r="N84" t="s">
        <v>975</v>
      </c>
      <c r="O84" t="s">
        <v>975</v>
      </c>
      <c r="U84" t="s">
        <v>975</v>
      </c>
      <c r="W84" t="s">
        <v>975</v>
      </c>
      <c r="Y84" t="s">
        <v>975</v>
      </c>
      <c r="Z84" t="s">
        <v>975</v>
      </c>
      <c r="AA84" s="17" t="s">
        <v>975</v>
      </c>
      <c r="AB84" t="s">
        <v>975</v>
      </c>
      <c r="AC84" t="s">
        <v>975</v>
      </c>
      <c r="AG84" t="s">
        <v>975</v>
      </c>
      <c r="AH84" t="s">
        <v>975</v>
      </c>
      <c r="AI84" t="s">
        <v>975</v>
      </c>
      <c r="AJ84" t="s">
        <v>975</v>
      </c>
      <c r="AK84" t="s">
        <v>975</v>
      </c>
      <c r="AO84" t="s">
        <v>975</v>
      </c>
      <c r="AP84" t="s">
        <v>975</v>
      </c>
      <c r="AQ84" t="s">
        <v>975</v>
      </c>
      <c r="AR84" t="s">
        <v>975</v>
      </c>
      <c r="AS84" t="s">
        <v>975</v>
      </c>
    </row>
    <row r="85" spans="1:45" x14ac:dyDescent="0.25">
      <c r="A85" s="7" t="s">
        <v>976</v>
      </c>
      <c r="B85" s="18" t="s">
        <v>971</v>
      </c>
      <c r="D85" t="s">
        <v>971</v>
      </c>
      <c r="E85" t="s">
        <v>971</v>
      </c>
      <c r="F85" t="s">
        <v>971</v>
      </c>
      <c r="G85" t="s">
        <v>971</v>
      </c>
      <c r="H85" t="s">
        <v>971</v>
      </c>
      <c r="I85" t="s">
        <v>971</v>
      </c>
      <c r="J85" t="s">
        <v>971</v>
      </c>
      <c r="L85" s="21" t="s">
        <v>971</v>
      </c>
      <c r="M85" t="s">
        <v>971</v>
      </c>
      <c r="N85" t="s">
        <v>971</v>
      </c>
      <c r="O85" t="s">
        <v>971</v>
      </c>
      <c r="T85" t="s">
        <v>971</v>
      </c>
      <c r="U85" t="s">
        <v>971</v>
      </c>
      <c r="W85" t="s">
        <v>971</v>
      </c>
      <c r="Y85" t="s">
        <v>971</v>
      </c>
      <c r="Z85" t="s">
        <v>971</v>
      </c>
      <c r="AA85" s="17" t="s">
        <v>971</v>
      </c>
      <c r="AB85" t="s">
        <v>971</v>
      </c>
      <c r="AC85" t="s">
        <v>971</v>
      </c>
      <c r="AD85" t="s">
        <v>971</v>
      </c>
      <c r="AE85" t="s">
        <v>971</v>
      </c>
      <c r="AF85" t="s">
        <v>971</v>
      </c>
      <c r="AG85" t="s">
        <v>971</v>
      </c>
      <c r="AH85" t="s">
        <v>971</v>
      </c>
      <c r="AI85" t="s">
        <v>971</v>
      </c>
      <c r="AJ85" t="s">
        <v>971</v>
      </c>
      <c r="AK85" t="s">
        <v>971</v>
      </c>
      <c r="AL85" t="s">
        <v>971</v>
      </c>
      <c r="AO85" t="s">
        <v>971</v>
      </c>
      <c r="AP85" t="s">
        <v>971</v>
      </c>
      <c r="AQ85" t="s">
        <v>971</v>
      </c>
      <c r="AR85" t="s">
        <v>971</v>
      </c>
      <c r="AS85" t="s">
        <v>971</v>
      </c>
    </row>
    <row r="86" spans="1:45" x14ac:dyDescent="0.25">
      <c r="A86" s="7" t="s">
        <v>977</v>
      </c>
      <c r="AA86" s="17"/>
    </row>
    <row r="87" spans="1:45" x14ac:dyDescent="0.25">
      <c r="A87" s="7" t="s">
        <v>978</v>
      </c>
      <c r="AA87" s="17"/>
    </row>
    <row r="88" spans="1:45" x14ac:dyDescent="0.25">
      <c r="A88" s="7" t="s">
        <v>979</v>
      </c>
      <c r="AA88" s="17"/>
    </row>
    <row r="89" spans="1:45" x14ac:dyDescent="0.25">
      <c r="A89" s="7" t="s">
        <v>980</v>
      </c>
      <c r="B89" s="20" t="s">
        <v>981</v>
      </c>
      <c r="D89" t="s">
        <v>981</v>
      </c>
      <c r="F89" t="s">
        <v>981</v>
      </c>
      <c r="G89" t="s">
        <v>981</v>
      </c>
      <c r="H89" t="s">
        <v>981</v>
      </c>
      <c r="J89" t="s">
        <v>981</v>
      </c>
      <c r="N89" t="s">
        <v>981</v>
      </c>
      <c r="O89" t="s">
        <v>981</v>
      </c>
      <c r="T89" t="s">
        <v>981</v>
      </c>
      <c r="W89" t="s">
        <v>981</v>
      </c>
      <c r="Y89" t="s">
        <v>981</v>
      </c>
      <c r="Z89" t="s">
        <v>981</v>
      </c>
      <c r="AA89" s="17"/>
      <c r="AB89" t="s">
        <v>981</v>
      </c>
      <c r="AK89" t="s">
        <v>981</v>
      </c>
      <c r="AL89" t="s">
        <v>981</v>
      </c>
      <c r="AO89" t="s">
        <v>981</v>
      </c>
      <c r="AP89" t="s">
        <v>981</v>
      </c>
    </row>
    <row r="90" spans="1:45" x14ac:dyDescent="0.25">
      <c r="A90" s="7" t="s">
        <v>982</v>
      </c>
      <c r="AA90" s="17"/>
    </row>
    <row r="91" spans="1:45" x14ac:dyDescent="0.25">
      <c r="A91" s="7" t="s">
        <v>983</v>
      </c>
      <c r="AA91" s="17"/>
    </row>
    <row r="92" spans="1:45" x14ac:dyDescent="0.25">
      <c r="A92" s="7" t="s">
        <v>984</v>
      </c>
      <c r="AA92" s="17"/>
    </row>
    <row r="93" spans="1:45" x14ac:dyDescent="0.25">
      <c r="A93" s="7" t="s">
        <v>985</v>
      </c>
      <c r="AA93" s="17"/>
    </row>
    <row r="94" spans="1:45" x14ac:dyDescent="0.25">
      <c r="A94" s="7" t="s">
        <v>986</v>
      </c>
      <c r="AA94" s="17"/>
    </row>
    <row r="95" spans="1:45" x14ac:dyDescent="0.25">
      <c r="A95" s="7" t="s">
        <v>987</v>
      </c>
      <c r="AA95" s="17"/>
    </row>
    <row r="96" spans="1:45" x14ac:dyDescent="0.25">
      <c r="A96" s="7" t="s">
        <v>988</v>
      </c>
      <c r="AA96" s="17" t="s">
        <v>989</v>
      </c>
      <c r="AQ96" t="s">
        <v>989</v>
      </c>
      <c r="AS96" t="s">
        <v>989</v>
      </c>
    </row>
    <row r="97" spans="1:48" x14ac:dyDescent="0.25">
      <c r="A97" s="7" t="s">
        <v>990</v>
      </c>
      <c r="B97" s="18" t="s">
        <v>989</v>
      </c>
      <c r="C97" t="s">
        <v>989</v>
      </c>
      <c r="D97" t="s">
        <v>989</v>
      </c>
      <c r="E97" t="s">
        <v>989</v>
      </c>
      <c r="F97" t="s">
        <v>989</v>
      </c>
      <c r="G97" t="s">
        <v>989</v>
      </c>
      <c r="H97" t="s">
        <v>989</v>
      </c>
      <c r="I97" t="s">
        <v>989</v>
      </c>
      <c r="J97" t="s">
        <v>989</v>
      </c>
      <c r="K97" s="23" t="s">
        <v>989</v>
      </c>
      <c r="M97" t="s">
        <v>989</v>
      </c>
      <c r="N97" t="s">
        <v>989</v>
      </c>
      <c r="O97" t="s">
        <v>989</v>
      </c>
      <c r="T97" t="s">
        <v>989</v>
      </c>
      <c r="Y97" t="s">
        <v>989</v>
      </c>
      <c r="Z97" t="s">
        <v>989</v>
      </c>
      <c r="AA97" s="17" t="s">
        <v>989</v>
      </c>
      <c r="AB97" t="s">
        <v>989</v>
      </c>
      <c r="AD97" t="s">
        <v>989</v>
      </c>
      <c r="AH97" t="s">
        <v>989</v>
      </c>
      <c r="AK97" t="s">
        <v>989</v>
      </c>
      <c r="AL97" t="s">
        <v>989</v>
      </c>
      <c r="AO97" t="s">
        <v>989</v>
      </c>
      <c r="AQ97" t="s">
        <v>989</v>
      </c>
      <c r="AS97" t="s">
        <v>989</v>
      </c>
      <c r="AV97" s="17" t="s">
        <v>989</v>
      </c>
    </row>
    <row r="98" spans="1:48" x14ac:dyDescent="0.25">
      <c r="A98" s="7" t="s">
        <v>991</v>
      </c>
      <c r="B98" s="18" t="s">
        <v>989</v>
      </c>
      <c r="C98" t="s">
        <v>989</v>
      </c>
      <c r="D98" t="s">
        <v>989</v>
      </c>
      <c r="E98" t="s">
        <v>989</v>
      </c>
      <c r="F98" t="s">
        <v>989</v>
      </c>
      <c r="G98" t="s">
        <v>989</v>
      </c>
      <c r="H98" t="s">
        <v>989</v>
      </c>
      <c r="I98" t="s">
        <v>989</v>
      </c>
      <c r="J98" t="s">
        <v>989</v>
      </c>
      <c r="N98" t="s">
        <v>989</v>
      </c>
      <c r="O98" t="s">
        <v>989</v>
      </c>
      <c r="Q98" t="s">
        <v>989</v>
      </c>
      <c r="T98" t="s">
        <v>989</v>
      </c>
      <c r="X98" t="s">
        <v>989</v>
      </c>
      <c r="Y98" t="s">
        <v>989</v>
      </c>
      <c r="Z98" t="s">
        <v>989</v>
      </c>
      <c r="AA98" s="17" t="s">
        <v>989</v>
      </c>
      <c r="AD98" t="s">
        <v>989</v>
      </c>
      <c r="AH98" t="s">
        <v>989</v>
      </c>
      <c r="AJ98" t="s">
        <v>989</v>
      </c>
      <c r="AL98" t="s">
        <v>989</v>
      </c>
      <c r="AO98" t="s">
        <v>989</v>
      </c>
      <c r="AQ98" t="s">
        <v>989</v>
      </c>
      <c r="AS98" t="s">
        <v>989</v>
      </c>
    </row>
    <row r="99" spans="1:48" x14ac:dyDescent="0.25">
      <c r="A99" s="7" t="s">
        <v>992</v>
      </c>
      <c r="AA99" s="17"/>
    </row>
    <row r="100" spans="1:48" x14ac:dyDescent="0.25">
      <c r="A100" s="7" t="s">
        <v>993</v>
      </c>
      <c r="AA100" s="17"/>
    </row>
    <row r="101" spans="1:48" x14ac:dyDescent="0.25">
      <c r="A101" s="7" t="s">
        <v>994</v>
      </c>
      <c r="B101" s="18" t="s">
        <v>989</v>
      </c>
      <c r="C101" t="s">
        <v>989</v>
      </c>
      <c r="D101" t="s">
        <v>989</v>
      </c>
      <c r="E101" t="s">
        <v>989</v>
      </c>
      <c r="F101" t="s">
        <v>989</v>
      </c>
      <c r="G101" t="s">
        <v>989</v>
      </c>
      <c r="H101" t="s">
        <v>989</v>
      </c>
      <c r="I101" t="s">
        <v>989</v>
      </c>
      <c r="J101" t="s">
        <v>989</v>
      </c>
      <c r="K101" s="23" t="s">
        <v>989</v>
      </c>
      <c r="M101" t="s">
        <v>989</v>
      </c>
      <c r="N101" t="s">
        <v>989</v>
      </c>
      <c r="O101" t="s">
        <v>989</v>
      </c>
      <c r="Q101" t="s">
        <v>989</v>
      </c>
      <c r="T101" t="s">
        <v>989</v>
      </c>
      <c r="X101" t="s">
        <v>989</v>
      </c>
      <c r="Y101" t="s">
        <v>989</v>
      </c>
      <c r="Z101" t="s">
        <v>989</v>
      </c>
      <c r="AA101" s="17" t="s">
        <v>989</v>
      </c>
      <c r="AB101" t="s">
        <v>989</v>
      </c>
      <c r="AC101" t="s">
        <v>989</v>
      </c>
      <c r="AD101" t="s">
        <v>989</v>
      </c>
      <c r="AH101" t="s">
        <v>989</v>
      </c>
      <c r="AI101" t="s">
        <v>989</v>
      </c>
      <c r="AJ101" t="s">
        <v>989</v>
      </c>
      <c r="AK101" t="s">
        <v>989</v>
      </c>
      <c r="AL101" t="s">
        <v>989</v>
      </c>
      <c r="AO101" t="s">
        <v>989</v>
      </c>
      <c r="AQ101" t="s">
        <v>989</v>
      </c>
      <c r="AS101" t="s">
        <v>989</v>
      </c>
      <c r="AV101" s="17" t="s">
        <v>989</v>
      </c>
    </row>
    <row r="102" spans="1:48" x14ac:dyDescent="0.25">
      <c r="A102" s="7" t="s">
        <v>995</v>
      </c>
      <c r="B102" s="18" t="s">
        <v>989</v>
      </c>
      <c r="C102" t="s">
        <v>989</v>
      </c>
      <c r="D102" t="s">
        <v>989</v>
      </c>
      <c r="E102" t="s">
        <v>989</v>
      </c>
      <c r="F102" t="s">
        <v>989</v>
      </c>
      <c r="G102" t="s">
        <v>989</v>
      </c>
      <c r="H102" t="s">
        <v>989</v>
      </c>
      <c r="I102" t="s">
        <v>989</v>
      </c>
      <c r="J102" t="s">
        <v>989</v>
      </c>
      <c r="K102" s="23" t="s">
        <v>989</v>
      </c>
      <c r="M102" t="s">
        <v>989</v>
      </c>
      <c r="N102" t="s">
        <v>989</v>
      </c>
      <c r="O102" t="s">
        <v>989</v>
      </c>
      <c r="Q102" t="s">
        <v>989</v>
      </c>
      <c r="T102" t="s">
        <v>989</v>
      </c>
      <c r="X102" t="s">
        <v>989</v>
      </c>
      <c r="Y102" t="s">
        <v>989</v>
      </c>
      <c r="Z102" t="s">
        <v>989</v>
      </c>
      <c r="AA102" s="17" t="s">
        <v>989</v>
      </c>
      <c r="AB102" t="s">
        <v>989</v>
      </c>
      <c r="AC102" t="s">
        <v>989</v>
      </c>
      <c r="AD102" t="s">
        <v>989</v>
      </c>
      <c r="AH102" t="s">
        <v>989</v>
      </c>
      <c r="AJ102" t="s">
        <v>989</v>
      </c>
      <c r="AK102" t="s">
        <v>989</v>
      </c>
      <c r="AL102" t="s">
        <v>989</v>
      </c>
      <c r="AO102" t="s">
        <v>989</v>
      </c>
      <c r="AQ102" t="s">
        <v>989</v>
      </c>
      <c r="AS102" t="s">
        <v>989</v>
      </c>
      <c r="AV102" s="17" t="s">
        <v>989</v>
      </c>
    </row>
    <row r="103" spans="1:48" x14ac:dyDescent="0.25">
      <c r="A103" s="7" t="s">
        <v>996</v>
      </c>
      <c r="B103" s="18" t="s">
        <v>997</v>
      </c>
      <c r="C103" t="s">
        <v>997</v>
      </c>
      <c r="F103" t="s">
        <v>997</v>
      </c>
      <c r="H103" t="s">
        <v>997</v>
      </c>
      <c r="K103" s="23" t="s">
        <v>997</v>
      </c>
      <c r="M103" t="s">
        <v>997</v>
      </c>
      <c r="N103" t="s">
        <v>997</v>
      </c>
      <c r="O103" t="s">
        <v>997</v>
      </c>
      <c r="Q103" t="s">
        <v>997</v>
      </c>
      <c r="W103" t="s">
        <v>997</v>
      </c>
      <c r="X103" t="s">
        <v>997</v>
      </c>
      <c r="Y103" t="s">
        <v>997</v>
      </c>
      <c r="Z103" t="s">
        <v>997</v>
      </c>
      <c r="AA103" s="17" t="s">
        <v>997</v>
      </c>
      <c r="AB103" t="s">
        <v>997</v>
      </c>
      <c r="AC103" t="s">
        <v>997</v>
      </c>
      <c r="AH103" t="s">
        <v>997</v>
      </c>
      <c r="AI103" t="s">
        <v>997</v>
      </c>
      <c r="AJ103" t="s">
        <v>997</v>
      </c>
      <c r="AK103" t="s">
        <v>997</v>
      </c>
      <c r="AO103" t="s">
        <v>997</v>
      </c>
      <c r="AP103" t="s">
        <v>997</v>
      </c>
      <c r="AQ103" t="s">
        <v>997</v>
      </c>
      <c r="AS103" t="s">
        <v>997</v>
      </c>
      <c r="AV103" s="17" t="s">
        <v>997</v>
      </c>
    </row>
    <row r="104" spans="1:48" x14ac:dyDescent="0.25">
      <c r="A104" s="7" t="s">
        <v>998</v>
      </c>
      <c r="B104" s="18" t="s">
        <v>997</v>
      </c>
      <c r="C104" t="s">
        <v>997</v>
      </c>
      <c r="D104" t="s">
        <v>997</v>
      </c>
      <c r="F104" t="s">
        <v>997</v>
      </c>
      <c r="H104" t="s">
        <v>997</v>
      </c>
      <c r="K104" s="23" t="s">
        <v>997</v>
      </c>
      <c r="M104" t="s">
        <v>997</v>
      </c>
      <c r="N104" t="s">
        <v>997</v>
      </c>
      <c r="O104" t="s">
        <v>997</v>
      </c>
      <c r="Q104" t="s">
        <v>997</v>
      </c>
      <c r="W104" t="s">
        <v>997</v>
      </c>
      <c r="X104" t="s">
        <v>997</v>
      </c>
      <c r="Y104" t="s">
        <v>997</v>
      </c>
      <c r="Z104" t="s">
        <v>997</v>
      </c>
      <c r="AA104" s="17" t="s">
        <v>997</v>
      </c>
      <c r="AB104" t="s">
        <v>997</v>
      </c>
      <c r="AC104" t="s">
        <v>997</v>
      </c>
      <c r="AH104" t="s">
        <v>997</v>
      </c>
      <c r="AI104" t="s">
        <v>997</v>
      </c>
      <c r="AJ104" t="s">
        <v>997</v>
      </c>
      <c r="AK104" t="s">
        <v>997</v>
      </c>
      <c r="AO104" t="s">
        <v>997</v>
      </c>
      <c r="AP104" t="s">
        <v>997</v>
      </c>
      <c r="AQ104" t="s">
        <v>997</v>
      </c>
      <c r="AS104" t="s">
        <v>997</v>
      </c>
      <c r="AV104" s="17" t="s">
        <v>997</v>
      </c>
    </row>
    <row r="105" spans="1:48" x14ac:dyDescent="0.25">
      <c r="A105" s="7" t="s">
        <v>999</v>
      </c>
      <c r="B105" s="18" t="s">
        <v>997</v>
      </c>
      <c r="C105" t="s">
        <v>997</v>
      </c>
      <c r="D105" t="s">
        <v>997</v>
      </c>
      <c r="F105" t="s">
        <v>997</v>
      </c>
      <c r="H105" t="s">
        <v>997</v>
      </c>
      <c r="K105" s="23" t="s">
        <v>997</v>
      </c>
      <c r="M105" t="s">
        <v>997</v>
      </c>
      <c r="N105" t="s">
        <v>997</v>
      </c>
      <c r="O105" t="s">
        <v>997</v>
      </c>
      <c r="Q105" t="s">
        <v>997</v>
      </c>
      <c r="W105" t="s">
        <v>997</v>
      </c>
      <c r="X105" t="s">
        <v>997</v>
      </c>
      <c r="Y105" t="s">
        <v>997</v>
      </c>
      <c r="Z105" t="s">
        <v>997</v>
      </c>
      <c r="AA105" s="17" t="s">
        <v>997</v>
      </c>
      <c r="AB105" t="s">
        <v>997</v>
      </c>
      <c r="AC105" t="s">
        <v>997</v>
      </c>
      <c r="AH105" t="s">
        <v>997</v>
      </c>
      <c r="AI105" t="s">
        <v>997</v>
      </c>
      <c r="AJ105" t="s">
        <v>997</v>
      </c>
      <c r="AK105" t="s">
        <v>997</v>
      </c>
      <c r="AO105" t="s">
        <v>997</v>
      </c>
      <c r="AP105" t="s">
        <v>997</v>
      </c>
      <c r="AQ105" t="s">
        <v>997</v>
      </c>
      <c r="AS105" t="s">
        <v>997</v>
      </c>
      <c r="AV105" s="17" t="s">
        <v>997</v>
      </c>
    </row>
    <row r="106" spans="1:48" x14ac:dyDescent="0.25">
      <c r="A106" s="7" t="s">
        <v>1000</v>
      </c>
      <c r="B106" s="18" t="s">
        <v>997</v>
      </c>
      <c r="C106" t="s">
        <v>997</v>
      </c>
      <c r="D106" t="s">
        <v>997</v>
      </c>
      <c r="E106" t="s">
        <v>997</v>
      </c>
      <c r="F106" t="s">
        <v>997</v>
      </c>
      <c r="G106" t="s">
        <v>997</v>
      </c>
      <c r="H106" t="s">
        <v>997</v>
      </c>
      <c r="I106" t="s">
        <v>997</v>
      </c>
      <c r="J106" t="s">
        <v>997</v>
      </c>
      <c r="K106" s="23" t="s">
        <v>997</v>
      </c>
      <c r="M106" t="s">
        <v>997</v>
      </c>
      <c r="N106" t="s">
        <v>997</v>
      </c>
      <c r="O106" t="s">
        <v>997</v>
      </c>
      <c r="Q106" t="s">
        <v>997</v>
      </c>
      <c r="T106" t="s">
        <v>997</v>
      </c>
      <c r="W106" t="s">
        <v>997</v>
      </c>
      <c r="Y106" t="s">
        <v>997</v>
      </c>
      <c r="Z106" t="s">
        <v>997</v>
      </c>
      <c r="AA106" s="17" t="s">
        <v>997</v>
      </c>
      <c r="AB106" t="s">
        <v>997</v>
      </c>
      <c r="AC106" t="s">
        <v>997</v>
      </c>
      <c r="AD106" t="s">
        <v>997</v>
      </c>
      <c r="AG106" t="s">
        <v>997</v>
      </c>
      <c r="AH106" t="s">
        <v>997</v>
      </c>
      <c r="AI106" t="s">
        <v>997</v>
      </c>
      <c r="AJ106" t="s">
        <v>997</v>
      </c>
      <c r="AK106" t="s">
        <v>997</v>
      </c>
      <c r="AL106" t="s">
        <v>997</v>
      </c>
      <c r="AO106" t="s">
        <v>997</v>
      </c>
      <c r="AQ106" t="s">
        <v>997</v>
      </c>
      <c r="AS106" t="s">
        <v>997</v>
      </c>
      <c r="AV106" s="17" t="s">
        <v>997</v>
      </c>
    </row>
    <row r="107" spans="1:48" x14ac:dyDescent="0.25">
      <c r="A107" s="7" t="s">
        <v>1001</v>
      </c>
      <c r="D107" t="s">
        <v>1002</v>
      </c>
      <c r="H107" t="s">
        <v>1002</v>
      </c>
      <c r="J107" t="s">
        <v>1002</v>
      </c>
      <c r="K107" s="23" t="s">
        <v>1002</v>
      </c>
      <c r="M107" t="s">
        <v>1002</v>
      </c>
      <c r="N107" t="s">
        <v>1002</v>
      </c>
      <c r="Q107" t="s">
        <v>1002</v>
      </c>
      <c r="W107" t="s">
        <v>1002</v>
      </c>
      <c r="Y107" t="s">
        <v>1002</v>
      </c>
      <c r="Z107" t="s">
        <v>1002</v>
      </c>
      <c r="AA107" s="17" t="s">
        <v>1002</v>
      </c>
      <c r="AB107" t="s">
        <v>1002</v>
      </c>
      <c r="AC107" t="s">
        <v>1002</v>
      </c>
      <c r="AD107" t="s">
        <v>1002</v>
      </c>
      <c r="AG107" t="s">
        <v>1002</v>
      </c>
      <c r="AH107" t="s">
        <v>1002</v>
      </c>
      <c r="AI107" t="s">
        <v>1002</v>
      </c>
      <c r="AJ107" t="s">
        <v>1002</v>
      </c>
      <c r="AK107" t="s">
        <v>1002</v>
      </c>
      <c r="AQ107" t="s">
        <v>1002</v>
      </c>
      <c r="AS107" t="s">
        <v>1002</v>
      </c>
      <c r="AV107" s="17" t="s">
        <v>1002</v>
      </c>
    </row>
    <row r="108" spans="1:48" s="16" customFormat="1" x14ac:dyDescent="0.25">
      <c r="A108" s="12" t="s">
        <v>1003</v>
      </c>
      <c r="B108" s="18" t="s">
        <v>997</v>
      </c>
      <c r="F108" s="16" t="s">
        <v>997</v>
      </c>
      <c r="K108" s="23" t="s">
        <v>997</v>
      </c>
      <c r="L108" s="21"/>
      <c r="M108" s="16" t="s">
        <v>997</v>
      </c>
      <c r="N108" s="16" t="s">
        <v>997</v>
      </c>
      <c r="O108" s="16" t="s">
        <v>997</v>
      </c>
      <c r="Q108" s="16" t="s">
        <v>997</v>
      </c>
      <c r="W108" s="16" t="s">
        <v>997</v>
      </c>
      <c r="X108" s="16" t="s">
        <v>997</v>
      </c>
      <c r="Y108" s="16" t="s">
        <v>997</v>
      </c>
      <c r="Z108" s="16" t="s">
        <v>997</v>
      </c>
      <c r="AA108" s="17" t="s">
        <v>997</v>
      </c>
      <c r="AB108" s="16" t="s">
        <v>997</v>
      </c>
      <c r="AG108" s="16" t="s">
        <v>997</v>
      </c>
      <c r="AH108" s="16" t="s">
        <v>997</v>
      </c>
      <c r="AJ108" s="16" t="s">
        <v>997</v>
      </c>
      <c r="AK108" s="16" t="s">
        <v>997</v>
      </c>
      <c r="AO108" s="16" t="s">
        <v>997</v>
      </c>
      <c r="AQ108" s="16" t="s">
        <v>997</v>
      </c>
      <c r="AS108" s="16" t="s">
        <v>997</v>
      </c>
      <c r="AV108" s="17" t="s">
        <v>997</v>
      </c>
    </row>
    <row r="109" spans="1:48" x14ac:dyDescent="0.25">
      <c r="A109" s="7" t="s">
        <v>1004</v>
      </c>
      <c r="B109" s="18" t="s">
        <v>997</v>
      </c>
      <c r="C109" t="s">
        <v>997</v>
      </c>
      <c r="D109" t="s">
        <v>997</v>
      </c>
      <c r="E109" t="s">
        <v>997</v>
      </c>
      <c r="F109" t="s">
        <v>997</v>
      </c>
      <c r="G109" t="s">
        <v>997</v>
      </c>
      <c r="H109" t="s">
        <v>997</v>
      </c>
      <c r="I109" t="s">
        <v>997</v>
      </c>
      <c r="J109" t="s">
        <v>997</v>
      </c>
      <c r="K109" s="23" t="s">
        <v>997</v>
      </c>
      <c r="L109" s="21" t="s">
        <v>997</v>
      </c>
      <c r="M109" t="s">
        <v>997</v>
      </c>
      <c r="N109" t="s">
        <v>997</v>
      </c>
      <c r="O109" t="s">
        <v>997</v>
      </c>
      <c r="Q109" t="s">
        <v>997</v>
      </c>
      <c r="T109" t="s">
        <v>997</v>
      </c>
      <c r="W109" t="s">
        <v>997</v>
      </c>
      <c r="X109" t="s">
        <v>997</v>
      </c>
      <c r="Y109" t="s">
        <v>997</v>
      </c>
      <c r="Z109" t="s">
        <v>997</v>
      </c>
      <c r="AA109" s="17" t="s">
        <v>997</v>
      </c>
      <c r="AB109" t="s">
        <v>997</v>
      </c>
      <c r="AC109" t="s">
        <v>997</v>
      </c>
      <c r="AD109" t="s">
        <v>997</v>
      </c>
      <c r="AG109" t="s">
        <v>997</v>
      </c>
      <c r="AH109" t="s">
        <v>997</v>
      </c>
      <c r="AI109" t="s">
        <v>997</v>
      </c>
      <c r="AJ109" t="s">
        <v>997</v>
      </c>
      <c r="AK109" t="s">
        <v>997</v>
      </c>
      <c r="AL109" t="s">
        <v>997</v>
      </c>
      <c r="AO109" t="s">
        <v>997</v>
      </c>
      <c r="AQ109" t="s">
        <v>997</v>
      </c>
      <c r="AS109" t="s">
        <v>997</v>
      </c>
      <c r="AV109" s="17" t="s">
        <v>997</v>
      </c>
    </row>
    <row r="110" spans="1:48" x14ac:dyDescent="0.25">
      <c r="A110" s="7" t="s">
        <v>1005</v>
      </c>
      <c r="B110" s="18" t="s">
        <v>997</v>
      </c>
      <c r="C110" t="s">
        <v>997</v>
      </c>
      <c r="D110" t="s">
        <v>997</v>
      </c>
      <c r="E110" t="s">
        <v>997</v>
      </c>
      <c r="F110" t="s">
        <v>997</v>
      </c>
      <c r="G110" t="s">
        <v>997</v>
      </c>
      <c r="H110" t="s">
        <v>997</v>
      </c>
      <c r="I110" t="s">
        <v>997</v>
      </c>
      <c r="J110" t="s">
        <v>997</v>
      </c>
      <c r="K110" s="23" t="s">
        <v>997</v>
      </c>
      <c r="L110" s="21" t="s">
        <v>997</v>
      </c>
      <c r="M110" t="s">
        <v>997</v>
      </c>
      <c r="N110" t="s">
        <v>997</v>
      </c>
      <c r="O110" t="s">
        <v>997</v>
      </c>
      <c r="Q110" t="s">
        <v>997</v>
      </c>
      <c r="T110" t="s">
        <v>997</v>
      </c>
      <c r="W110" t="s">
        <v>997</v>
      </c>
      <c r="X110" t="s">
        <v>997</v>
      </c>
      <c r="Y110" t="s">
        <v>997</v>
      </c>
      <c r="Z110" t="s">
        <v>997</v>
      </c>
      <c r="AA110" s="17" t="s">
        <v>997</v>
      </c>
      <c r="AB110" t="s">
        <v>997</v>
      </c>
      <c r="AC110" t="s">
        <v>997</v>
      </c>
      <c r="AD110" t="s">
        <v>997</v>
      </c>
      <c r="AG110" t="s">
        <v>997</v>
      </c>
      <c r="AH110" t="s">
        <v>997</v>
      </c>
      <c r="AI110" t="s">
        <v>997</v>
      </c>
      <c r="AJ110" t="s">
        <v>997</v>
      </c>
      <c r="AK110" t="s">
        <v>997</v>
      </c>
      <c r="AL110" t="s">
        <v>997</v>
      </c>
      <c r="AO110" t="s">
        <v>997</v>
      </c>
      <c r="AQ110" t="s">
        <v>997</v>
      </c>
      <c r="AS110" t="s">
        <v>997</v>
      </c>
      <c r="AV110" s="17" t="s">
        <v>997</v>
      </c>
    </row>
    <row r="111" spans="1:48" x14ac:dyDescent="0.25">
      <c r="A111" s="7" t="s">
        <v>1006</v>
      </c>
      <c r="C111" t="s">
        <v>997</v>
      </c>
      <c r="J111" t="s">
        <v>997</v>
      </c>
      <c r="K111" s="23" t="s">
        <v>997</v>
      </c>
      <c r="M111" t="s">
        <v>997</v>
      </c>
      <c r="N111" t="s">
        <v>997</v>
      </c>
      <c r="O111" t="s">
        <v>997</v>
      </c>
      <c r="Q111" t="s">
        <v>997</v>
      </c>
      <c r="W111" t="s">
        <v>997</v>
      </c>
      <c r="X111" t="s">
        <v>997</v>
      </c>
      <c r="Y111" t="s">
        <v>997</v>
      </c>
      <c r="Z111" t="s">
        <v>997</v>
      </c>
      <c r="AA111" s="17" t="s">
        <v>997</v>
      </c>
      <c r="AB111" t="s">
        <v>997</v>
      </c>
      <c r="AC111" t="s">
        <v>997</v>
      </c>
      <c r="AH111" t="s">
        <v>997</v>
      </c>
      <c r="AI111" t="s">
        <v>997</v>
      </c>
      <c r="AJ111" t="s">
        <v>997</v>
      </c>
      <c r="AK111" t="s">
        <v>997</v>
      </c>
      <c r="AO111" t="s">
        <v>997</v>
      </c>
      <c r="AQ111" t="s">
        <v>997</v>
      </c>
      <c r="AS111" t="s">
        <v>997</v>
      </c>
      <c r="AV111" s="17" t="s">
        <v>997</v>
      </c>
    </row>
    <row r="112" spans="1:48" x14ac:dyDescent="0.25">
      <c r="A112" s="12" t="s">
        <v>1007</v>
      </c>
      <c r="B112" s="18" t="s">
        <v>997</v>
      </c>
      <c r="D112" t="s">
        <v>997</v>
      </c>
      <c r="E112" t="s">
        <v>997</v>
      </c>
      <c r="F112" t="s">
        <v>997</v>
      </c>
      <c r="G112" t="s">
        <v>997</v>
      </c>
      <c r="H112" t="s">
        <v>997</v>
      </c>
      <c r="I112" t="s">
        <v>997</v>
      </c>
      <c r="J112" t="s">
        <v>997</v>
      </c>
      <c r="K112" s="23" t="s">
        <v>997</v>
      </c>
      <c r="L112" s="21" t="s">
        <v>997</v>
      </c>
      <c r="M112" t="s">
        <v>997</v>
      </c>
      <c r="N112" t="s">
        <v>997</v>
      </c>
      <c r="O112" t="s">
        <v>997</v>
      </c>
      <c r="Q112" t="s">
        <v>997</v>
      </c>
      <c r="T112" t="s">
        <v>997</v>
      </c>
      <c r="W112" t="s">
        <v>997</v>
      </c>
      <c r="X112" t="s">
        <v>997</v>
      </c>
      <c r="Y112" t="s">
        <v>997</v>
      </c>
      <c r="Z112" t="s">
        <v>997</v>
      </c>
      <c r="AA112" s="17" t="s">
        <v>997</v>
      </c>
      <c r="AB112" t="s">
        <v>997</v>
      </c>
      <c r="AC112" t="s">
        <v>997</v>
      </c>
      <c r="AD112" t="s">
        <v>997</v>
      </c>
      <c r="AG112" t="s">
        <v>997</v>
      </c>
      <c r="AH112" t="s">
        <v>997</v>
      </c>
      <c r="AI112" t="s">
        <v>997</v>
      </c>
      <c r="AJ112" t="s">
        <v>997</v>
      </c>
      <c r="AK112" t="s">
        <v>997</v>
      </c>
      <c r="AL112" t="s">
        <v>997</v>
      </c>
      <c r="AO112" t="s">
        <v>997</v>
      </c>
      <c r="AQ112" t="s">
        <v>997</v>
      </c>
      <c r="AS112" t="s">
        <v>997</v>
      </c>
      <c r="AV112" s="17" t="s">
        <v>997</v>
      </c>
    </row>
    <row r="113" spans="1:48" x14ac:dyDescent="0.25">
      <c r="A113" s="7" t="s">
        <v>1008</v>
      </c>
      <c r="K113" s="23" t="s">
        <v>997</v>
      </c>
      <c r="M113" t="s">
        <v>997</v>
      </c>
      <c r="N113" t="s">
        <v>997</v>
      </c>
      <c r="O113" t="s">
        <v>997</v>
      </c>
      <c r="Q113" t="s">
        <v>997</v>
      </c>
      <c r="W113" t="s">
        <v>997</v>
      </c>
      <c r="X113" t="s">
        <v>997</v>
      </c>
      <c r="Y113" t="s">
        <v>997</v>
      </c>
      <c r="Z113" t="s">
        <v>997</v>
      </c>
      <c r="AA113" s="17" t="s">
        <v>997</v>
      </c>
      <c r="AB113" t="s">
        <v>997</v>
      </c>
      <c r="AC113" t="s">
        <v>997</v>
      </c>
      <c r="AH113" t="s">
        <v>997</v>
      </c>
      <c r="AI113" t="s">
        <v>997</v>
      </c>
      <c r="AJ113" t="s">
        <v>997</v>
      </c>
      <c r="AK113" t="s">
        <v>997</v>
      </c>
      <c r="AO113" t="s">
        <v>997</v>
      </c>
      <c r="AQ113" t="s">
        <v>997</v>
      </c>
      <c r="AS113" t="s">
        <v>997</v>
      </c>
      <c r="AV113" s="17" t="s">
        <v>997</v>
      </c>
    </row>
    <row r="114" spans="1:48" x14ac:dyDescent="0.25">
      <c r="A114" s="7" t="s">
        <v>1009</v>
      </c>
      <c r="B114" s="18" t="s">
        <v>997</v>
      </c>
      <c r="D114" t="s">
        <v>997</v>
      </c>
      <c r="F114" t="s">
        <v>997</v>
      </c>
      <c r="H114" t="s">
        <v>997</v>
      </c>
      <c r="J114" t="s">
        <v>997</v>
      </c>
      <c r="K114" s="23" t="s">
        <v>997</v>
      </c>
      <c r="M114" t="s">
        <v>997</v>
      </c>
      <c r="N114" t="s">
        <v>997</v>
      </c>
      <c r="O114" t="s">
        <v>997</v>
      </c>
      <c r="Q114" t="s">
        <v>997</v>
      </c>
      <c r="W114" t="s">
        <v>997</v>
      </c>
      <c r="X114" t="s">
        <v>997</v>
      </c>
      <c r="Y114" t="s">
        <v>997</v>
      </c>
      <c r="AA114" s="17" t="s">
        <v>997</v>
      </c>
      <c r="AB114" t="s">
        <v>997</v>
      </c>
      <c r="AC114" t="s">
        <v>997</v>
      </c>
      <c r="AH114" t="s">
        <v>997</v>
      </c>
      <c r="AI114" t="s">
        <v>997</v>
      </c>
      <c r="AJ114" t="s">
        <v>997</v>
      </c>
      <c r="AK114" t="s">
        <v>997</v>
      </c>
      <c r="AO114" t="s">
        <v>997</v>
      </c>
      <c r="AP114" t="s">
        <v>997</v>
      </c>
      <c r="AQ114" t="s">
        <v>997</v>
      </c>
      <c r="AS114" t="s">
        <v>997</v>
      </c>
      <c r="AV114" s="17" t="s">
        <v>997</v>
      </c>
    </row>
    <row r="115" spans="1:48" x14ac:dyDescent="0.25">
      <c r="A115" s="7" t="s">
        <v>1010</v>
      </c>
      <c r="B115" s="18" t="s">
        <v>997</v>
      </c>
      <c r="C115" t="s">
        <v>997</v>
      </c>
      <c r="D115" t="s">
        <v>997</v>
      </c>
      <c r="E115" t="s">
        <v>997</v>
      </c>
      <c r="F115" t="s">
        <v>997</v>
      </c>
      <c r="G115" t="s">
        <v>997</v>
      </c>
      <c r="H115" t="s">
        <v>997</v>
      </c>
      <c r="I115" t="s">
        <v>997</v>
      </c>
      <c r="J115" t="s">
        <v>997</v>
      </c>
      <c r="K115" s="23" t="s">
        <v>997</v>
      </c>
      <c r="L115" s="21" t="s">
        <v>997</v>
      </c>
      <c r="M115" t="s">
        <v>997</v>
      </c>
      <c r="N115" t="s">
        <v>997</v>
      </c>
      <c r="O115" t="s">
        <v>997</v>
      </c>
      <c r="Q115" t="s">
        <v>997</v>
      </c>
      <c r="T115" t="s">
        <v>997</v>
      </c>
      <c r="W115" t="s">
        <v>997</v>
      </c>
      <c r="X115" t="s">
        <v>997</v>
      </c>
      <c r="Y115" t="s">
        <v>997</v>
      </c>
      <c r="Z115" t="s">
        <v>997</v>
      </c>
      <c r="AA115" s="17" t="s">
        <v>997</v>
      </c>
      <c r="AB115" t="s">
        <v>997</v>
      </c>
      <c r="AC115" t="s">
        <v>997</v>
      </c>
      <c r="AD115" t="s">
        <v>997</v>
      </c>
      <c r="AH115" t="s">
        <v>997</v>
      </c>
      <c r="AI115" t="s">
        <v>997</v>
      </c>
      <c r="AJ115" t="s">
        <v>997</v>
      </c>
      <c r="AK115" t="s">
        <v>997</v>
      </c>
      <c r="AL115" t="s">
        <v>997</v>
      </c>
      <c r="AO115" t="s">
        <v>997</v>
      </c>
      <c r="AQ115" t="s">
        <v>997</v>
      </c>
      <c r="AS115" t="s">
        <v>997</v>
      </c>
      <c r="AV115" s="17" t="s">
        <v>997</v>
      </c>
    </row>
    <row r="116" spans="1:48" x14ac:dyDescent="0.25">
      <c r="A116" s="7" t="s">
        <v>1011</v>
      </c>
      <c r="AA116" s="17"/>
    </row>
    <row r="117" spans="1:48" x14ac:dyDescent="0.25">
      <c r="A117" s="7" t="s">
        <v>1012</v>
      </c>
      <c r="B117" s="20" t="s">
        <v>989</v>
      </c>
      <c r="O117" t="s">
        <v>989</v>
      </c>
      <c r="Y117" t="s">
        <v>989</v>
      </c>
      <c r="AA117" s="17"/>
      <c r="AO117" t="s">
        <v>989</v>
      </c>
    </row>
    <row r="118" spans="1:48" x14ac:dyDescent="0.25">
      <c r="A118" s="7" t="s">
        <v>1013</v>
      </c>
      <c r="D118" t="s">
        <v>1014</v>
      </c>
      <c r="J118" t="s">
        <v>1014</v>
      </c>
      <c r="Q118" t="s">
        <v>1014</v>
      </c>
      <c r="AA118" s="17"/>
    </row>
    <row r="119" spans="1:48" x14ac:dyDescent="0.25">
      <c r="A119" s="7" t="s">
        <v>1015</v>
      </c>
      <c r="AA119" s="17"/>
    </row>
    <row r="120" spans="1:48" x14ac:dyDescent="0.25">
      <c r="A120" s="7" t="s">
        <v>1016</v>
      </c>
      <c r="AA120" s="17"/>
    </row>
    <row r="121" spans="1:48" x14ac:dyDescent="0.25">
      <c r="A121" s="7" t="s">
        <v>1017</v>
      </c>
      <c r="AA121" s="17"/>
    </row>
    <row r="122" spans="1:48" x14ac:dyDescent="0.25">
      <c r="A122" s="7" t="s">
        <v>1018</v>
      </c>
      <c r="AA122" s="17"/>
    </row>
    <row r="123" spans="1:48" x14ac:dyDescent="0.25">
      <c r="A123" s="7" t="s">
        <v>1019</v>
      </c>
      <c r="AA123" s="17"/>
    </row>
    <row r="124" spans="1:48" x14ac:dyDescent="0.25">
      <c r="A124" s="7" t="s">
        <v>1020</v>
      </c>
      <c r="AA124" s="17"/>
      <c r="AI124" t="s">
        <v>1021</v>
      </c>
    </row>
    <row r="125" spans="1:48" x14ac:dyDescent="0.25">
      <c r="A125" s="7" t="s">
        <v>1022</v>
      </c>
      <c r="AA125" s="17"/>
    </row>
    <row r="126" spans="1:48" x14ac:dyDescent="0.25">
      <c r="A126" s="7" t="s">
        <v>1023</v>
      </c>
      <c r="AA126" s="17"/>
    </row>
    <row r="127" spans="1:48" x14ac:dyDescent="0.25">
      <c r="A127" s="7" t="s">
        <v>1024</v>
      </c>
      <c r="AA127" s="17"/>
    </row>
    <row r="128" spans="1:48" x14ac:dyDescent="0.25">
      <c r="A128" s="7" t="s">
        <v>1025</v>
      </c>
      <c r="B128" s="20" t="s">
        <v>1026</v>
      </c>
      <c r="AA128" s="17"/>
      <c r="AI128" t="s">
        <v>1026</v>
      </c>
    </row>
    <row r="129" spans="1:37" x14ac:dyDescent="0.25">
      <c r="A129" s="7" t="s">
        <v>1027</v>
      </c>
      <c r="AA129" s="17"/>
    </row>
    <row r="130" spans="1:37" x14ac:dyDescent="0.25">
      <c r="A130" s="7" t="s">
        <v>1028</v>
      </c>
      <c r="AA130" s="17"/>
    </row>
    <row r="131" spans="1:37" x14ac:dyDescent="0.25">
      <c r="A131" s="7" t="s">
        <v>1029</v>
      </c>
      <c r="B131" s="20" t="s">
        <v>1030</v>
      </c>
      <c r="C131" t="s">
        <v>1030</v>
      </c>
      <c r="D131" t="s">
        <v>1030</v>
      </c>
      <c r="H131" t="s">
        <v>1030</v>
      </c>
      <c r="J131" t="s">
        <v>1030</v>
      </c>
      <c r="AA131" s="17"/>
      <c r="AB131" t="s">
        <v>1030</v>
      </c>
      <c r="AD131" t="s">
        <v>1030</v>
      </c>
      <c r="AI131" t="s">
        <v>1030</v>
      </c>
      <c r="AK131" t="s">
        <v>1030</v>
      </c>
    </row>
    <row r="132" spans="1:37" x14ac:dyDescent="0.25">
      <c r="A132" s="7" t="s">
        <v>1031</v>
      </c>
      <c r="AA132" s="17"/>
    </row>
    <row r="133" spans="1:37" x14ac:dyDescent="0.25">
      <c r="A133" s="7" t="s">
        <v>1032</v>
      </c>
      <c r="AA133" s="17"/>
    </row>
    <row r="134" spans="1:37" x14ac:dyDescent="0.25">
      <c r="A134" s="7" t="s">
        <v>1033</v>
      </c>
      <c r="AA134" s="17"/>
    </row>
    <row r="135" spans="1:37" x14ac:dyDescent="0.25">
      <c r="A135" s="7" t="s">
        <v>1034</v>
      </c>
      <c r="AA135" s="17"/>
    </row>
    <row r="136" spans="1:37" x14ac:dyDescent="0.25">
      <c r="A136" s="7" t="s">
        <v>1035</v>
      </c>
      <c r="AA136" s="17"/>
    </row>
    <row r="137" spans="1:37" x14ac:dyDescent="0.25">
      <c r="A137" s="7" t="s">
        <v>1036</v>
      </c>
      <c r="AA137" s="17"/>
    </row>
    <row r="138" spans="1:37" x14ac:dyDescent="0.25">
      <c r="A138" s="7" t="s">
        <v>1037</v>
      </c>
      <c r="AA138" s="17"/>
    </row>
    <row r="139" spans="1:37" x14ac:dyDescent="0.25">
      <c r="A139" s="7" t="s">
        <v>1038</v>
      </c>
      <c r="AA139" s="17"/>
    </row>
    <row r="140" spans="1:37" x14ac:dyDescent="0.25">
      <c r="A140" s="7" t="s">
        <v>1039</v>
      </c>
      <c r="AA140" s="17"/>
    </row>
    <row r="141" spans="1:37" x14ac:dyDescent="0.25">
      <c r="A141" s="7" t="s">
        <v>1040</v>
      </c>
      <c r="AA141" s="17"/>
    </row>
    <row r="142" spans="1:37" x14ac:dyDescent="0.25">
      <c r="A142" s="7" t="s">
        <v>1041</v>
      </c>
      <c r="AA142" s="17"/>
    </row>
    <row r="143" spans="1:37" x14ac:dyDescent="0.25">
      <c r="A143" s="7" t="s">
        <v>1042</v>
      </c>
      <c r="AA143" s="17"/>
    </row>
    <row r="144" spans="1:37" x14ac:dyDescent="0.25">
      <c r="A144" s="7" t="s">
        <v>1043</v>
      </c>
      <c r="AA144" s="17"/>
    </row>
    <row r="145" spans="1:48" x14ac:dyDescent="0.25">
      <c r="A145" s="7" t="s">
        <v>1044</v>
      </c>
      <c r="AA145" s="17"/>
    </row>
    <row r="146" spans="1:48" x14ac:dyDescent="0.25">
      <c r="A146" s="7" t="s">
        <v>1045</v>
      </c>
      <c r="M146" t="s">
        <v>1046</v>
      </c>
      <c r="AA146" s="17"/>
    </row>
    <row r="147" spans="1:48" x14ac:dyDescent="0.25">
      <c r="A147" s="7" t="s">
        <v>1047</v>
      </c>
      <c r="AA147" s="17"/>
    </row>
    <row r="148" spans="1:48" x14ac:dyDescent="0.25">
      <c r="A148" s="7" t="s">
        <v>1048</v>
      </c>
      <c r="B148" s="18" t="s">
        <v>1049</v>
      </c>
      <c r="C148" t="s">
        <v>1049</v>
      </c>
      <c r="D148" t="s">
        <v>1049</v>
      </c>
      <c r="F148" t="s">
        <v>1049</v>
      </c>
      <c r="H148" t="s">
        <v>1049</v>
      </c>
      <c r="K148" s="23" t="s">
        <v>1049</v>
      </c>
      <c r="M148" t="s">
        <v>1049</v>
      </c>
      <c r="N148" t="s">
        <v>1049</v>
      </c>
      <c r="O148" t="s">
        <v>1049</v>
      </c>
      <c r="Q148" t="s">
        <v>1049</v>
      </c>
      <c r="W148" t="s">
        <v>1049</v>
      </c>
      <c r="X148" t="s">
        <v>1049</v>
      </c>
      <c r="Y148" t="s">
        <v>1049</v>
      </c>
      <c r="Z148" t="s">
        <v>1049</v>
      </c>
      <c r="AA148" s="17" t="s">
        <v>1049</v>
      </c>
      <c r="AB148" t="s">
        <v>1049</v>
      </c>
      <c r="AC148" t="s">
        <v>1049</v>
      </c>
      <c r="AD148" t="s">
        <v>1049</v>
      </c>
      <c r="AG148" t="s">
        <v>1049</v>
      </c>
      <c r="AH148" t="s">
        <v>1049</v>
      </c>
      <c r="AI148" t="s">
        <v>1049</v>
      </c>
      <c r="AJ148" t="s">
        <v>1049</v>
      </c>
      <c r="AK148" t="s">
        <v>1049</v>
      </c>
      <c r="AL148" t="s">
        <v>1049</v>
      </c>
      <c r="AM148" t="s">
        <v>1049</v>
      </c>
      <c r="AO148" t="s">
        <v>1049</v>
      </c>
      <c r="AQ148" t="s">
        <v>1049</v>
      </c>
      <c r="AS148" t="s">
        <v>1049</v>
      </c>
      <c r="AV148" s="17" t="s">
        <v>1049</v>
      </c>
    </row>
    <row r="149" spans="1:48" x14ac:dyDescent="0.25">
      <c r="A149" s="7" t="s">
        <v>1050</v>
      </c>
      <c r="C149" t="s">
        <v>1051</v>
      </c>
      <c r="K149" s="23" t="s">
        <v>1051</v>
      </c>
      <c r="M149" t="s">
        <v>1051</v>
      </c>
      <c r="N149" t="s">
        <v>1051</v>
      </c>
      <c r="AA149" s="17"/>
      <c r="AB149" t="s">
        <v>1051</v>
      </c>
      <c r="AH149" t="s">
        <v>1051</v>
      </c>
      <c r="AI149" t="s">
        <v>1051</v>
      </c>
      <c r="AK149" t="s">
        <v>1051</v>
      </c>
      <c r="AP149" t="s">
        <v>1051</v>
      </c>
      <c r="AV149" s="17" t="s">
        <v>1051</v>
      </c>
    </row>
    <row r="150" spans="1:48" x14ac:dyDescent="0.25">
      <c r="A150" s="7" t="s">
        <v>1052</v>
      </c>
      <c r="K150" s="23" t="s">
        <v>1051</v>
      </c>
      <c r="M150" t="s">
        <v>1051</v>
      </c>
      <c r="N150" t="s">
        <v>1051</v>
      </c>
      <c r="AA150" s="17"/>
      <c r="AB150" t="s">
        <v>1051</v>
      </c>
      <c r="AH150" t="s">
        <v>1051</v>
      </c>
      <c r="AI150" t="s">
        <v>1051</v>
      </c>
      <c r="AK150" t="s">
        <v>1051</v>
      </c>
      <c r="AP150" t="s">
        <v>1051</v>
      </c>
      <c r="AV150" s="17" t="s">
        <v>1051</v>
      </c>
    </row>
    <row r="151" spans="1:48" x14ac:dyDescent="0.25">
      <c r="A151" s="7" t="s">
        <v>1053</v>
      </c>
      <c r="AA151" s="17"/>
    </row>
    <row r="152" spans="1:48" x14ac:dyDescent="0.25">
      <c r="A152" s="7" t="s">
        <v>1054</v>
      </c>
      <c r="AA152" s="17"/>
    </row>
    <row r="153" spans="1:48" x14ac:dyDescent="0.25">
      <c r="A153" s="7" t="s">
        <v>1055</v>
      </c>
      <c r="AA153" s="1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23A8-57DE-4289-B584-E5959C324101}">
  <dimension ref="A1:AV153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117" sqref="B117"/>
    </sheetView>
  </sheetViews>
  <sheetFormatPr defaultRowHeight="15" x14ac:dyDescent="0.25"/>
  <cols>
    <col min="1" max="1" width="77.140625" bestFit="1" customWidth="1"/>
    <col min="2" max="2" width="56.140625" bestFit="1" customWidth="1"/>
    <col min="3" max="10" width="48.7109375" hidden="1" customWidth="1"/>
    <col min="11" max="11" width="27.7109375" bestFit="1" customWidth="1"/>
    <col min="12" max="12" width="39.5703125" bestFit="1" customWidth="1"/>
    <col min="13" max="13" width="39.85546875" hidden="1" customWidth="1"/>
    <col min="14" max="15" width="48.7109375" hidden="1" customWidth="1"/>
    <col min="16" max="16" width="24.5703125" hidden="1" customWidth="1"/>
    <col min="17" max="17" width="48.7109375" hidden="1" customWidth="1"/>
    <col min="18" max="18" width="24.7109375" hidden="1" customWidth="1"/>
    <col min="19" max="19" width="14.140625" hidden="1" customWidth="1"/>
    <col min="20" max="21" width="48.7109375" hidden="1" customWidth="1"/>
    <col min="22" max="22" width="19.5703125" hidden="1" customWidth="1"/>
    <col min="23" max="24" width="48.7109375" hidden="1" customWidth="1"/>
    <col min="25" max="28" width="56.140625" hidden="1" customWidth="1"/>
    <col min="29" max="30" width="48.7109375" hidden="1" customWidth="1"/>
    <col min="31" max="33" width="44.85546875" hidden="1" customWidth="1"/>
    <col min="34" max="34" width="56.140625" hidden="1" customWidth="1"/>
    <col min="35" max="38" width="48.7109375" hidden="1" customWidth="1"/>
    <col min="39" max="39" width="22.140625" hidden="1" customWidth="1"/>
    <col min="40" max="40" width="14.140625" hidden="1" customWidth="1"/>
    <col min="41" max="42" width="48.7109375" hidden="1" customWidth="1"/>
    <col min="43" max="43" width="56.140625" hidden="1" customWidth="1"/>
    <col min="44" max="44" width="48.7109375" hidden="1" customWidth="1"/>
    <col min="45" max="45" width="56.140625" hidden="1" customWidth="1"/>
    <col min="46" max="46" width="26.7109375" hidden="1" customWidth="1"/>
    <col min="47" max="47" width="19.7109375" hidden="1" customWidth="1"/>
    <col min="48" max="48" width="27.7109375" bestFit="1" customWidth="1"/>
  </cols>
  <sheetData>
    <row r="1" spans="1:48" s="9" customFormat="1" x14ac:dyDescent="0.25">
      <c r="A1" s="8" t="s">
        <v>706</v>
      </c>
      <c r="B1" s="1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22" t="s">
        <v>9</v>
      </c>
      <c r="L1" s="1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4" t="s">
        <v>46</v>
      </c>
    </row>
    <row r="2" spans="1:48" hidden="1" x14ac:dyDescent="0.25">
      <c r="A2" t="s">
        <v>879</v>
      </c>
    </row>
    <row r="3" spans="1:48" hidden="1" x14ac:dyDescent="0.25">
      <c r="A3" t="s">
        <v>880</v>
      </c>
    </row>
    <row r="4" spans="1:48" x14ac:dyDescent="0.25">
      <c r="A4" t="s">
        <v>881</v>
      </c>
      <c r="B4" t="s">
        <v>1056</v>
      </c>
      <c r="C4" t="s">
        <v>1056</v>
      </c>
      <c r="D4" t="s">
        <v>1056</v>
      </c>
      <c r="E4" t="s">
        <v>1056</v>
      </c>
      <c r="F4" t="s">
        <v>1056</v>
      </c>
      <c r="G4" t="s">
        <v>1056</v>
      </c>
      <c r="H4" t="s">
        <v>1056</v>
      </c>
      <c r="I4" t="s">
        <v>1056</v>
      </c>
      <c r="J4" t="s">
        <v>1056</v>
      </c>
      <c r="K4" t="s">
        <v>1056</v>
      </c>
      <c r="L4" t="s">
        <v>1056</v>
      </c>
      <c r="M4" t="s">
        <v>1056</v>
      </c>
      <c r="O4" t="s">
        <v>1056</v>
      </c>
      <c r="Q4" t="s">
        <v>1056</v>
      </c>
      <c r="T4" t="s">
        <v>1056</v>
      </c>
      <c r="W4" t="s">
        <v>1056</v>
      </c>
      <c r="X4" t="s">
        <v>1056</v>
      </c>
      <c r="Y4" t="s">
        <v>1056</v>
      </c>
      <c r="Z4" t="s">
        <v>1056</v>
      </c>
      <c r="AA4" t="s">
        <v>1056</v>
      </c>
      <c r="AB4" t="s">
        <v>1056</v>
      </c>
      <c r="AC4" t="s">
        <v>1056</v>
      </c>
      <c r="AD4" t="s">
        <v>1056</v>
      </c>
      <c r="AE4" t="s">
        <v>1056</v>
      </c>
      <c r="AH4" t="s">
        <v>1056</v>
      </c>
      <c r="AI4" t="s">
        <v>1056</v>
      </c>
      <c r="AJ4" t="s">
        <v>1056</v>
      </c>
      <c r="AK4" t="s">
        <v>1056</v>
      </c>
      <c r="AL4" t="s">
        <v>1056</v>
      </c>
      <c r="AQ4" t="s">
        <v>1056</v>
      </c>
      <c r="AS4" t="s">
        <v>1056</v>
      </c>
      <c r="AV4" t="s">
        <v>1056</v>
      </c>
    </row>
    <row r="5" spans="1:48" hidden="1" x14ac:dyDescent="0.25">
      <c r="A5" t="s">
        <v>883</v>
      </c>
    </row>
    <row r="6" spans="1:48" hidden="1" x14ac:dyDescent="0.25">
      <c r="A6" t="s">
        <v>884</v>
      </c>
    </row>
    <row r="7" spans="1:48" hidden="1" x14ac:dyDescent="0.25">
      <c r="A7" t="s">
        <v>885</v>
      </c>
    </row>
    <row r="8" spans="1:48" hidden="1" x14ac:dyDescent="0.25">
      <c r="A8" t="s">
        <v>886</v>
      </c>
    </row>
    <row r="9" spans="1:48" hidden="1" x14ac:dyDescent="0.25">
      <c r="A9" t="s">
        <v>887</v>
      </c>
    </row>
    <row r="10" spans="1:48" hidden="1" x14ac:dyDescent="0.25">
      <c r="A10" t="s">
        <v>888</v>
      </c>
    </row>
    <row r="11" spans="1:48" hidden="1" x14ac:dyDescent="0.25">
      <c r="A11" t="s">
        <v>889</v>
      </c>
    </row>
    <row r="12" spans="1:48" hidden="1" x14ac:dyDescent="0.25">
      <c r="A12" t="s">
        <v>890</v>
      </c>
    </row>
    <row r="13" spans="1:48" hidden="1" x14ac:dyDescent="0.25">
      <c r="A13" t="s">
        <v>891</v>
      </c>
    </row>
    <row r="14" spans="1:48" hidden="1" x14ac:dyDescent="0.25">
      <c r="A14" t="s">
        <v>892</v>
      </c>
    </row>
    <row r="15" spans="1:48" hidden="1" x14ac:dyDescent="0.25">
      <c r="A15" t="s">
        <v>893</v>
      </c>
    </row>
    <row r="16" spans="1:48" x14ac:dyDescent="0.25">
      <c r="A16" t="s">
        <v>894</v>
      </c>
      <c r="B16" t="s">
        <v>1057</v>
      </c>
      <c r="C16" t="s">
        <v>1057</v>
      </c>
      <c r="D16" t="s">
        <v>1057</v>
      </c>
      <c r="E16" t="s">
        <v>1057</v>
      </c>
      <c r="F16" t="s">
        <v>1057</v>
      </c>
      <c r="G16" t="s">
        <v>1057</v>
      </c>
      <c r="H16" t="s">
        <v>1057</v>
      </c>
      <c r="I16" t="s">
        <v>1057</v>
      </c>
      <c r="J16" t="s">
        <v>1057</v>
      </c>
      <c r="K16" t="s">
        <v>1057</v>
      </c>
      <c r="M16" t="s">
        <v>1057</v>
      </c>
      <c r="N16" t="s">
        <v>1057</v>
      </c>
      <c r="O16" t="s">
        <v>1057</v>
      </c>
      <c r="Q16" t="s">
        <v>1057</v>
      </c>
      <c r="T16" t="s">
        <v>1057</v>
      </c>
      <c r="X16" t="s">
        <v>1057</v>
      </c>
      <c r="Y16" t="s">
        <v>1057</v>
      </c>
      <c r="Z16" t="s">
        <v>1057</v>
      </c>
      <c r="AA16" t="s">
        <v>1057</v>
      </c>
      <c r="AB16" t="s">
        <v>1057</v>
      </c>
      <c r="AC16" t="s">
        <v>1057</v>
      </c>
      <c r="AD16" t="s">
        <v>1057</v>
      </c>
      <c r="AH16" t="s">
        <v>1057</v>
      </c>
      <c r="AI16" t="s">
        <v>1057</v>
      </c>
      <c r="AJ16" t="s">
        <v>1057</v>
      </c>
      <c r="AK16" t="s">
        <v>1057</v>
      </c>
      <c r="AL16" t="s">
        <v>1057</v>
      </c>
      <c r="AO16" t="s">
        <v>1057</v>
      </c>
      <c r="AQ16" t="s">
        <v>1057</v>
      </c>
      <c r="AS16" t="s">
        <v>1057</v>
      </c>
      <c r="AV16" t="s">
        <v>1057</v>
      </c>
    </row>
    <row r="17" spans="1:48" x14ac:dyDescent="0.25">
      <c r="A17" t="s">
        <v>896</v>
      </c>
      <c r="B17" t="s">
        <v>1057</v>
      </c>
      <c r="C17" t="s">
        <v>1057</v>
      </c>
      <c r="D17" t="s">
        <v>1057</v>
      </c>
      <c r="E17" t="s">
        <v>1057</v>
      </c>
      <c r="F17" t="s">
        <v>1057</v>
      </c>
      <c r="G17" t="s">
        <v>1057</v>
      </c>
      <c r="H17" t="s">
        <v>1057</v>
      </c>
      <c r="I17" t="s">
        <v>1057</v>
      </c>
      <c r="J17" t="s">
        <v>1057</v>
      </c>
      <c r="K17" t="s">
        <v>1057</v>
      </c>
      <c r="M17" t="s">
        <v>1057</v>
      </c>
      <c r="N17" t="s">
        <v>1057</v>
      </c>
      <c r="O17" t="s">
        <v>1057</v>
      </c>
      <c r="Q17" t="s">
        <v>1057</v>
      </c>
      <c r="T17" t="s">
        <v>1057</v>
      </c>
      <c r="X17" t="s">
        <v>1057</v>
      </c>
      <c r="Y17" t="s">
        <v>1057</v>
      </c>
      <c r="Z17" t="s">
        <v>1057</v>
      </c>
      <c r="AA17" t="s">
        <v>1057</v>
      </c>
      <c r="AB17" t="s">
        <v>1057</v>
      </c>
      <c r="AC17" t="s">
        <v>1057</v>
      </c>
      <c r="AD17" t="s">
        <v>1057</v>
      </c>
      <c r="AH17" t="s">
        <v>1057</v>
      </c>
      <c r="AI17" t="s">
        <v>1057</v>
      </c>
      <c r="AJ17" t="s">
        <v>1057</v>
      </c>
      <c r="AK17" t="s">
        <v>1057</v>
      </c>
      <c r="AL17" t="s">
        <v>1057</v>
      </c>
      <c r="AO17" t="s">
        <v>1057</v>
      </c>
      <c r="AQ17" t="s">
        <v>1057</v>
      </c>
      <c r="AS17" t="s">
        <v>1057</v>
      </c>
      <c r="AV17" t="s">
        <v>1057</v>
      </c>
    </row>
    <row r="18" spans="1:48" hidden="1" x14ac:dyDescent="0.25">
      <c r="A18" t="s">
        <v>898</v>
      </c>
      <c r="AC18" t="s">
        <v>1058</v>
      </c>
      <c r="AG18" t="s">
        <v>1058</v>
      </c>
    </row>
    <row r="19" spans="1:48" hidden="1" x14ac:dyDescent="0.25">
      <c r="A19" t="s">
        <v>900</v>
      </c>
    </row>
    <row r="20" spans="1:48" hidden="1" x14ac:dyDescent="0.25">
      <c r="A20" t="s">
        <v>901</v>
      </c>
    </row>
    <row r="21" spans="1:48" hidden="1" x14ac:dyDescent="0.25">
      <c r="A21" t="s">
        <v>902</v>
      </c>
    </row>
    <row r="22" spans="1:48" hidden="1" x14ac:dyDescent="0.25">
      <c r="A22" t="s">
        <v>903</v>
      </c>
    </row>
    <row r="23" spans="1:48" hidden="1" x14ac:dyDescent="0.25">
      <c r="A23" t="s">
        <v>904</v>
      </c>
    </row>
    <row r="24" spans="1:48" hidden="1" x14ac:dyDescent="0.25">
      <c r="A24" t="s">
        <v>905</v>
      </c>
    </row>
    <row r="25" spans="1:48" hidden="1" x14ac:dyDescent="0.25">
      <c r="A25" t="s">
        <v>906</v>
      </c>
    </row>
    <row r="26" spans="1:48" hidden="1" x14ac:dyDescent="0.25">
      <c r="A26" t="s">
        <v>907</v>
      </c>
    </row>
    <row r="27" spans="1:48" hidden="1" x14ac:dyDescent="0.25">
      <c r="A27" t="s">
        <v>908</v>
      </c>
    </row>
    <row r="28" spans="1:48" hidden="1" x14ac:dyDescent="0.25">
      <c r="A28" t="s">
        <v>909</v>
      </c>
    </row>
    <row r="29" spans="1:48" hidden="1" x14ac:dyDescent="0.25">
      <c r="A29" t="s">
        <v>910</v>
      </c>
    </row>
    <row r="30" spans="1:48" hidden="1" x14ac:dyDescent="0.25">
      <c r="A30" t="s">
        <v>911</v>
      </c>
    </row>
    <row r="31" spans="1:48" hidden="1" x14ac:dyDescent="0.25">
      <c r="A31" t="s">
        <v>912</v>
      </c>
    </row>
    <row r="32" spans="1:48" hidden="1" x14ac:dyDescent="0.25">
      <c r="A32" t="s">
        <v>913</v>
      </c>
    </row>
    <row r="33" spans="1:1" hidden="1" x14ac:dyDescent="0.25">
      <c r="A33" t="s">
        <v>914</v>
      </c>
    </row>
    <row r="34" spans="1:1" hidden="1" x14ac:dyDescent="0.25">
      <c r="A34" t="s">
        <v>915</v>
      </c>
    </row>
    <row r="35" spans="1:1" hidden="1" x14ac:dyDescent="0.25">
      <c r="A35" t="s">
        <v>916</v>
      </c>
    </row>
    <row r="36" spans="1:1" hidden="1" x14ac:dyDescent="0.25">
      <c r="A36" t="s">
        <v>917</v>
      </c>
    </row>
    <row r="37" spans="1:1" hidden="1" x14ac:dyDescent="0.25">
      <c r="A37" t="s">
        <v>918</v>
      </c>
    </row>
    <row r="38" spans="1:1" hidden="1" x14ac:dyDescent="0.25">
      <c r="A38" t="s">
        <v>919</v>
      </c>
    </row>
    <row r="39" spans="1:1" hidden="1" x14ac:dyDescent="0.25">
      <c r="A39" t="s">
        <v>920</v>
      </c>
    </row>
    <row r="40" spans="1:1" hidden="1" x14ac:dyDescent="0.25">
      <c r="A40" t="s">
        <v>921</v>
      </c>
    </row>
    <row r="41" spans="1:1" hidden="1" x14ac:dyDescent="0.25">
      <c r="A41" t="s">
        <v>922</v>
      </c>
    </row>
    <row r="42" spans="1:1" hidden="1" x14ac:dyDescent="0.25">
      <c r="A42" t="s">
        <v>923</v>
      </c>
    </row>
    <row r="43" spans="1:1" hidden="1" x14ac:dyDescent="0.25">
      <c r="A43" t="s">
        <v>924</v>
      </c>
    </row>
    <row r="44" spans="1:1" hidden="1" x14ac:dyDescent="0.25">
      <c r="A44" t="s">
        <v>925</v>
      </c>
    </row>
    <row r="45" spans="1:1" hidden="1" x14ac:dyDescent="0.25">
      <c r="A45" t="s">
        <v>926</v>
      </c>
    </row>
    <row r="46" spans="1:1" hidden="1" x14ac:dyDescent="0.25">
      <c r="A46" t="s">
        <v>927</v>
      </c>
    </row>
    <row r="47" spans="1:1" hidden="1" x14ac:dyDescent="0.25">
      <c r="A47" t="s">
        <v>928</v>
      </c>
    </row>
    <row r="48" spans="1:1" hidden="1" x14ac:dyDescent="0.25">
      <c r="A48" t="s">
        <v>929</v>
      </c>
    </row>
    <row r="49" spans="1:48" hidden="1" x14ac:dyDescent="0.25">
      <c r="A49" t="s">
        <v>930</v>
      </c>
      <c r="D49" t="s">
        <v>1059</v>
      </c>
      <c r="H49" t="s">
        <v>1059</v>
      </c>
      <c r="K49" t="s">
        <v>1060</v>
      </c>
      <c r="Q49" t="s">
        <v>1061</v>
      </c>
      <c r="Y49" t="s">
        <v>1062</v>
      </c>
      <c r="AA49" t="s">
        <v>1062</v>
      </c>
      <c r="AG49" t="s">
        <v>1061</v>
      </c>
      <c r="AK49" t="s">
        <v>1059</v>
      </c>
      <c r="AP49" t="s">
        <v>1059</v>
      </c>
      <c r="AS49" t="s">
        <v>1060</v>
      </c>
      <c r="AV49" t="s">
        <v>1061</v>
      </c>
    </row>
    <row r="50" spans="1:48" hidden="1" x14ac:dyDescent="0.25">
      <c r="A50" t="s">
        <v>932</v>
      </c>
    </row>
    <row r="51" spans="1:48" x14ac:dyDescent="0.25">
      <c r="A51" t="s">
        <v>933</v>
      </c>
      <c r="B51" t="s">
        <v>1063</v>
      </c>
      <c r="D51" t="s">
        <v>1063</v>
      </c>
      <c r="F51" t="s">
        <v>1063</v>
      </c>
      <c r="G51" t="s">
        <v>1063</v>
      </c>
      <c r="H51" t="s">
        <v>1063</v>
      </c>
      <c r="J51" t="s">
        <v>1063</v>
      </c>
      <c r="K51" t="s">
        <v>1063</v>
      </c>
      <c r="Y51" t="s">
        <v>1064</v>
      </c>
      <c r="AA51" t="s">
        <v>1064</v>
      </c>
      <c r="AB51" t="s">
        <v>1065</v>
      </c>
      <c r="AH51" t="s">
        <v>1065</v>
      </c>
      <c r="AJ51" t="s">
        <v>1065</v>
      </c>
      <c r="AK51" t="s">
        <v>1065</v>
      </c>
      <c r="AQ51" t="s">
        <v>1064</v>
      </c>
      <c r="AS51" t="s">
        <v>1064</v>
      </c>
      <c r="AV51" t="s">
        <v>1063</v>
      </c>
    </row>
    <row r="52" spans="1:48" x14ac:dyDescent="0.25">
      <c r="A52" t="s">
        <v>935</v>
      </c>
      <c r="B52" t="s">
        <v>1066</v>
      </c>
    </row>
    <row r="53" spans="1:48" x14ac:dyDescent="0.25">
      <c r="A53" t="s">
        <v>937</v>
      </c>
      <c r="B53" t="s">
        <v>1056</v>
      </c>
      <c r="C53" t="s">
        <v>1056</v>
      </c>
      <c r="D53" t="s">
        <v>1066</v>
      </c>
      <c r="E53" t="s">
        <v>1056</v>
      </c>
      <c r="F53" t="s">
        <v>1066</v>
      </c>
      <c r="H53" t="s">
        <v>1066</v>
      </c>
      <c r="I53" t="s">
        <v>1066</v>
      </c>
      <c r="O53" t="s">
        <v>1056</v>
      </c>
      <c r="Q53" t="s">
        <v>1056</v>
      </c>
      <c r="X53" t="s">
        <v>1056</v>
      </c>
      <c r="Y53" t="s">
        <v>1056</v>
      </c>
      <c r="Z53" t="s">
        <v>1056</v>
      </c>
      <c r="AA53" t="s">
        <v>1056</v>
      </c>
      <c r="AB53" t="s">
        <v>1056</v>
      </c>
      <c r="AH53" t="s">
        <v>1056</v>
      </c>
      <c r="AJ53" t="s">
        <v>1056</v>
      </c>
      <c r="AK53" t="s">
        <v>1056</v>
      </c>
      <c r="AO53" t="s">
        <v>1056</v>
      </c>
      <c r="AQ53" t="s">
        <v>1056</v>
      </c>
      <c r="AS53" t="s">
        <v>1056</v>
      </c>
    </row>
    <row r="54" spans="1:48" hidden="1" x14ac:dyDescent="0.25">
      <c r="A54" t="s">
        <v>939</v>
      </c>
    </row>
    <row r="55" spans="1:48" hidden="1" x14ac:dyDescent="0.25">
      <c r="A55" t="s">
        <v>940</v>
      </c>
    </row>
    <row r="56" spans="1:48" hidden="1" x14ac:dyDescent="0.25">
      <c r="A56" t="s">
        <v>941</v>
      </c>
    </row>
    <row r="57" spans="1:48" hidden="1" x14ac:dyDescent="0.25">
      <c r="A57" t="s">
        <v>942</v>
      </c>
    </row>
    <row r="58" spans="1:48" x14ac:dyDescent="0.25">
      <c r="A58" t="s">
        <v>943</v>
      </c>
      <c r="B58" t="s">
        <v>1066</v>
      </c>
      <c r="C58" t="s">
        <v>1056</v>
      </c>
      <c r="D58" t="s">
        <v>1056</v>
      </c>
      <c r="E58" t="s">
        <v>1056</v>
      </c>
      <c r="F58" t="s">
        <v>1056</v>
      </c>
      <c r="H58" t="s">
        <v>1056</v>
      </c>
      <c r="I58" t="s">
        <v>1056</v>
      </c>
      <c r="O58" t="s">
        <v>1056</v>
      </c>
      <c r="Q58" t="s">
        <v>1056</v>
      </c>
      <c r="X58" t="s">
        <v>1056</v>
      </c>
      <c r="Y58" t="s">
        <v>1056</v>
      </c>
      <c r="Z58" t="s">
        <v>1056</v>
      </c>
      <c r="AA58" t="s">
        <v>1066</v>
      </c>
      <c r="AB58" t="s">
        <v>1056</v>
      </c>
      <c r="AD58" t="s">
        <v>1056</v>
      </c>
      <c r="AH58" t="s">
        <v>1056</v>
      </c>
      <c r="AJ58" t="s">
        <v>1056</v>
      </c>
      <c r="AK58" t="s">
        <v>1056</v>
      </c>
      <c r="AO58" t="s">
        <v>1056</v>
      </c>
      <c r="AQ58" t="s">
        <v>1066</v>
      </c>
      <c r="AS58" t="s">
        <v>1066</v>
      </c>
    </row>
    <row r="59" spans="1:48" x14ac:dyDescent="0.25">
      <c r="A59" t="s">
        <v>945</v>
      </c>
      <c r="B59" t="s">
        <v>1056</v>
      </c>
      <c r="D59" t="s">
        <v>1056</v>
      </c>
      <c r="F59" t="s">
        <v>1056</v>
      </c>
      <c r="H59" t="s">
        <v>1056</v>
      </c>
      <c r="O59" t="s">
        <v>1056</v>
      </c>
      <c r="Q59" t="s">
        <v>1056</v>
      </c>
      <c r="T59" t="s">
        <v>1056</v>
      </c>
      <c r="X59" t="s">
        <v>1056</v>
      </c>
      <c r="Y59" t="s">
        <v>1056</v>
      </c>
      <c r="Z59" t="s">
        <v>1056</v>
      </c>
      <c r="AA59" t="s">
        <v>1056</v>
      </c>
      <c r="AB59" t="s">
        <v>1056</v>
      </c>
      <c r="AD59" t="s">
        <v>1056</v>
      </c>
      <c r="AH59" t="s">
        <v>1056</v>
      </c>
      <c r="AJ59" t="s">
        <v>1056</v>
      </c>
      <c r="AK59" t="s">
        <v>1056</v>
      </c>
      <c r="AO59" t="s">
        <v>1056</v>
      </c>
      <c r="AQ59" t="s">
        <v>1056</v>
      </c>
      <c r="AS59" t="s">
        <v>1056</v>
      </c>
    </row>
    <row r="60" spans="1:48" hidden="1" x14ac:dyDescent="0.25">
      <c r="A60" t="s">
        <v>947</v>
      </c>
    </row>
    <row r="61" spans="1:48" hidden="1" x14ac:dyDescent="0.25">
      <c r="A61" t="s">
        <v>948</v>
      </c>
    </row>
    <row r="62" spans="1:48" hidden="1" x14ac:dyDescent="0.25">
      <c r="A62" t="s">
        <v>949</v>
      </c>
    </row>
    <row r="63" spans="1:48" hidden="1" x14ac:dyDescent="0.25">
      <c r="A63" t="s">
        <v>950</v>
      </c>
    </row>
    <row r="64" spans="1:48" hidden="1" x14ac:dyDescent="0.25">
      <c r="A64" t="s">
        <v>951</v>
      </c>
    </row>
    <row r="65" spans="1:48" x14ac:dyDescent="0.25">
      <c r="A65" t="s">
        <v>952</v>
      </c>
      <c r="B65" t="s">
        <v>1056</v>
      </c>
      <c r="C65" t="s">
        <v>1056</v>
      </c>
      <c r="D65" t="s">
        <v>1056</v>
      </c>
      <c r="E65" t="s">
        <v>1056</v>
      </c>
      <c r="F65" t="s">
        <v>1056</v>
      </c>
      <c r="G65" t="s">
        <v>1056</v>
      </c>
      <c r="H65" t="s">
        <v>1056</v>
      </c>
      <c r="K65" t="s">
        <v>1056</v>
      </c>
      <c r="M65" t="s">
        <v>1056</v>
      </c>
      <c r="N65" t="s">
        <v>1056</v>
      </c>
      <c r="O65" t="s">
        <v>1056</v>
      </c>
      <c r="Q65" t="s">
        <v>1056</v>
      </c>
      <c r="X65" t="s">
        <v>1056</v>
      </c>
      <c r="Y65" t="s">
        <v>1056</v>
      </c>
      <c r="AA65" t="s">
        <v>1056</v>
      </c>
      <c r="AB65" t="s">
        <v>1056</v>
      </c>
      <c r="AC65" t="s">
        <v>1056</v>
      </c>
      <c r="AD65" t="s">
        <v>1056</v>
      </c>
      <c r="AH65" t="s">
        <v>1056</v>
      </c>
      <c r="AI65" t="s">
        <v>1056</v>
      </c>
      <c r="AJ65" t="s">
        <v>1056</v>
      </c>
      <c r="AL65" t="s">
        <v>1056</v>
      </c>
      <c r="AO65" t="s">
        <v>1056</v>
      </c>
      <c r="AQ65" t="s">
        <v>1056</v>
      </c>
      <c r="AS65" t="s">
        <v>1056</v>
      </c>
      <c r="AV65" t="s">
        <v>1056</v>
      </c>
    </row>
    <row r="66" spans="1:48" hidden="1" x14ac:dyDescent="0.25">
      <c r="A66" t="s">
        <v>954</v>
      </c>
    </row>
    <row r="67" spans="1:48" hidden="1" x14ac:dyDescent="0.25">
      <c r="A67" t="s">
        <v>955</v>
      </c>
    </row>
    <row r="68" spans="1:48" hidden="1" x14ac:dyDescent="0.25">
      <c r="A68" t="s">
        <v>956</v>
      </c>
    </row>
    <row r="69" spans="1:48" hidden="1" x14ac:dyDescent="0.25">
      <c r="A69" t="s">
        <v>957</v>
      </c>
    </row>
    <row r="70" spans="1:48" hidden="1" x14ac:dyDescent="0.25">
      <c r="A70" t="s">
        <v>958</v>
      </c>
    </row>
    <row r="71" spans="1:48" hidden="1" x14ac:dyDescent="0.25">
      <c r="A71" t="s">
        <v>959</v>
      </c>
    </row>
    <row r="72" spans="1:48" hidden="1" x14ac:dyDescent="0.25">
      <c r="A72" t="s">
        <v>960</v>
      </c>
    </row>
    <row r="73" spans="1:48" x14ac:dyDescent="0.25">
      <c r="A73" t="s">
        <v>961</v>
      </c>
      <c r="B73" t="s">
        <v>1067</v>
      </c>
      <c r="Y73" t="s">
        <v>1067</v>
      </c>
      <c r="Z73" t="s">
        <v>1067</v>
      </c>
      <c r="AA73" t="s">
        <v>1067</v>
      </c>
      <c r="AB73" t="s">
        <v>1067</v>
      </c>
      <c r="AH73" t="s">
        <v>1067</v>
      </c>
      <c r="AQ73" t="s">
        <v>1067</v>
      </c>
      <c r="AS73" t="s">
        <v>1067</v>
      </c>
    </row>
    <row r="74" spans="1:48" hidden="1" x14ac:dyDescent="0.25">
      <c r="A74" t="s">
        <v>963</v>
      </c>
      <c r="AB74" t="s">
        <v>1068</v>
      </c>
    </row>
    <row r="75" spans="1:48" x14ac:dyDescent="0.25">
      <c r="A75" t="s">
        <v>964</v>
      </c>
      <c r="B75" t="s">
        <v>1066</v>
      </c>
      <c r="K75" t="s">
        <v>1066</v>
      </c>
      <c r="M75" t="s">
        <v>1066</v>
      </c>
      <c r="N75" t="s">
        <v>1066</v>
      </c>
      <c r="O75" t="s">
        <v>1066</v>
      </c>
      <c r="U75" t="s">
        <v>1066</v>
      </c>
      <c r="W75" t="s">
        <v>1066</v>
      </c>
      <c r="Y75" t="s">
        <v>1066</v>
      </c>
      <c r="Z75" t="s">
        <v>1066</v>
      </c>
      <c r="AA75" t="s">
        <v>1066</v>
      </c>
      <c r="AB75" t="s">
        <v>1066</v>
      </c>
      <c r="AC75" t="s">
        <v>1066</v>
      </c>
      <c r="AH75" t="s">
        <v>1066</v>
      </c>
      <c r="AI75" t="s">
        <v>1066</v>
      </c>
      <c r="AJ75" t="s">
        <v>1066</v>
      </c>
      <c r="AK75" t="s">
        <v>1066</v>
      </c>
      <c r="AO75" t="s">
        <v>1066</v>
      </c>
      <c r="AP75" t="s">
        <v>1066</v>
      </c>
      <c r="AQ75" t="s">
        <v>1066</v>
      </c>
      <c r="AR75" t="s">
        <v>1066</v>
      </c>
      <c r="AS75" t="s">
        <v>1066</v>
      </c>
      <c r="AV75" t="s">
        <v>1066</v>
      </c>
    </row>
    <row r="76" spans="1:48" hidden="1" x14ac:dyDescent="0.25">
      <c r="A76" t="s">
        <v>965</v>
      </c>
    </row>
    <row r="77" spans="1:48" hidden="1" x14ac:dyDescent="0.25">
      <c r="A77" t="s">
        <v>966</v>
      </c>
    </row>
    <row r="78" spans="1:48" x14ac:dyDescent="0.25">
      <c r="A78" t="s">
        <v>967</v>
      </c>
      <c r="B78" t="s">
        <v>1069</v>
      </c>
      <c r="N78" t="s">
        <v>1069</v>
      </c>
      <c r="U78" t="s">
        <v>1069</v>
      </c>
      <c r="W78" t="s">
        <v>1069</v>
      </c>
      <c r="Y78" t="s">
        <v>1068</v>
      </c>
      <c r="Z78" t="s">
        <v>1069</v>
      </c>
      <c r="AA78" t="s">
        <v>1069</v>
      </c>
      <c r="AB78" t="s">
        <v>1069</v>
      </c>
      <c r="AC78" t="s">
        <v>1069</v>
      </c>
      <c r="AH78" t="s">
        <v>1069</v>
      </c>
      <c r="AI78" t="s">
        <v>1069</v>
      </c>
      <c r="AJ78" t="s">
        <v>1069</v>
      </c>
      <c r="AK78" t="s">
        <v>1069</v>
      </c>
      <c r="AP78" t="s">
        <v>1069</v>
      </c>
      <c r="AQ78" t="s">
        <v>1069</v>
      </c>
      <c r="AR78" t="s">
        <v>1069</v>
      </c>
      <c r="AS78" t="s">
        <v>1069</v>
      </c>
    </row>
    <row r="79" spans="1:48" x14ac:dyDescent="0.25">
      <c r="A79" t="s">
        <v>968</v>
      </c>
      <c r="B79" t="s">
        <v>1070</v>
      </c>
      <c r="K79" t="s">
        <v>1070</v>
      </c>
      <c r="M79" t="s">
        <v>1070</v>
      </c>
      <c r="N79" t="s">
        <v>1070</v>
      </c>
      <c r="O79" t="s">
        <v>1070</v>
      </c>
      <c r="W79" t="s">
        <v>1070</v>
      </c>
      <c r="Y79" t="s">
        <v>1070</v>
      </c>
      <c r="Z79" t="s">
        <v>1070</v>
      </c>
      <c r="AA79" t="s">
        <v>1070</v>
      </c>
      <c r="AB79" t="s">
        <v>1070</v>
      </c>
      <c r="AC79" t="s">
        <v>1070</v>
      </c>
      <c r="AH79" t="s">
        <v>1070</v>
      </c>
      <c r="AI79" t="s">
        <v>1070</v>
      </c>
      <c r="AJ79" t="s">
        <v>1070</v>
      </c>
      <c r="AK79" t="s">
        <v>1070</v>
      </c>
      <c r="AO79" t="s">
        <v>1070</v>
      </c>
      <c r="AQ79" t="s">
        <v>1070</v>
      </c>
      <c r="AS79" t="s">
        <v>1070</v>
      </c>
      <c r="AV79" t="s">
        <v>1070</v>
      </c>
    </row>
    <row r="80" spans="1:48" x14ac:dyDescent="0.25">
      <c r="A80" t="s">
        <v>969</v>
      </c>
      <c r="B80" t="s">
        <v>1066</v>
      </c>
      <c r="M80" t="s">
        <v>1066</v>
      </c>
      <c r="N80" t="s">
        <v>1066</v>
      </c>
      <c r="O80" t="s">
        <v>1066</v>
      </c>
      <c r="U80" t="s">
        <v>1066</v>
      </c>
      <c r="W80" t="s">
        <v>1066</v>
      </c>
      <c r="Y80" t="s">
        <v>1066</v>
      </c>
      <c r="Z80" t="s">
        <v>1066</v>
      </c>
      <c r="AA80" t="s">
        <v>1066</v>
      </c>
      <c r="AB80" t="s">
        <v>1066</v>
      </c>
      <c r="AC80" t="s">
        <v>1066</v>
      </c>
      <c r="AH80" t="s">
        <v>1066</v>
      </c>
      <c r="AI80" t="s">
        <v>1066</v>
      </c>
      <c r="AJ80" t="s">
        <v>1066</v>
      </c>
      <c r="AK80" t="s">
        <v>1066</v>
      </c>
      <c r="AO80" t="s">
        <v>1066</v>
      </c>
      <c r="AP80" t="s">
        <v>1066</v>
      </c>
      <c r="AQ80" t="s">
        <v>1066</v>
      </c>
      <c r="AS80" t="s">
        <v>1066</v>
      </c>
    </row>
    <row r="81" spans="1:45" x14ac:dyDescent="0.25">
      <c r="A81" t="s">
        <v>970</v>
      </c>
      <c r="B81" t="s">
        <v>1057</v>
      </c>
      <c r="C81" t="s">
        <v>1057</v>
      </c>
      <c r="D81" t="s">
        <v>1057</v>
      </c>
      <c r="E81" t="s">
        <v>1057</v>
      </c>
      <c r="F81" t="s">
        <v>1057</v>
      </c>
      <c r="G81" t="s">
        <v>1057</v>
      </c>
      <c r="H81" t="s">
        <v>1057</v>
      </c>
      <c r="I81" t="s">
        <v>1057</v>
      </c>
      <c r="J81" t="s">
        <v>1057</v>
      </c>
      <c r="L81" t="s">
        <v>1071</v>
      </c>
      <c r="M81" t="s">
        <v>1072</v>
      </c>
      <c r="N81" t="s">
        <v>1072</v>
      </c>
      <c r="O81" t="s">
        <v>1057</v>
      </c>
      <c r="T81" t="s">
        <v>1057</v>
      </c>
      <c r="U81" t="s">
        <v>1057</v>
      </c>
      <c r="W81" t="s">
        <v>1057</v>
      </c>
      <c r="Y81" t="s">
        <v>1057</v>
      </c>
      <c r="Z81" t="s">
        <v>1057</v>
      </c>
      <c r="AA81" t="s">
        <v>1073</v>
      </c>
      <c r="AB81" t="s">
        <v>1057</v>
      </c>
      <c r="AC81" t="s">
        <v>1074</v>
      </c>
      <c r="AD81" t="s">
        <v>1057</v>
      </c>
      <c r="AG81" t="s">
        <v>1057</v>
      </c>
      <c r="AH81" t="s">
        <v>1072</v>
      </c>
      <c r="AI81" t="s">
        <v>1072</v>
      </c>
      <c r="AJ81" t="s">
        <v>1072</v>
      </c>
      <c r="AK81" t="s">
        <v>1057</v>
      </c>
      <c r="AL81" t="s">
        <v>1057</v>
      </c>
      <c r="AO81" t="s">
        <v>1057</v>
      </c>
      <c r="AP81" t="s">
        <v>1057</v>
      </c>
      <c r="AQ81" t="s">
        <v>1073</v>
      </c>
      <c r="AR81" t="s">
        <v>1057</v>
      </c>
      <c r="AS81" t="s">
        <v>1073</v>
      </c>
    </row>
    <row r="82" spans="1:45" x14ac:dyDescent="0.25">
      <c r="A82" t="s">
        <v>972</v>
      </c>
      <c r="B82" t="s">
        <v>1057</v>
      </c>
      <c r="C82" t="s">
        <v>1057</v>
      </c>
      <c r="D82" t="s">
        <v>1057</v>
      </c>
      <c r="E82" t="s">
        <v>1057</v>
      </c>
      <c r="F82" t="s">
        <v>1057</v>
      </c>
      <c r="G82" t="s">
        <v>1057</v>
      </c>
      <c r="H82" t="s">
        <v>1057</v>
      </c>
      <c r="I82" t="s">
        <v>1057</v>
      </c>
      <c r="J82" t="s">
        <v>1057</v>
      </c>
      <c r="N82" t="s">
        <v>1057</v>
      </c>
      <c r="O82" t="s">
        <v>1057</v>
      </c>
      <c r="T82" t="s">
        <v>1057</v>
      </c>
      <c r="U82" t="s">
        <v>1057</v>
      </c>
      <c r="W82" t="s">
        <v>1057</v>
      </c>
      <c r="Y82" t="s">
        <v>1057</v>
      </c>
      <c r="Z82" t="s">
        <v>1057</v>
      </c>
      <c r="AA82" t="s">
        <v>1057</v>
      </c>
      <c r="AB82" t="s">
        <v>1057</v>
      </c>
      <c r="AC82" t="s">
        <v>1057</v>
      </c>
      <c r="AD82" t="s">
        <v>1057</v>
      </c>
      <c r="AG82" t="s">
        <v>1057</v>
      </c>
      <c r="AH82" t="s">
        <v>1057</v>
      </c>
      <c r="AI82" t="s">
        <v>1057</v>
      </c>
      <c r="AJ82" t="s">
        <v>1057</v>
      </c>
      <c r="AK82" t="s">
        <v>1057</v>
      </c>
      <c r="AL82" t="s">
        <v>1057</v>
      </c>
      <c r="AO82" t="s">
        <v>1057</v>
      </c>
      <c r="AP82" t="s">
        <v>1057</v>
      </c>
      <c r="AQ82" t="s">
        <v>1057</v>
      </c>
      <c r="AR82" t="s">
        <v>1057</v>
      </c>
      <c r="AS82" t="s">
        <v>1057</v>
      </c>
    </row>
    <row r="83" spans="1:45" x14ac:dyDescent="0.25">
      <c r="A83" t="s">
        <v>973</v>
      </c>
      <c r="B83" t="s">
        <v>1057</v>
      </c>
      <c r="C83" t="s">
        <v>1057</v>
      </c>
      <c r="D83" t="s">
        <v>1057</v>
      </c>
      <c r="E83" t="s">
        <v>1057</v>
      </c>
      <c r="F83" t="s">
        <v>1057</v>
      </c>
      <c r="G83" t="s">
        <v>1057</v>
      </c>
      <c r="H83" t="s">
        <v>1057</v>
      </c>
      <c r="I83" t="s">
        <v>1057</v>
      </c>
      <c r="J83" t="s">
        <v>1057</v>
      </c>
      <c r="N83" t="s">
        <v>1057</v>
      </c>
      <c r="O83" t="s">
        <v>1057</v>
      </c>
      <c r="T83" t="s">
        <v>1057</v>
      </c>
      <c r="U83" t="s">
        <v>1057</v>
      </c>
      <c r="W83" t="s">
        <v>1057</v>
      </c>
      <c r="Y83" t="s">
        <v>1057</v>
      </c>
      <c r="Z83" t="s">
        <v>1057</v>
      </c>
      <c r="AA83" t="s">
        <v>1057</v>
      </c>
      <c r="AB83" t="s">
        <v>1057</v>
      </c>
      <c r="AC83" t="s">
        <v>1057</v>
      </c>
      <c r="AD83" t="s">
        <v>1057</v>
      </c>
      <c r="AG83" t="s">
        <v>1057</v>
      </c>
      <c r="AH83" t="s">
        <v>1057</v>
      </c>
      <c r="AI83" t="s">
        <v>1057</v>
      </c>
      <c r="AJ83" t="s">
        <v>1057</v>
      </c>
      <c r="AK83" t="s">
        <v>1057</v>
      </c>
      <c r="AL83" t="s">
        <v>1057</v>
      </c>
      <c r="AO83" t="s">
        <v>1057</v>
      </c>
      <c r="AP83" t="s">
        <v>1057</v>
      </c>
      <c r="AQ83" t="s">
        <v>1057</v>
      </c>
      <c r="AR83" t="s">
        <v>1057</v>
      </c>
      <c r="AS83" t="s">
        <v>1057</v>
      </c>
    </row>
    <row r="84" spans="1:45" x14ac:dyDescent="0.25">
      <c r="A84" t="s">
        <v>974</v>
      </c>
      <c r="B84" t="s">
        <v>1057</v>
      </c>
      <c r="H84" t="s">
        <v>1057</v>
      </c>
      <c r="N84" t="s">
        <v>1057</v>
      </c>
      <c r="O84" t="s">
        <v>1057</v>
      </c>
      <c r="U84" t="s">
        <v>1057</v>
      </c>
      <c r="W84" t="s">
        <v>1057</v>
      </c>
      <c r="Y84" t="s">
        <v>1057</v>
      </c>
      <c r="Z84" t="s">
        <v>1057</v>
      </c>
      <c r="AA84" t="s">
        <v>1057</v>
      </c>
      <c r="AB84" t="s">
        <v>1057</v>
      </c>
      <c r="AC84" t="s">
        <v>1057</v>
      </c>
      <c r="AG84" t="s">
        <v>1057</v>
      </c>
      <c r="AH84" t="s">
        <v>1057</v>
      </c>
      <c r="AI84" t="s">
        <v>1057</v>
      </c>
      <c r="AJ84" t="s">
        <v>1057</v>
      </c>
      <c r="AK84" t="s">
        <v>1057</v>
      </c>
      <c r="AO84" t="s">
        <v>1057</v>
      </c>
      <c r="AP84" t="s">
        <v>1057</v>
      </c>
      <c r="AQ84" t="s">
        <v>1057</v>
      </c>
      <c r="AR84" t="s">
        <v>1057</v>
      </c>
      <c r="AS84" t="s">
        <v>1057</v>
      </c>
    </row>
    <row r="85" spans="1:45" x14ac:dyDescent="0.25">
      <c r="A85" t="s">
        <v>976</v>
      </c>
      <c r="B85" t="s">
        <v>1057</v>
      </c>
      <c r="D85" t="s">
        <v>1057</v>
      </c>
      <c r="E85" t="s">
        <v>1057</v>
      </c>
      <c r="F85" t="s">
        <v>1057</v>
      </c>
      <c r="G85" t="s">
        <v>1057</v>
      </c>
      <c r="H85" t="s">
        <v>1057</v>
      </c>
      <c r="I85" t="s">
        <v>1057</v>
      </c>
      <c r="J85" t="s">
        <v>1057</v>
      </c>
      <c r="L85" t="s">
        <v>1075</v>
      </c>
      <c r="M85" t="s">
        <v>1076</v>
      </c>
      <c r="N85" t="s">
        <v>1076</v>
      </c>
      <c r="O85" t="s">
        <v>1057</v>
      </c>
      <c r="T85" t="s">
        <v>1057</v>
      </c>
      <c r="U85" t="s">
        <v>1057</v>
      </c>
      <c r="W85" t="s">
        <v>1057</v>
      </c>
      <c r="Y85" t="s">
        <v>1057</v>
      </c>
      <c r="Z85" t="s">
        <v>1057</v>
      </c>
      <c r="AA85" t="s">
        <v>1057</v>
      </c>
      <c r="AB85" t="s">
        <v>1057</v>
      </c>
      <c r="AC85" t="s">
        <v>1077</v>
      </c>
      <c r="AD85" t="s">
        <v>1078</v>
      </c>
      <c r="AE85" t="s">
        <v>1078</v>
      </c>
      <c r="AF85" t="s">
        <v>1078</v>
      </c>
      <c r="AG85" t="s">
        <v>1078</v>
      </c>
      <c r="AH85" t="s">
        <v>1057</v>
      </c>
      <c r="AI85" t="s">
        <v>1078</v>
      </c>
      <c r="AJ85" t="s">
        <v>1057</v>
      </c>
      <c r="AK85" t="s">
        <v>1079</v>
      </c>
      <c r="AL85" t="s">
        <v>1079</v>
      </c>
      <c r="AO85" t="s">
        <v>1057</v>
      </c>
      <c r="AP85" t="s">
        <v>1057</v>
      </c>
      <c r="AQ85" t="s">
        <v>1057</v>
      </c>
      <c r="AR85" t="s">
        <v>1057</v>
      </c>
      <c r="AS85" t="s">
        <v>1057</v>
      </c>
    </row>
    <row r="86" spans="1:45" hidden="1" x14ac:dyDescent="0.25">
      <c r="A86" t="s">
        <v>977</v>
      </c>
    </row>
    <row r="87" spans="1:45" hidden="1" x14ac:dyDescent="0.25">
      <c r="A87" t="s">
        <v>978</v>
      </c>
    </row>
    <row r="88" spans="1:45" hidden="1" x14ac:dyDescent="0.25">
      <c r="A88" t="s">
        <v>979</v>
      </c>
    </row>
    <row r="89" spans="1:45" x14ac:dyDescent="0.25">
      <c r="A89" t="s">
        <v>980</v>
      </c>
      <c r="B89" t="s">
        <v>1057</v>
      </c>
      <c r="D89" t="s">
        <v>1057</v>
      </c>
      <c r="F89" t="s">
        <v>1057</v>
      </c>
      <c r="G89" t="s">
        <v>1057</v>
      </c>
      <c r="H89" t="s">
        <v>1057</v>
      </c>
      <c r="J89" t="s">
        <v>1057</v>
      </c>
      <c r="N89" t="s">
        <v>1057</v>
      </c>
      <c r="O89" t="s">
        <v>1057</v>
      </c>
      <c r="T89" t="s">
        <v>1057</v>
      </c>
      <c r="W89" t="s">
        <v>1057</v>
      </c>
      <c r="Y89" t="s">
        <v>1057</v>
      </c>
      <c r="Z89" t="s">
        <v>1057</v>
      </c>
      <c r="AB89" t="s">
        <v>1057</v>
      </c>
      <c r="AK89" t="s">
        <v>1057</v>
      </c>
      <c r="AL89" t="s">
        <v>1057</v>
      </c>
      <c r="AO89" t="s">
        <v>1057</v>
      </c>
      <c r="AP89" t="s">
        <v>1080</v>
      </c>
    </row>
    <row r="90" spans="1:45" hidden="1" x14ac:dyDescent="0.25">
      <c r="A90" t="s">
        <v>982</v>
      </c>
    </row>
    <row r="91" spans="1:45" hidden="1" x14ac:dyDescent="0.25">
      <c r="A91" t="s">
        <v>983</v>
      </c>
    </row>
    <row r="92" spans="1:45" hidden="1" x14ac:dyDescent="0.25">
      <c r="A92" t="s">
        <v>984</v>
      </c>
    </row>
    <row r="93" spans="1:45" hidden="1" x14ac:dyDescent="0.25">
      <c r="A93" t="s">
        <v>985</v>
      </c>
    </row>
    <row r="94" spans="1:45" hidden="1" x14ac:dyDescent="0.25">
      <c r="A94" t="s">
        <v>986</v>
      </c>
    </row>
    <row r="95" spans="1:45" hidden="1" x14ac:dyDescent="0.25">
      <c r="A95" t="s">
        <v>987</v>
      </c>
    </row>
    <row r="96" spans="1:45" hidden="1" x14ac:dyDescent="0.25">
      <c r="A96" t="s">
        <v>988</v>
      </c>
      <c r="AA96" t="s">
        <v>1081</v>
      </c>
      <c r="AQ96" t="s">
        <v>1081</v>
      </c>
      <c r="AS96" t="s">
        <v>1081</v>
      </c>
    </row>
    <row r="97" spans="1:48" x14ac:dyDescent="0.25">
      <c r="A97" t="s">
        <v>990</v>
      </c>
      <c r="B97" t="s">
        <v>1066</v>
      </c>
      <c r="C97" t="s">
        <v>1066</v>
      </c>
      <c r="D97" t="s">
        <v>1066</v>
      </c>
      <c r="E97" t="s">
        <v>1066</v>
      </c>
      <c r="F97" t="s">
        <v>1066</v>
      </c>
      <c r="G97" t="s">
        <v>1066</v>
      </c>
      <c r="H97" t="s">
        <v>1066</v>
      </c>
      <c r="I97" t="s">
        <v>1066</v>
      </c>
      <c r="J97" t="s">
        <v>1066</v>
      </c>
      <c r="K97" t="s">
        <v>1066</v>
      </c>
      <c r="M97" t="s">
        <v>1066</v>
      </c>
      <c r="N97" t="s">
        <v>1066</v>
      </c>
      <c r="O97" t="s">
        <v>1066</v>
      </c>
      <c r="T97" t="s">
        <v>1066</v>
      </c>
      <c r="Y97" t="s">
        <v>1066</v>
      </c>
      <c r="Z97" t="s">
        <v>1066</v>
      </c>
      <c r="AA97" t="s">
        <v>1056</v>
      </c>
      <c r="AB97" t="s">
        <v>1066</v>
      </c>
      <c r="AD97" t="s">
        <v>1066</v>
      </c>
      <c r="AH97" t="s">
        <v>1056</v>
      </c>
      <c r="AK97" t="s">
        <v>1066</v>
      </c>
      <c r="AL97" t="s">
        <v>1066</v>
      </c>
      <c r="AO97" t="s">
        <v>1066</v>
      </c>
      <c r="AQ97" t="s">
        <v>1056</v>
      </c>
      <c r="AS97" t="s">
        <v>1056</v>
      </c>
      <c r="AV97" t="s">
        <v>1066</v>
      </c>
    </row>
    <row r="98" spans="1:48" x14ac:dyDescent="0.25">
      <c r="A98" t="s">
        <v>991</v>
      </c>
      <c r="B98" t="s">
        <v>1069</v>
      </c>
      <c r="C98" t="s">
        <v>1069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N98" t="s">
        <v>1069</v>
      </c>
      <c r="O98" t="s">
        <v>1069</v>
      </c>
      <c r="Q98" t="s">
        <v>1069</v>
      </c>
      <c r="T98" t="s">
        <v>1069</v>
      </c>
      <c r="X98" t="s">
        <v>1069</v>
      </c>
      <c r="Y98" t="s">
        <v>1069</v>
      </c>
      <c r="Z98" t="s">
        <v>1069</v>
      </c>
      <c r="AA98" t="s">
        <v>1069</v>
      </c>
      <c r="AD98" t="s">
        <v>1069</v>
      </c>
      <c r="AH98" t="s">
        <v>1069</v>
      </c>
      <c r="AJ98" t="s">
        <v>1069</v>
      </c>
      <c r="AL98" t="s">
        <v>1069</v>
      </c>
      <c r="AO98" t="s">
        <v>1069</v>
      </c>
      <c r="AQ98" t="s">
        <v>1069</v>
      </c>
      <c r="AS98" t="s">
        <v>1069</v>
      </c>
    </row>
    <row r="99" spans="1:48" hidden="1" x14ac:dyDescent="0.25">
      <c r="A99" t="s">
        <v>992</v>
      </c>
    </row>
    <row r="100" spans="1:48" hidden="1" x14ac:dyDescent="0.25">
      <c r="A100" t="s">
        <v>993</v>
      </c>
    </row>
    <row r="101" spans="1:48" x14ac:dyDescent="0.25">
      <c r="A101" t="s">
        <v>994</v>
      </c>
      <c r="B101" t="s">
        <v>1070</v>
      </c>
      <c r="C101" t="s">
        <v>1070</v>
      </c>
      <c r="D101" t="s">
        <v>1070</v>
      </c>
      <c r="E101" t="s">
        <v>1070</v>
      </c>
      <c r="F101" t="s">
        <v>1070</v>
      </c>
      <c r="G101" t="s">
        <v>1070</v>
      </c>
      <c r="H101" t="s">
        <v>1070</v>
      </c>
      <c r="I101" t="s">
        <v>1070</v>
      </c>
      <c r="J101" t="s">
        <v>1070</v>
      </c>
      <c r="K101" t="s">
        <v>1070</v>
      </c>
      <c r="M101" t="s">
        <v>1070</v>
      </c>
      <c r="N101" t="s">
        <v>1070</v>
      </c>
      <c r="O101" t="s">
        <v>1070</v>
      </c>
      <c r="Q101" t="s">
        <v>1070</v>
      </c>
      <c r="T101" t="s">
        <v>1070</v>
      </c>
      <c r="X101" t="s">
        <v>1070</v>
      </c>
      <c r="Y101" t="s">
        <v>1070</v>
      </c>
      <c r="Z101" t="s">
        <v>1070</v>
      </c>
      <c r="AA101" t="s">
        <v>1070</v>
      </c>
      <c r="AB101" t="s">
        <v>1070</v>
      </c>
      <c r="AC101" t="s">
        <v>1070</v>
      </c>
      <c r="AD101" t="s">
        <v>1070</v>
      </c>
      <c r="AH101" t="s">
        <v>1070</v>
      </c>
      <c r="AI101" t="s">
        <v>1070</v>
      </c>
      <c r="AJ101" t="s">
        <v>1070</v>
      </c>
      <c r="AK101" t="s">
        <v>1070</v>
      </c>
      <c r="AL101" t="s">
        <v>1070</v>
      </c>
      <c r="AO101" t="s">
        <v>1070</v>
      </c>
      <c r="AQ101" t="s">
        <v>1070</v>
      </c>
      <c r="AS101" t="s">
        <v>1070</v>
      </c>
      <c r="AV101" t="s">
        <v>1070</v>
      </c>
    </row>
    <row r="102" spans="1:48" x14ac:dyDescent="0.25">
      <c r="A102" t="s">
        <v>995</v>
      </c>
      <c r="B102" t="s">
        <v>1066</v>
      </c>
      <c r="C102" t="s">
        <v>1066</v>
      </c>
      <c r="D102" t="s">
        <v>1066</v>
      </c>
      <c r="E102" t="s">
        <v>1066</v>
      </c>
      <c r="F102" t="s">
        <v>1066</v>
      </c>
      <c r="G102" t="s">
        <v>1066</v>
      </c>
      <c r="H102" t="s">
        <v>1066</v>
      </c>
      <c r="I102" t="s">
        <v>1066</v>
      </c>
      <c r="J102" t="s">
        <v>1066</v>
      </c>
      <c r="K102" t="s">
        <v>1066</v>
      </c>
      <c r="M102" t="s">
        <v>1066</v>
      </c>
      <c r="N102" t="s">
        <v>1066</v>
      </c>
      <c r="O102" t="s">
        <v>1066</v>
      </c>
      <c r="Q102" t="s">
        <v>1066</v>
      </c>
      <c r="T102" t="s">
        <v>1066</v>
      </c>
      <c r="X102" t="s">
        <v>1066</v>
      </c>
      <c r="Y102" t="s">
        <v>1066</v>
      </c>
      <c r="Z102" t="s">
        <v>1066</v>
      </c>
      <c r="AA102" t="s">
        <v>1066</v>
      </c>
      <c r="AB102" t="s">
        <v>1066</v>
      </c>
      <c r="AC102" t="s">
        <v>1066</v>
      </c>
      <c r="AD102" t="s">
        <v>1066</v>
      </c>
      <c r="AH102" t="s">
        <v>1066</v>
      </c>
      <c r="AJ102" t="s">
        <v>1066</v>
      </c>
      <c r="AK102" t="s">
        <v>1066</v>
      </c>
      <c r="AL102" t="s">
        <v>1066</v>
      </c>
      <c r="AO102" t="s">
        <v>1066</v>
      </c>
      <c r="AQ102" t="s">
        <v>1066</v>
      </c>
      <c r="AS102" t="s">
        <v>1066</v>
      </c>
      <c r="AV102" t="s">
        <v>1066</v>
      </c>
    </row>
    <row r="103" spans="1:48" x14ac:dyDescent="0.25">
      <c r="A103" t="s">
        <v>996</v>
      </c>
      <c r="B103" t="s">
        <v>1057</v>
      </c>
      <c r="C103" t="s">
        <v>1057</v>
      </c>
      <c r="F103" t="s">
        <v>1057</v>
      </c>
      <c r="H103" t="s">
        <v>1057</v>
      </c>
      <c r="K103" t="s">
        <v>1057</v>
      </c>
      <c r="M103" t="s">
        <v>1057</v>
      </c>
      <c r="N103" t="s">
        <v>1057</v>
      </c>
      <c r="O103" t="s">
        <v>1057</v>
      </c>
      <c r="Q103" t="s">
        <v>1057</v>
      </c>
      <c r="W103" t="s">
        <v>1057</v>
      </c>
      <c r="X103" t="s">
        <v>1057</v>
      </c>
      <c r="Y103" t="s">
        <v>1057</v>
      </c>
      <c r="Z103" t="s">
        <v>1057</v>
      </c>
      <c r="AA103" t="s">
        <v>1057</v>
      </c>
      <c r="AB103" t="s">
        <v>1057</v>
      </c>
      <c r="AC103" t="s">
        <v>1057</v>
      </c>
      <c r="AH103" t="s">
        <v>1057</v>
      </c>
      <c r="AI103" t="s">
        <v>1057</v>
      </c>
      <c r="AJ103" t="s">
        <v>1057</v>
      </c>
      <c r="AK103" t="s">
        <v>1057</v>
      </c>
      <c r="AO103" t="s">
        <v>1057</v>
      </c>
      <c r="AP103" t="s">
        <v>1057</v>
      </c>
      <c r="AQ103" t="s">
        <v>1057</v>
      </c>
      <c r="AS103" t="s">
        <v>1057</v>
      </c>
      <c r="AV103" t="s">
        <v>1057</v>
      </c>
    </row>
    <row r="104" spans="1:48" x14ac:dyDescent="0.25">
      <c r="A104" t="s">
        <v>998</v>
      </c>
      <c r="B104" t="s">
        <v>1057</v>
      </c>
      <c r="C104" t="s">
        <v>1057</v>
      </c>
      <c r="D104" t="s">
        <v>1082</v>
      </c>
      <c r="F104" t="s">
        <v>1057</v>
      </c>
      <c r="H104" t="s">
        <v>1057</v>
      </c>
      <c r="K104" t="s">
        <v>1057</v>
      </c>
      <c r="M104" t="s">
        <v>1057</v>
      </c>
      <c r="N104" t="s">
        <v>1057</v>
      </c>
      <c r="O104" t="s">
        <v>1057</v>
      </c>
      <c r="Q104" t="s">
        <v>1057</v>
      </c>
      <c r="W104" t="s">
        <v>1057</v>
      </c>
      <c r="X104" t="s">
        <v>1057</v>
      </c>
      <c r="Y104" t="s">
        <v>1057</v>
      </c>
      <c r="Z104" t="s">
        <v>1057</v>
      </c>
      <c r="AA104" t="s">
        <v>1057</v>
      </c>
      <c r="AB104" t="s">
        <v>1057</v>
      </c>
      <c r="AC104" t="s">
        <v>1057</v>
      </c>
      <c r="AH104" t="s">
        <v>1057</v>
      </c>
      <c r="AI104" t="s">
        <v>1057</v>
      </c>
      <c r="AJ104" t="s">
        <v>1057</v>
      </c>
      <c r="AK104" t="s">
        <v>1057</v>
      </c>
      <c r="AO104" t="s">
        <v>1057</v>
      </c>
      <c r="AP104" t="s">
        <v>1057</v>
      </c>
      <c r="AQ104" t="s">
        <v>1057</v>
      </c>
      <c r="AS104" t="s">
        <v>1057</v>
      </c>
      <c r="AV104" t="s">
        <v>1057</v>
      </c>
    </row>
    <row r="105" spans="1:48" x14ac:dyDescent="0.25">
      <c r="A105" t="s">
        <v>999</v>
      </c>
      <c r="B105" t="s">
        <v>1057</v>
      </c>
      <c r="C105" t="s">
        <v>1057</v>
      </c>
      <c r="D105" t="s">
        <v>1083</v>
      </c>
      <c r="F105" t="s">
        <v>1057</v>
      </c>
      <c r="H105" t="s">
        <v>1057</v>
      </c>
      <c r="K105" t="s">
        <v>1057</v>
      </c>
      <c r="M105" t="s">
        <v>1057</v>
      </c>
      <c r="N105" t="s">
        <v>1057</v>
      </c>
      <c r="O105" t="s">
        <v>1057</v>
      </c>
      <c r="Q105" t="s">
        <v>1057</v>
      </c>
      <c r="W105" t="s">
        <v>1057</v>
      </c>
      <c r="X105" t="s">
        <v>1057</v>
      </c>
      <c r="Y105" t="s">
        <v>1057</v>
      </c>
      <c r="Z105" t="s">
        <v>1057</v>
      </c>
      <c r="AA105" t="s">
        <v>1057</v>
      </c>
      <c r="AB105" t="s">
        <v>1057</v>
      </c>
      <c r="AC105" t="s">
        <v>1057</v>
      </c>
      <c r="AH105" t="s">
        <v>1057</v>
      </c>
      <c r="AI105" t="s">
        <v>1057</v>
      </c>
      <c r="AJ105" t="s">
        <v>1057</v>
      </c>
      <c r="AK105" t="s">
        <v>1057</v>
      </c>
      <c r="AO105" t="s">
        <v>1057</v>
      </c>
      <c r="AP105" t="s">
        <v>1057</v>
      </c>
      <c r="AQ105" t="s">
        <v>1057</v>
      </c>
      <c r="AS105" t="s">
        <v>1057</v>
      </c>
      <c r="AV105" t="s">
        <v>1057</v>
      </c>
    </row>
    <row r="106" spans="1:48" x14ac:dyDescent="0.25">
      <c r="A106" t="s">
        <v>1000</v>
      </c>
      <c r="B106" t="s">
        <v>1057</v>
      </c>
      <c r="C106" t="s">
        <v>1057</v>
      </c>
      <c r="D106" t="s">
        <v>1057</v>
      </c>
      <c r="E106" t="s">
        <v>1057</v>
      </c>
      <c r="F106" t="s">
        <v>1057</v>
      </c>
      <c r="G106" t="s">
        <v>1057</v>
      </c>
      <c r="H106" t="s">
        <v>1057</v>
      </c>
      <c r="I106" t="s">
        <v>1057</v>
      </c>
      <c r="J106" t="s">
        <v>1084</v>
      </c>
      <c r="K106" t="s">
        <v>1057</v>
      </c>
      <c r="M106" t="s">
        <v>1057</v>
      </c>
      <c r="N106" t="s">
        <v>1057</v>
      </c>
      <c r="O106" t="s">
        <v>1057</v>
      </c>
      <c r="Q106" t="s">
        <v>1057</v>
      </c>
      <c r="T106" t="s">
        <v>1057</v>
      </c>
      <c r="W106" t="s">
        <v>1057</v>
      </c>
      <c r="Y106" t="s">
        <v>1057</v>
      </c>
      <c r="Z106" t="s">
        <v>1057</v>
      </c>
      <c r="AA106" t="s">
        <v>1057</v>
      </c>
      <c r="AB106" t="s">
        <v>1057</v>
      </c>
      <c r="AC106" t="s">
        <v>1057</v>
      </c>
      <c r="AD106" t="s">
        <v>1057</v>
      </c>
      <c r="AG106" t="s">
        <v>1057</v>
      </c>
      <c r="AH106" t="s">
        <v>1057</v>
      </c>
      <c r="AI106" t="s">
        <v>1057</v>
      </c>
      <c r="AJ106" t="s">
        <v>1057</v>
      </c>
      <c r="AK106" t="s">
        <v>1057</v>
      </c>
      <c r="AL106" t="s">
        <v>1057</v>
      </c>
      <c r="AO106" t="s">
        <v>1057</v>
      </c>
      <c r="AQ106" t="s">
        <v>1057</v>
      </c>
      <c r="AS106" t="s">
        <v>1057</v>
      </c>
      <c r="AV106" t="s">
        <v>1057</v>
      </c>
    </row>
    <row r="107" spans="1:48" hidden="1" x14ac:dyDescent="0.25">
      <c r="A107" t="s">
        <v>1001</v>
      </c>
      <c r="D107" t="s">
        <v>1084</v>
      </c>
      <c r="H107" t="s">
        <v>1085</v>
      </c>
      <c r="J107" t="s">
        <v>1084</v>
      </c>
      <c r="K107" t="s">
        <v>1085</v>
      </c>
      <c r="M107" t="s">
        <v>1085</v>
      </c>
      <c r="N107" t="s">
        <v>1085</v>
      </c>
      <c r="Q107" t="s">
        <v>1085</v>
      </c>
      <c r="W107" t="s">
        <v>1085</v>
      </c>
      <c r="Y107" t="s">
        <v>1086</v>
      </c>
      <c r="Z107" t="s">
        <v>1085</v>
      </c>
      <c r="AA107" t="s">
        <v>1085</v>
      </c>
      <c r="AB107" t="s">
        <v>1085</v>
      </c>
      <c r="AC107" t="s">
        <v>1085</v>
      </c>
      <c r="AD107" t="s">
        <v>1084</v>
      </c>
      <c r="AG107" t="s">
        <v>1087</v>
      </c>
      <c r="AH107" t="s">
        <v>1085</v>
      </c>
      <c r="AI107" t="s">
        <v>1085</v>
      </c>
      <c r="AJ107" t="s">
        <v>1085</v>
      </c>
      <c r="AK107" t="s">
        <v>1085</v>
      </c>
      <c r="AQ107" t="s">
        <v>1085</v>
      </c>
      <c r="AS107" t="s">
        <v>1085</v>
      </c>
      <c r="AV107" t="s">
        <v>1085</v>
      </c>
    </row>
    <row r="108" spans="1:48" x14ac:dyDescent="0.25">
      <c r="A108" t="s">
        <v>1003</v>
      </c>
      <c r="B108" t="s">
        <v>1088</v>
      </c>
      <c r="F108" t="s">
        <v>1088</v>
      </c>
      <c r="K108" t="s">
        <v>1088</v>
      </c>
      <c r="M108" t="s">
        <v>1088</v>
      </c>
      <c r="N108" t="s">
        <v>1088</v>
      </c>
      <c r="O108" t="s">
        <v>1088</v>
      </c>
      <c r="Q108" t="s">
        <v>1088</v>
      </c>
      <c r="W108" t="s">
        <v>1088</v>
      </c>
      <c r="X108" t="s">
        <v>1088</v>
      </c>
      <c r="Y108" t="s">
        <v>1088</v>
      </c>
      <c r="Z108" t="s">
        <v>1089</v>
      </c>
      <c r="AA108" t="s">
        <v>1088</v>
      </c>
      <c r="AB108" t="s">
        <v>1088</v>
      </c>
      <c r="AG108" t="s">
        <v>1088</v>
      </c>
      <c r="AH108" t="s">
        <v>1088</v>
      </c>
      <c r="AJ108" t="s">
        <v>1088</v>
      </c>
      <c r="AK108" t="s">
        <v>1088</v>
      </c>
      <c r="AO108" t="s">
        <v>1088</v>
      </c>
      <c r="AQ108" t="s">
        <v>1088</v>
      </c>
      <c r="AS108" t="s">
        <v>1088</v>
      </c>
      <c r="AV108" t="s">
        <v>1088</v>
      </c>
    </row>
    <row r="109" spans="1:48" x14ac:dyDescent="0.25">
      <c r="A109" t="s">
        <v>1004</v>
      </c>
      <c r="B109" t="s">
        <v>1057</v>
      </c>
      <c r="C109" t="s">
        <v>1057</v>
      </c>
      <c r="D109" t="s">
        <v>1057</v>
      </c>
      <c r="E109" t="s">
        <v>1057</v>
      </c>
      <c r="F109" t="s">
        <v>1057</v>
      </c>
      <c r="G109" t="s">
        <v>1057</v>
      </c>
      <c r="H109" t="s">
        <v>1057</v>
      </c>
      <c r="I109" t="s">
        <v>1057</v>
      </c>
      <c r="J109" t="s">
        <v>1057</v>
      </c>
      <c r="K109" t="s">
        <v>1057</v>
      </c>
      <c r="L109" t="s">
        <v>1057</v>
      </c>
      <c r="M109" t="s">
        <v>1057</v>
      </c>
      <c r="N109" t="s">
        <v>1057</v>
      </c>
      <c r="O109" t="s">
        <v>1057</v>
      </c>
      <c r="Q109" t="s">
        <v>1057</v>
      </c>
      <c r="T109" t="s">
        <v>1057</v>
      </c>
      <c r="W109" t="s">
        <v>1057</v>
      </c>
      <c r="X109" t="s">
        <v>1057</v>
      </c>
      <c r="Y109" t="s">
        <v>1057</v>
      </c>
      <c r="Z109" t="s">
        <v>1057</v>
      </c>
      <c r="AA109" t="s">
        <v>1057</v>
      </c>
      <c r="AB109" t="s">
        <v>1057</v>
      </c>
      <c r="AC109" t="s">
        <v>1057</v>
      </c>
      <c r="AD109" t="s">
        <v>1057</v>
      </c>
      <c r="AG109" t="s">
        <v>1057</v>
      </c>
      <c r="AH109" t="s">
        <v>1057</v>
      </c>
      <c r="AI109" t="s">
        <v>1057</v>
      </c>
      <c r="AJ109" t="s">
        <v>1057</v>
      </c>
      <c r="AK109" t="s">
        <v>1057</v>
      </c>
      <c r="AL109" t="s">
        <v>1057</v>
      </c>
      <c r="AO109" t="s">
        <v>1057</v>
      </c>
      <c r="AQ109" t="s">
        <v>1057</v>
      </c>
      <c r="AS109" t="s">
        <v>1057</v>
      </c>
      <c r="AV109" t="s">
        <v>1057</v>
      </c>
    </row>
    <row r="110" spans="1:48" x14ac:dyDescent="0.25">
      <c r="A110" t="s">
        <v>1005</v>
      </c>
      <c r="B110" t="s">
        <v>1057</v>
      </c>
      <c r="C110" t="s">
        <v>1057</v>
      </c>
      <c r="D110" t="s">
        <v>1057</v>
      </c>
      <c r="E110" t="s">
        <v>1057</v>
      </c>
      <c r="F110" t="s">
        <v>1057</v>
      </c>
      <c r="G110" t="s">
        <v>1057</v>
      </c>
      <c r="H110" t="s">
        <v>1057</v>
      </c>
      <c r="I110" t="s">
        <v>1057</v>
      </c>
      <c r="J110" t="s">
        <v>1057</v>
      </c>
      <c r="K110" t="s">
        <v>1057</v>
      </c>
      <c r="L110" t="s">
        <v>1057</v>
      </c>
      <c r="M110" t="s">
        <v>1057</v>
      </c>
      <c r="N110" t="s">
        <v>1057</v>
      </c>
      <c r="O110" t="s">
        <v>1057</v>
      </c>
      <c r="Q110" t="s">
        <v>1057</v>
      </c>
      <c r="T110" t="s">
        <v>1057</v>
      </c>
      <c r="W110" t="s">
        <v>1057</v>
      </c>
      <c r="X110" t="s">
        <v>1057</v>
      </c>
      <c r="Y110" t="s">
        <v>1057</v>
      </c>
      <c r="Z110" t="s">
        <v>1057</v>
      </c>
      <c r="AA110" t="s">
        <v>1057</v>
      </c>
      <c r="AB110" t="s">
        <v>1057</v>
      </c>
      <c r="AC110" t="s">
        <v>1057</v>
      </c>
      <c r="AD110" t="s">
        <v>1057</v>
      </c>
      <c r="AG110" t="s">
        <v>1057</v>
      </c>
      <c r="AH110" t="s">
        <v>1057</v>
      </c>
      <c r="AI110" t="s">
        <v>1057</v>
      </c>
      <c r="AJ110" t="s">
        <v>1057</v>
      </c>
      <c r="AK110" t="s">
        <v>1057</v>
      </c>
      <c r="AL110" t="s">
        <v>1057</v>
      </c>
      <c r="AO110" t="s">
        <v>1057</v>
      </c>
      <c r="AQ110" t="s">
        <v>1057</v>
      </c>
      <c r="AS110" t="s">
        <v>1057</v>
      </c>
      <c r="AV110" t="s">
        <v>1057</v>
      </c>
    </row>
    <row r="111" spans="1:48" hidden="1" x14ac:dyDescent="0.25">
      <c r="A111" t="s">
        <v>1006</v>
      </c>
      <c r="C111" t="s">
        <v>1057</v>
      </c>
      <c r="J111" t="s">
        <v>1057</v>
      </c>
      <c r="K111" t="s">
        <v>1057</v>
      </c>
      <c r="M111" t="s">
        <v>1057</v>
      </c>
      <c r="N111" t="s">
        <v>1057</v>
      </c>
      <c r="O111" t="s">
        <v>1057</v>
      </c>
      <c r="Q111" t="s">
        <v>1057</v>
      </c>
      <c r="W111" t="s">
        <v>1057</v>
      </c>
      <c r="X111" t="s">
        <v>1057</v>
      </c>
      <c r="Y111" t="s">
        <v>1057</v>
      </c>
      <c r="Z111" t="s">
        <v>1057</v>
      </c>
      <c r="AA111" t="s">
        <v>1057</v>
      </c>
      <c r="AB111" t="s">
        <v>1057</v>
      </c>
      <c r="AC111" t="s">
        <v>1057</v>
      </c>
      <c r="AH111" t="s">
        <v>1057</v>
      </c>
      <c r="AI111" t="s">
        <v>1057</v>
      </c>
      <c r="AJ111" t="s">
        <v>1057</v>
      </c>
      <c r="AK111" t="s">
        <v>1057</v>
      </c>
      <c r="AO111" t="s">
        <v>1057</v>
      </c>
      <c r="AQ111" t="s">
        <v>1057</v>
      </c>
      <c r="AS111" t="s">
        <v>1057</v>
      </c>
      <c r="AV111" t="s">
        <v>1057</v>
      </c>
    </row>
    <row r="112" spans="1:48" x14ac:dyDescent="0.25">
      <c r="A112" t="s">
        <v>1007</v>
      </c>
      <c r="B112" t="s">
        <v>1057</v>
      </c>
      <c r="D112" t="s">
        <v>1057</v>
      </c>
      <c r="E112" t="s">
        <v>1057</v>
      </c>
      <c r="F112" t="s">
        <v>1057</v>
      </c>
      <c r="G112" t="s">
        <v>1057</v>
      </c>
      <c r="H112" t="s">
        <v>1057</v>
      </c>
      <c r="I112" t="s">
        <v>1057</v>
      </c>
      <c r="J112" t="s">
        <v>1057</v>
      </c>
      <c r="K112" t="s">
        <v>1057</v>
      </c>
      <c r="L112" t="s">
        <v>1057</v>
      </c>
      <c r="M112" t="s">
        <v>1057</v>
      </c>
      <c r="N112" t="s">
        <v>1057</v>
      </c>
      <c r="O112" t="s">
        <v>1057</v>
      </c>
      <c r="Q112" t="s">
        <v>1057</v>
      </c>
      <c r="T112" t="s">
        <v>1057</v>
      </c>
      <c r="W112" t="s">
        <v>1057</v>
      </c>
      <c r="X112" t="s">
        <v>1057</v>
      </c>
      <c r="Y112" t="s">
        <v>1057</v>
      </c>
      <c r="Z112" t="s">
        <v>1057</v>
      </c>
      <c r="AA112" t="s">
        <v>1057</v>
      </c>
      <c r="AB112" t="s">
        <v>1057</v>
      </c>
      <c r="AC112" t="s">
        <v>1057</v>
      </c>
      <c r="AD112" t="s">
        <v>1057</v>
      </c>
      <c r="AG112" t="s">
        <v>1057</v>
      </c>
      <c r="AH112" t="s">
        <v>1057</v>
      </c>
      <c r="AI112" t="s">
        <v>1057</v>
      </c>
      <c r="AJ112" t="s">
        <v>1057</v>
      </c>
      <c r="AK112" t="s">
        <v>1057</v>
      </c>
      <c r="AL112" t="s">
        <v>1057</v>
      </c>
      <c r="AO112" t="s">
        <v>1057</v>
      </c>
      <c r="AQ112" t="s">
        <v>1057</v>
      </c>
      <c r="AS112" t="s">
        <v>1057</v>
      </c>
      <c r="AV112" t="s">
        <v>1057</v>
      </c>
    </row>
    <row r="113" spans="1:48" hidden="1" x14ac:dyDescent="0.25">
      <c r="A113" t="s">
        <v>1008</v>
      </c>
      <c r="K113" t="s">
        <v>1057</v>
      </c>
      <c r="M113" t="s">
        <v>1057</v>
      </c>
      <c r="N113" t="s">
        <v>1057</v>
      </c>
      <c r="O113" t="s">
        <v>1057</v>
      </c>
      <c r="Q113" t="s">
        <v>1057</v>
      </c>
      <c r="W113" t="s">
        <v>1057</v>
      </c>
      <c r="X113" t="s">
        <v>1057</v>
      </c>
      <c r="Y113" t="s">
        <v>1057</v>
      </c>
      <c r="Z113" t="s">
        <v>1057</v>
      </c>
      <c r="AA113" t="s">
        <v>1057</v>
      </c>
      <c r="AB113" t="s">
        <v>1057</v>
      </c>
      <c r="AC113" t="s">
        <v>1057</v>
      </c>
      <c r="AH113" t="s">
        <v>1057</v>
      </c>
      <c r="AI113" t="s">
        <v>1057</v>
      </c>
      <c r="AJ113" t="s">
        <v>1057</v>
      </c>
      <c r="AK113" t="s">
        <v>1057</v>
      </c>
      <c r="AO113" t="s">
        <v>1057</v>
      </c>
      <c r="AQ113" t="s">
        <v>1057</v>
      </c>
      <c r="AS113" t="s">
        <v>1057</v>
      </c>
      <c r="AV113" t="s">
        <v>1057</v>
      </c>
    </row>
    <row r="114" spans="1:48" x14ac:dyDescent="0.25">
      <c r="A114" t="s">
        <v>1009</v>
      </c>
      <c r="B114" t="s">
        <v>1090</v>
      </c>
      <c r="D114" t="s">
        <v>1088</v>
      </c>
      <c r="F114" t="s">
        <v>1088</v>
      </c>
      <c r="H114" t="s">
        <v>1088</v>
      </c>
      <c r="J114" t="s">
        <v>1088</v>
      </c>
      <c r="K114" t="s">
        <v>1088</v>
      </c>
      <c r="M114" t="s">
        <v>1088</v>
      </c>
      <c r="N114" t="s">
        <v>1088</v>
      </c>
      <c r="O114" t="s">
        <v>1090</v>
      </c>
      <c r="Q114" t="s">
        <v>1088</v>
      </c>
      <c r="W114" t="s">
        <v>1090</v>
      </c>
      <c r="X114" t="s">
        <v>1088</v>
      </c>
      <c r="Y114" t="s">
        <v>1090</v>
      </c>
      <c r="AA114" t="s">
        <v>1088</v>
      </c>
      <c r="AB114" t="s">
        <v>1088</v>
      </c>
      <c r="AC114" t="s">
        <v>1088</v>
      </c>
      <c r="AH114" t="s">
        <v>1088</v>
      </c>
      <c r="AI114" t="s">
        <v>1088</v>
      </c>
      <c r="AJ114" t="s">
        <v>1088</v>
      </c>
      <c r="AK114" t="s">
        <v>1088</v>
      </c>
      <c r="AO114" t="s">
        <v>1090</v>
      </c>
      <c r="AP114" t="s">
        <v>1088</v>
      </c>
      <c r="AQ114" t="s">
        <v>1088</v>
      </c>
      <c r="AS114" t="s">
        <v>1088</v>
      </c>
      <c r="AV114" t="s">
        <v>1088</v>
      </c>
    </row>
    <row r="115" spans="1:48" x14ac:dyDescent="0.25">
      <c r="A115" t="s">
        <v>1010</v>
      </c>
      <c r="B115" t="s">
        <v>1057</v>
      </c>
      <c r="C115" t="s">
        <v>1057</v>
      </c>
      <c r="D115" t="s">
        <v>1057</v>
      </c>
      <c r="E115" t="s">
        <v>1057</v>
      </c>
      <c r="F115" t="s">
        <v>1057</v>
      </c>
      <c r="G115" t="s">
        <v>1057</v>
      </c>
      <c r="H115" t="s">
        <v>1057</v>
      </c>
      <c r="I115" t="s">
        <v>1057</v>
      </c>
      <c r="J115" t="s">
        <v>1057</v>
      </c>
      <c r="K115" t="s">
        <v>1057</v>
      </c>
      <c r="L115" t="s">
        <v>1057</v>
      </c>
      <c r="M115" t="s">
        <v>1057</v>
      </c>
      <c r="N115" t="s">
        <v>1057</v>
      </c>
      <c r="O115" t="s">
        <v>1057</v>
      </c>
      <c r="Q115" t="s">
        <v>1057</v>
      </c>
      <c r="T115" t="s">
        <v>1057</v>
      </c>
      <c r="W115" t="s">
        <v>1057</v>
      </c>
      <c r="X115" t="s">
        <v>1057</v>
      </c>
      <c r="Y115" t="s">
        <v>1057</v>
      </c>
      <c r="Z115" t="s">
        <v>1057</v>
      </c>
      <c r="AA115" t="s">
        <v>1057</v>
      </c>
      <c r="AB115" t="s">
        <v>1057</v>
      </c>
      <c r="AC115" t="s">
        <v>1057</v>
      </c>
      <c r="AD115" t="s">
        <v>1057</v>
      </c>
      <c r="AH115" t="s">
        <v>1057</v>
      </c>
      <c r="AI115" t="s">
        <v>1057</v>
      </c>
      <c r="AJ115" t="s">
        <v>1057</v>
      </c>
      <c r="AK115" t="s">
        <v>1057</v>
      </c>
      <c r="AL115" t="s">
        <v>1057</v>
      </c>
      <c r="AO115" t="s">
        <v>1057</v>
      </c>
      <c r="AQ115" t="s">
        <v>1057</v>
      </c>
      <c r="AS115" t="s">
        <v>1057</v>
      </c>
      <c r="AV115" t="s">
        <v>1057</v>
      </c>
    </row>
    <row r="116" spans="1:48" hidden="1" x14ac:dyDescent="0.25">
      <c r="A116" t="s">
        <v>1011</v>
      </c>
    </row>
    <row r="117" spans="1:48" x14ac:dyDescent="0.25">
      <c r="A117" t="s">
        <v>1012</v>
      </c>
      <c r="B117" t="s">
        <v>1091</v>
      </c>
      <c r="O117" t="s">
        <v>1091</v>
      </c>
      <c r="Y117" t="s">
        <v>1091</v>
      </c>
      <c r="AO117" t="s">
        <v>1091</v>
      </c>
    </row>
    <row r="118" spans="1:48" hidden="1" x14ac:dyDescent="0.25">
      <c r="A118" t="s">
        <v>1013</v>
      </c>
      <c r="D118" t="s">
        <v>1086</v>
      </c>
      <c r="J118" t="s">
        <v>1092</v>
      </c>
      <c r="Q118" t="s">
        <v>1057</v>
      </c>
    </row>
    <row r="119" spans="1:48" hidden="1" x14ac:dyDescent="0.25">
      <c r="A119" t="s">
        <v>1015</v>
      </c>
    </row>
    <row r="120" spans="1:48" hidden="1" x14ac:dyDescent="0.25">
      <c r="A120" t="s">
        <v>1016</v>
      </c>
    </row>
    <row r="121" spans="1:48" hidden="1" x14ac:dyDescent="0.25">
      <c r="A121" t="s">
        <v>1017</v>
      </c>
    </row>
    <row r="122" spans="1:48" hidden="1" x14ac:dyDescent="0.25">
      <c r="A122" t="s">
        <v>1018</v>
      </c>
    </row>
    <row r="123" spans="1:48" hidden="1" x14ac:dyDescent="0.25">
      <c r="A123" t="s">
        <v>1019</v>
      </c>
    </row>
    <row r="124" spans="1:48" hidden="1" x14ac:dyDescent="0.25">
      <c r="A124" t="s">
        <v>1020</v>
      </c>
      <c r="AI124" t="s">
        <v>1066</v>
      </c>
    </row>
    <row r="125" spans="1:48" hidden="1" x14ac:dyDescent="0.25">
      <c r="A125" t="s">
        <v>1022</v>
      </c>
    </row>
    <row r="126" spans="1:48" hidden="1" x14ac:dyDescent="0.25">
      <c r="A126" t="s">
        <v>1023</v>
      </c>
    </row>
    <row r="127" spans="1:48" hidden="1" x14ac:dyDescent="0.25">
      <c r="A127" t="s">
        <v>1024</v>
      </c>
    </row>
    <row r="128" spans="1:48" x14ac:dyDescent="0.25">
      <c r="A128" t="s">
        <v>1025</v>
      </c>
      <c r="B128" t="s">
        <v>1057</v>
      </c>
      <c r="AI128" t="s">
        <v>1057</v>
      </c>
    </row>
    <row r="129" spans="1:37" hidden="1" x14ac:dyDescent="0.25">
      <c r="A129" t="s">
        <v>1027</v>
      </c>
    </row>
    <row r="130" spans="1:37" hidden="1" x14ac:dyDescent="0.25">
      <c r="A130" t="s">
        <v>1028</v>
      </c>
    </row>
    <row r="131" spans="1:37" x14ac:dyDescent="0.25">
      <c r="A131" t="s">
        <v>1029</v>
      </c>
      <c r="B131" t="s">
        <v>1057</v>
      </c>
      <c r="C131" t="s">
        <v>1057</v>
      </c>
      <c r="D131" t="s">
        <v>1057</v>
      </c>
      <c r="H131" t="s">
        <v>1057</v>
      </c>
      <c r="J131" t="s">
        <v>1057</v>
      </c>
      <c r="AB131" t="s">
        <v>1057</v>
      </c>
      <c r="AD131" t="s">
        <v>1057</v>
      </c>
      <c r="AI131" t="s">
        <v>1057</v>
      </c>
      <c r="AK131" t="s">
        <v>1057</v>
      </c>
    </row>
    <row r="132" spans="1:37" hidden="1" x14ac:dyDescent="0.25">
      <c r="A132" t="s">
        <v>1031</v>
      </c>
    </row>
    <row r="133" spans="1:37" hidden="1" x14ac:dyDescent="0.25">
      <c r="A133" t="s">
        <v>1032</v>
      </c>
    </row>
    <row r="134" spans="1:37" hidden="1" x14ac:dyDescent="0.25">
      <c r="A134" t="s">
        <v>1033</v>
      </c>
    </row>
    <row r="135" spans="1:37" hidden="1" x14ac:dyDescent="0.25">
      <c r="A135" t="s">
        <v>1034</v>
      </c>
    </row>
    <row r="136" spans="1:37" hidden="1" x14ac:dyDescent="0.25">
      <c r="A136" t="s">
        <v>1035</v>
      </c>
    </row>
    <row r="137" spans="1:37" hidden="1" x14ac:dyDescent="0.25">
      <c r="A137" t="s">
        <v>1036</v>
      </c>
    </row>
    <row r="138" spans="1:37" hidden="1" x14ac:dyDescent="0.25">
      <c r="A138" t="s">
        <v>1037</v>
      </c>
    </row>
    <row r="139" spans="1:37" hidden="1" x14ac:dyDescent="0.25">
      <c r="A139" t="s">
        <v>1038</v>
      </c>
    </row>
    <row r="140" spans="1:37" hidden="1" x14ac:dyDescent="0.25">
      <c r="A140" t="s">
        <v>1039</v>
      </c>
    </row>
    <row r="141" spans="1:37" hidden="1" x14ac:dyDescent="0.25">
      <c r="A141" t="s">
        <v>1040</v>
      </c>
    </row>
    <row r="142" spans="1:37" hidden="1" x14ac:dyDescent="0.25">
      <c r="A142" t="s">
        <v>1041</v>
      </c>
    </row>
    <row r="143" spans="1:37" hidden="1" x14ac:dyDescent="0.25">
      <c r="A143" t="s">
        <v>1042</v>
      </c>
    </row>
    <row r="144" spans="1:37" hidden="1" x14ac:dyDescent="0.25">
      <c r="A144" t="s">
        <v>1043</v>
      </c>
    </row>
    <row r="145" spans="1:48" hidden="1" x14ac:dyDescent="0.25">
      <c r="A145" t="s">
        <v>1044</v>
      </c>
    </row>
    <row r="146" spans="1:48" hidden="1" x14ac:dyDescent="0.25">
      <c r="A146" t="s">
        <v>1045</v>
      </c>
      <c r="M146" t="s">
        <v>1093</v>
      </c>
    </row>
    <row r="147" spans="1:48" hidden="1" x14ac:dyDescent="0.25">
      <c r="A147" t="s">
        <v>1047</v>
      </c>
    </row>
    <row r="148" spans="1:48" x14ac:dyDescent="0.25">
      <c r="A148" t="s">
        <v>1048</v>
      </c>
      <c r="B148" t="s">
        <v>1057</v>
      </c>
      <c r="C148" t="s">
        <v>1057</v>
      </c>
      <c r="D148" t="s">
        <v>1094</v>
      </c>
      <c r="F148" t="s">
        <v>1057</v>
      </c>
      <c r="H148" t="s">
        <v>1057</v>
      </c>
      <c r="K148" t="s">
        <v>1095</v>
      </c>
      <c r="M148" t="s">
        <v>1096</v>
      </c>
      <c r="N148" t="s">
        <v>1057</v>
      </c>
      <c r="O148" t="s">
        <v>1057</v>
      </c>
      <c r="Q148" t="s">
        <v>1057</v>
      </c>
      <c r="W148" t="s">
        <v>1057</v>
      </c>
      <c r="X148" t="s">
        <v>1057</v>
      </c>
      <c r="Y148" t="s">
        <v>1057</v>
      </c>
      <c r="Z148" t="s">
        <v>1057</v>
      </c>
      <c r="AA148" t="s">
        <v>1057</v>
      </c>
      <c r="AB148" t="s">
        <v>1057</v>
      </c>
      <c r="AC148" t="s">
        <v>1057</v>
      </c>
      <c r="AD148" t="s">
        <v>1097</v>
      </c>
      <c r="AG148" t="s">
        <v>1057</v>
      </c>
      <c r="AH148" t="s">
        <v>1057</v>
      </c>
      <c r="AI148" t="s">
        <v>1057</v>
      </c>
      <c r="AJ148" t="s">
        <v>1057</v>
      </c>
      <c r="AK148" t="s">
        <v>1098</v>
      </c>
      <c r="AL148" t="s">
        <v>1099</v>
      </c>
      <c r="AM148" t="s">
        <v>1100</v>
      </c>
      <c r="AO148" t="s">
        <v>1057</v>
      </c>
      <c r="AQ148" t="s">
        <v>1057</v>
      </c>
      <c r="AS148" t="s">
        <v>1057</v>
      </c>
      <c r="AV148" t="s">
        <v>1095</v>
      </c>
    </row>
    <row r="149" spans="1:48" hidden="1" x14ac:dyDescent="0.25">
      <c r="A149" t="s">
        <v>1050</v>
      </c>
      <c r="C149" t="s">
        <v>1057</v>
      </c>
      <c r="K149" t="s">
        <v>1057</v>
      </c>
      <c r="M149" t="s">
        <v>1057</v>
      </c>
      <c r="N149" t="s">
        <v>1057</v>
      </c>
      <c r="AB149" t="s">
        <v>1057</v>
      </c>
      <c r="AH149" t="s">
        <v>1057</v>
      </c>
      <c r="AI149" t="s">
        <v>1057</v>
      </c>
      <c r="AK149" t="s">
        <v>1057</v>
      </c>
      <c r="AP149" t="s">
        <v>1057</v>
      </c>
      <c r="AV149" t="s">
        <v>1057</v>
      </c>
    </row>
    <row r="150" spans="1:48" hidden="1" x14ac:dyDescent="0.25">
      <c r="A150" t="s">
        <v>1052</v>
      </c>
      <c r="K150" t="s">
        <v>1057</v>
      </c>
      <c r="M150" t="s">
        <v>1057</v>
      </c>
      <c r="N150" t="s">
        <v>1057</v>
      </c>
      <c r="AB150" t="s">
        <v>1057</v>
      </c>
      <c r="AH150" t="s">
        <v>1057</v>
      </c>
      <c r="AI150" t="s">
        <v>1057</v>
      </c>
      <c r="AK150" t="s">
        <v>1057</v>
      </c>
      <c r="AP150" t="s">
        <v>1057</v>
      </c>
      <c r="AV150" t="s">
        <v>1057</v>
      </c>
    </row>
    <row r="151" spans="1:48" hidden="1" x14ac:dyDescent="0.25">
      <c r="A151" t="s">
        <v>1053</v>
      </c>
    </row>
    <row r="152" spans="1:48" hidden="1" x14ac:dyDescent="0.25">
      <c r="A152" t="s">
        <v>1054</v>
      </c>
    </row>
    <row r="153" spans="1:48" hidden="1" x14ac:dyDescent="0.25">
      <c r="A153" t="s">
        <v>1055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AD-UP</vt:lpstr>
      <vt:lpstr>UP-AD</vt:lpstr>
      <vt:lpstr>DD-UP</vt:lpstr>
      <vt:lpstr>UP-DD</vt:lpstr>
      <vt:lpstr>APPLIC-UP</vt:lpstr>
      <vt:lpstr>APPLIC-TOPIC-UP</vt:lpstr>
      <vt:lpstr>TK-UP</vt:lpstr>
      <vt:lpstr>PREF-UP</vt:lpstr>
      <vt:lpstr>PREF-VALUE-UP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Peter Schepens</cp:lastModifiedBy>
  <dcterms:created xsi:type="dcterms:W3CDTF">2015-06-05T18:19:34Z</dcterms:created>
  <dcterms:modified xsi:type="dcterms:W3CDTF">2021-11-25T14:40:35Z</dcterms:modified>
</cp:coreProperties>
</file>