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35" windowWidth="19035" windowHeight="53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51" i="1"/>
  <c r="G50"/>
  <c r="H50"/>
  <c r="G49"/>
  <c r="H51"/>
  <c r="H49"/>
  <c r="G48"/>
  <c r="G47"/>
  <c r="H48"/>
  <c r="G46"/>
  <c r="H47"/>
  <c r="G45"/>
  <c r="H46"/>
  <c r="G44"/>
  <c r="H45"/>
  <c r="G43"/>
  <c r="H44"/>
  <c r="G42"/>
  <c r="H43"/>
  <c r="G41"/>
  <c r="H42"/>
  <c r="G40"/>
  <c r="H41"/>
  <c r="G39"/>
  <c r="H40"/>
  <c r="G38"/>
  <c r="H39"/>
  <c r="G37"/>
  <c r="H38"/>
  <c r="G36"/>
  <c r="H37"/>
  <c r="G35"/>
  <c r="H36"/>
  <c r="G34"/>
  <c r="H35"/>
  <c r="G33"/>
  <c r="H34"/>
  <c r="G32"/>
  <c r="H33"/>
  <c r="G31"/>
  <c r="H32"/>
  <c r="G30"/>
  <c r="H31"/>
  <c r="G29"/>
  <c r="H30"/>
  <c r="G28"/>
  <c r="H29"/>
  <c r="G27"/>
  <c r="H28"/>
  <c r="G26"/>
  <c r="H27"/>
  <c r="G25"/>
  <c r="H26"/>
  <c r="G24"/>
  <c r="H25"/>
  <c r="G23"/>
  <c r="H24"/>
  <c r="G22"/>
  <c r="H23"/>
  <c r="G21"/>
  <c r="H22"/>
  <c r="G20"/>
  <c r="H21"/>
  <c r="G19"/>
  <c r="H20"/>
  <c r="G18"/>
  <c r="H19"/>
  <c r="G17"/>
  <c r="H18"/>
  <c r="G16"/>
  <c r="H17"/>
  <c r="G15"/>
  <c r="H16"/>
  <c r="G14"/>
  <c r="H15"/>
  <c r="G13"/>
  <c r="H14"/>
  <c r="G12"/>
  <c r="H13"/>
  <c r="G11"/>
  <c r="H12"/>
  <c r="G10"/>
  <c r="H11"/>
  <c r="G9"/>
  <c r="H10"/>
  <c r="G8"/>
  <c r="H9"/>
  <c r="G7"/>
  <c r="H7"/>
  <c r="H8"/>
  <c r="I9"/>
  <c r="I8"/>
  <c r="I7"/>
  <c r="I50"/>
  <c r="I51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</calcChain>
</file>

<file path=xl/sharedStrings.xml><?xml version="1.0" encoding="utf-8"?>
<sst xmlns="http://schemas.openxmlformats.org/spreadsheetml/2006/main" count="131" uniqueCount="38">
  <si>
    <t>Week 1</t>
  </si>
  <si>
    <t>Week 2</t>
  </si>
  <si>
    <t>Week 3</t>
  </si>
  <si>
    <t>Week 4</t>
  </si>
  <si>
    <t>Week 5</t>
  </si>
  <si>
    <t>Week 6</t>
  </si>
  <si>
    <t>Week 7</t>
  </si>
  <si>
    <t>cumulative</t>
  </si>
  <si>
    <t>daily</t>
  </si>
  <si>
    <t>individual</t>
  </si>
  <si>
    <t>team</t>
  </si>
  <si>
    <t>Kick-off</t>
  </si>
  <si>
    <t>Ship happens</t>
  </si>
  <si>
    <t>powerhawks</t>
  </si>
  <si>
    <t>Chesapeake Regional, Baltimore Convention Center (March 17 - 19)</t>
  </si>
  <si>
    <t>Virginia Regional, VCU Siegel Center, Richmond (April 7 - 9)</t>
  </si>
  <si>
    <t>LOGO</t>
  </si>
  <si>
    <t>MOTION</t>
  </si>
  <si>
    <t>Captains meet at 11</t>
  </si>
  <si>
    <t>Sa</t>
  </si>
  <si>
    <t>Su</t>
  </si>
  <si>
    <t>Mo</t>
  </si>
  <si>
    <t>Tu</t>
  </si>
  <si>
    <t>We</t>
  </si>
  <si>
    <t>Th</t>
  </si>
  <si>
    <t>Fr</t>
  </si>
  <si>
    <t>Groundhog day</t>
  </si>
  <si>
    <t>President's day</t>
  </si>
  <si>
    <t>Exams</t>
  </si>
  <si>
    <t>Valentines day</t>
  </si>
  <si>
    <t>Martin Luther King Jr. day</t>
  </si>
  <si>
    <t>9-4</t>
  </si>
  <si>
    <t>12-4</t>
  </si>
  <si>
    <t>6-8:30</t>
  </si>
  <si>
    <t>12-4*</t>
  </si>
  <si>
    <t>* Captains meet at 11</t>
  </si>
  <si>
    <t>no school</t>
  </si>
  <si>
    <t>hawk-hours</t>
  </si>
</sst>
</file>

<file path=xl/styles.xml><?xml version="1.0" encoding="utf-8"?>
<styleSheet xmlns="http://schemas.openxmlformats.org/spreadsheetml/2006/main">
  <numFmts count="2">
    <numFmt numFmtId="165" formatCode="#,##0.0_);[Red]\(#,##0.0\)"/>
    <numFmt numFmtId="166" formatCode="0.0%"/>
  </numFmts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165" fontId="0" fillId="0" borderId="0" xfId="0" applyNumberFormat="1" applyFill="1" applyAlignment="1">
      <alignment horizontal="right"/>
    </xf>
    <xf numFmtId="166" fontId="0" fillId="0" borderId="0" xfId="0" applyNumberFormat="1" applyFill="1" applyBorder="1"/>
    <xf numFmtId="0" fontId="0" fillId="2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3" borderId="0" xfId="0" applyFill="1" applyBorder="1"/>
    <xf numFmtId="0" fontId="0" fillId="3" borderId="1" xfId="0" applyFill="1" applyBorder="1"/>
    <xf numFmtId="0" fontId="0" fillId="3" borderId="2" xfId="0" applyFill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38" fontId="3" fillId="0" borderId="0" xfId="0" applyNumberFormat="1" applyFont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165" fontId="0" fillId="3" borderId="0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6" fontId="0" fillId="3" borderId="3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166" fontId="0" fillId="3" borderId="5" xfId="0" applyNumberFormat="1" applyFill="1" applyBorder="1" applyAlignment="1">
      <alignment horizontal="center"/>
    </xf>
    <xf numFmtId="14" fontId="0" fillId="3" borderId="0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3" borderId="2" xfId="0" applyNumberFormat="1" applyFill="1" applyBorder="1" applyAlignment="1">
      <alignment horizontal="center"/>
    </xf>
    <xf numFmtId="0" fontId="4" fillId="0" borderId="0" xfId="0" applyFont="1"/>
    <xf numFmtId="0" fontId="1" fillId="4" borderId="0" xfId="0" applyFont="1" applyFill="1" applyAlignment="1">
      <alignment horizontal="center"/>
    </xf>
    <xf numFmtId="14" fontId="0" fillId="2" borderId="0" xfId="0" applyNumberFormat="1" applyFill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166" fontId="0" fillId="2" borderId="4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6" fontId="0" fillId="2" borderId="5" xfId="0" applyNumberFormat="1" applyFill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166" fontId="0" fillId="2" borderId="3" xfId="0" applyNumberForma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3" fillId="2" borderId="1" xfId="0" applyFont="1" applyFill="1" applyBorder="1"/>
    <xf numFmtId="0" fontId="3" fillId="0" borderId="0" xfId="0" applyFont="1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0" fontId="6" fillId="5" borderId="2" xfId="0" applyFont="1" applyFill="1" applyBorder="1" applyAlignment="1">
      <alignment horizontal="left"/>
    </xf>
    <xf numFmtId="0" fontId="6" fillId="5" borderId="0" xfId="0" quotePrefix="1" applyFont="1" applyFill="1" applyBorder="1" applyAlignment="1">
      <alignment horizontal="center"/>
    </xf>
    <xf numFmtId="0" fontId="6" fillId="5" borderId="1" xfId="0" quotePrefix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8" fillId="0" borderId="0" xfId="0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4" fontId="1" fillId="6" borderId="6" xfId="0" applyNumberFormat="1" applyFont="1" applyFill="1" applyBorder="1" applyAlignment="1">
      <alignment horizontal="center"/>
    </xf>
    <xf numFmtId="0" fontId="6" fillId="5" borderId="2" xfId="0" quotePrefix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justify" vertical="center" textRotation="37"/>
    </xf>
    <xf numFmtId="0" fontId="2" fillId="7" borderId="8" xfId="0" applyFont="1" applyFill="1" applyBorder="1" applyAlignment="1">
      <alignment horizontal="justify" vertical="center" textRotation="37"/>
    </xf>
    <xf numFmtId="0" fontId="2" fillId="7" borderId="9" xfId="0" applyFont="1" applyFill="1" applyBorder="1" applyAlignment="1">
      <alignment horizontal="justify" vertical="center" textRotation="37"/>
    </xf>
    <xf numFmtId="0" fontId="9" fillId="8" borderId="7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0" fontId="9" fillId="8" borderId="9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8" borderId="5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#whoWeAr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847725</xdr:colOff>
      <xdr:row>5</xdr:row>
      <xdr:rowOff>57151</xdr:rowOff>
    </xdr:from>
    <xdr:to>
      <xdr:col>3</xdr:col>
      <xdr:colOff>1485900</xdr:colOff>
      <xdr:row>5</xdr:row>
      <xdr:rowOff>142875</xdr:rowOff>
    </xdr:to>
    <xdr:sp macro="" textlink="">
      <xdr:nvSpPr>
        <xdr:cNvPr id="4" name="Right Arrow 3"/>
        <xdr:cNvSpPr/>
      </xdr:nvSpPr>
      <xdr:spPr>
        <a:xfrm>
          <a:off x="1457325" y="1019176"/>
          <a:ext cx="638175" cy="8572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 editAs="oneCell">
    <xdr:from>
      <xdr:col>2</xdr:col>
      <xdr:colOff>28575</xdr:colOff>
      <xdr:row>0</xdr:row>
      <xdr:rowOff>0</xdr:rowOff>
    </xdr:from>
    <xdr:to>
      <xdr:col>3</xdr:col>
      <xdr:colOff>1333500</xdr:colOff>
      <xdr:row>4</xdr:row>
      <xdr:rowOff>28575</xdr:rowOff>
    </xdr:to>
    <xdr:pic>
      <xdr:nvPicPr>
        <xdr:cNvPr id="1153" name="Picture 8" descr="logo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76300" y="0"/>
          <a:ext cx="1666875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857250</xdr:colOff>
      <xdr:row>50</xdr:row>
      <xdr:rowOff>57150</xdr:rowOff>
    </xdr:from>
    <xdr:to>
      <xdr:col>3</xdr:col>
      <xdr:colOff>1495425</xdr:colOff>
      <xdr:row>50</xdr:row>
      <xdr:rowOff>142874</xdr:rowOff>
    </xdr:to>
    <xdr:sp macro="" textlink="">
      <xdr:nvSpPr>
        <xdr:cNvPr id="8" name="Right Arrow 7"/>
        <xdr:cNvSpPr/>
      </xdr:nvSpPr>
      <xdr:spPr>
        <a:xfrm>
          <a:off x="1466850" y="9601200"/>
          <a:ext cx="638175" cy="8572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 editAs="oneCell">
    <xdr:from>
      <xdr:col>0</xdr:col>
      <xdr:colOff>19050</xdr:colOff>
      <xdr:row>0</xdr:row>
      <xdr:rowOff>28575</xdr:rowOff>
    </xdr:from>
    <xdr:to>
      <xdr:col>2</xdr:col>
      <xdr:colOff>114300</xdr:colOff>
      <xdr:row>2</xdr:row>
      <xdr:rowOff>95250</xdr:rowOff>
    </xdr:to>
    <xdr:pic>
      <xdr:nvPicPr>
        <xdr:cNvPr id="1156" name="ctl00_Img2" descr="USfirst.or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9050" y="28575"/>
          <a:ext cx="942975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1"/>
  <sheetViews>
    <sheetView tabSelected="1" topLeftCell="A25" workbookViewId="0">
      <selection activeCell="J44" sqref="J44"/>
    </sheetView>
  </sheetViews>
  <sheetFormatPr defaultRowHeight="15"/>
  <cols>
    <col min="2" max="2" width="3.5703125" style="2" bestFit="1" customWidth="1"/>
    <col min="3" max="3" width="5.42578125" style="1" bestFit="1" customWidth="1"/>
    <col min="4" max="4" width="23" customWidth="1"/>
    <col min="5" max="9" width="11.7109375" style="1" customWidth="1"/>
    <col min="10" max="10" width="11" style="3" customWidth="1"/>
  </cols>
  <sheetData>
    <row r="1" spans="1:10">
      <c r="E1" s="55" t="s">
        <v>14</v>
      </c>
      <c r="F1" s="56"/>
      <c r="G1" s="56"/>
      <c r="H1" s="56"/>
      <c r="I1" s="57"/>
    </row>
    <row r="2" spans="1:10">
      <c r="E2" s="58" t="s">
        <v>15</v>
      </c>
      <c r="F2" s="59"/>
      <c r="G2" s="59"/>
      <c r="H2" s="59"/>
      <c r="I2" s="60"/>
    </row>
    <row r="3" spans="1:10">
      <c r="E3" s="13"/>
      <c r="I3" s="46"/>
    </row>
    <row r="4" spans="1:10">
      <c r="E4" s="44" t="s">
        <v>13</v>
      </c>
      <c r="F4" s="44" t="s">
        <v>9</v>
      </c>
      <c r="G4" s="44" t="s">
        <v>9</v>
      </c>
      <c r="H4" s="44" t="s">
        <v>10</v>
      </c>
      <c r="I4" s="47"/>
    </row>
    <row r="5" spans="1:10" ht="15.75" thickBot="1">
      <c r="A5" s="25" t="s">
        <v>16</v>
      </c>
      <c r="B5" s="12"/>
      <c r="C5" s="13"/>
      <c r="E5" s="14">
        <v>41</v>
      </c>
      <c r="F5" s="44" t="s">
        <v>8</v>
      </c>
      <c r="G5" s="45" t="s">
        <v>7</v>
      </c>
      <c r="H5" s="45" t="s">
        <v>7</v>
      </c>
      <c r="I5" s="47"/>
      <c r="J5" s="4"/>
    </row>
    <row r="6" spans="1:10">
      <c r="A6" s="25" t="s">
        <v>17</v>
      </c>
      <c r="B6" s="12"/>
      <c r="C6" s="13"/>
      <c r="D6" s="38" t="s">
        <v>12</v>
      </c>
      <c r="E6" s="49">
        <v>40596</v>
      </c>
      <c r="F6" s="45" t="s">
        <v>37</v>
      </c>
      <c r="G6" s="45" t="s">
        <v>37</v>
      </c>
      <c r="H6" s="45" t="s">
        <v>37</v>
      </c>
      <c r="I6" s="48"/>
    </row>
    <row r="7" spans="1:10">
      <c r="A7" s="52" t="s">
        <v>6</v>
      </c>
      <c r="B7" s="41" t="s">
        <v>21</v>
      </c>
      <c r="C7" s="50" t="s">
        <v>33</v>
      </c>
      <c r="D7" s="51" t="s">
        <v>27</v>
      </c>
      <c r="E7" s="23">
        <v>40595</v>
      </c>
      <c r="F7" s="15">
        <v>2.5</v>
      </c>
      <c r="G7" s="15">
        <f t="shared" ref="G7:G48" si="0">+F7+G8</f>
        <v>157.30000000000001</v>
      </c>
      <c r="H7" s="15">
        <f t="shared" ref="H7:H50" si="1">+$E$5*G7</f>
        <v>6449.3</v>
      </c>
      <c r="I7" s="18">
        <f>+H7/H7</f>
        <v>1</v>
      </c>
      <c r="J7" s="5"/>
    </row>
    <row r="8" spans="1:10">
      <c r="A8" s="53"/>
      <c r="B8" s="39" t="s">
        <v>20</v>
      </c>
      <c r="C8" s="42" t="s">
        <v>32</v>
      </c>
      <c r="D8" s="36" t="s">
        <v>18</v>
      </c>
      <c r="E8" s="21">
        <v>40594</v>
      </c>
      <c r="F8" s="16">
        <v>4.4000000000000004</v>
      </c>
      <c r="G8" s="16">
        <f t="shared" si="0"/>
        <v>154.80000000000001</v>
      </c>
      <c r="H8" s="16">
        <f t="shared" si="1"/>
        <v>6346.8</v>
      </c>
      <c r="I8" s="19">
        <f>+H8/$H$7</f>
        <v>0.98410680228862046</v>
      </c>
      <c r="J8" s="5"/>
    </row>
    <row r="9" spans="1:10">
      <c r="A9" s="54" t="s">
        <v>6</v>
      </c>
      <c r="B9" s="40" t="s">
        <v>19</v>
      </c>
      <c r="C9" s="43" t="s">
        <v>31</v>
      </c>
      <c r="D9" s="10"/>
      <c r="E9" s="22">
        <v>40593</v>
      </c>
      <c r="F9" s="17">
        <v>7</v>
      </c>
      <c r="G9" s="17">
        <f t="shared" si="0"/>
        <v>150.4</v>
      </c>
      <c r="H9" s="17">
        <f t="shared" si="1"/>
        <v>6166.4000000000005</v>
      </c>
      <c r="I9" s="20">
        <f t="shared" ref="I9:I51" si="2">+H9/$H$7</f>
        <v>0.95613477431659255</v>
      </c>
      <c r="J9" s="5"/>
    </row>
    <row r="10" spans="1:10">
      <c r="A10" s="52" t="s">
        <v>5</v>
      </c>
      <c r="B10" s="41" t="s">
        <v>25</v>
      </c>
      <c r="C10" s="42" t="s">
        <v>33</v>
      </c>
      <c r="D10" s="11"/>
      <c r="E10" s="23">
        <v>40592</v>
      </c>
      <c r="F10" s="15">
        <v>2.5</v>
      </c>
      <c r="G10" s="15">
        <f t="shared" si="0"/>
        <v>143.4</v>
      </c>
      <c r="H10" s="15">
        <f t="shared" si="1"/>
        <v>5879.4000000000005</v>
      </c>
      <c r="I10" s="18">
        <f t="shared" si="2"/>
        <v>0.91163382072472987</v>
      </c>
      <c r="J10" s="5"/>
    </row>
    <row r="11" spans="1:10">
      <c r="A11" s="53"/>
      <c r="B11" s="39" t="s">
        <v>24</v>
      </c>
      <c r="C11" s="42" t="s">
        <v>33</v>
      </c>
      <c r="D11" s="9"/>
      <c r="E11" s="21">
        <v>40591</v>
      </c>
      <c r="F11" s="16">
        <v>2.5</v>
      </c>
      <c r="G11" s="16">
        <f t="shared" si="0"/>
        <v>140.9</v>
      </c>
      <c r="H11" s="16">
        <f t="shared" si="1"/>
        <v>5776.9000000000005</v>
      </c>
      <c r="I11" s="19">
        <f t="shared" si="2"/>
        <v>0.89574062301335033</v>
      </c>
      <c r="J11" s="5"/>
    </row>
    <row r="12" spans="1:10">
      <c r="A12" s="53"/>
      <c r="B12" s="39" t="s">
        <v>23</v>
      </c>
      <c r="C12" s="42" t="s">
        <v>33</v>
      </c>
      <c r="D12" s="9"/>
      <c r="E12" s="21">
        <v>40590</v>
      </c>
      <c r="F12" s="16">
        <v>2.5</v>
      </c>
      <c r="G12" s="16">
        <f t="shared" si="0"/>
        <v>138.4</v>
      </c>
      <c r="H12" s="16">
        <f t="shared" si="1"/>
        <v>5674.4000000000005</v>
      </c>
      <c r="I12" s="19">
        <f t="shared" si="2"/>
        <v>0.8798474253019708</v>
      </c>
      <c r="J12" s="5"/>
    </row>
    <row r="13" spans="1:10">
      <c r="A13" s="53"/>
      <c r="B13" s="39" t="s">
        <v>22</v>
      </c>
      <c r="C13" s="42" t="s">
        <v>33</v>
      </c>
      <c r="D13" s="9"/>
      <c r="E13" s="21">
        <v>40589</v>
      </c>
      <c r="F13" s="16">
        <v>2.5</v>
      </c>
      <c r="G13" s="16">
        <f t="shared" si="0"/>
        <v>135.9</v>
      </c>
      <c r="H13" s="16">
        <f t="shared" si="1"/>
        <v>5571.9000000000005</v>
      </c>
      <c r="I13" s="19">
        <f t="shared" si="2"/>
        <v>0.86395422759059126</v>
      </c>
      <c r="J13" s="5"/>
    </row>
    <row r="14" spans="1:10">
      <c r="A14" s="53"/>
      <c r="B14" s="39" t="s">
        <v>21</v>
      </c>
      <c r="C14" s="42" t="s">
        <v>33</v>
      </c>
      <c r="D14" s="36" t="s">
        <v>29</v>
      </c>
      <c r="E14" s="21">
        <v>40588</v>
      </c>
      <c r="F14" s="16">
        <v>2.5</v>
      </c>
      <c r="G14" s="16">
        <f t="shared" si="0"/>
        <v>133.4</v>
      </c>
      <c r="H14" s="16">
        <f t="shared" si="1"/>
        <v>5469.4000000000005</v>
      </c>
      <c r="I14" s="19">
        <f t="shared" si="2"/>
        <v>0.84806102987921173</v>
      </c>
      <c r="J14" s="5"/>
    </row>
    <row r="15" spans="1:10">
      <c r="A15" s="53"/>
      <c r="B15" s="39" t="s">
        <v>20</v>
      </c>
      <c r="C15" s="42" t="s">
        <v>32</v>
      </c>
      <c r="D15" s="36" t="s">
        <v>18</v>
      </c>
      <c r="E15" s="21">
        <v>40587</v>
      </c>
      <c r="F15" s="16">
        <v>4.4000000000000004</v>
      </c>
      <c r="G15" s="16">
        <f t="shared" si="0"/>
        <v>130.9</v>
      </c>
      <c r="H15" s="16">
        <f t="shared" si="1"/>
        <v>5366.9000000000005</v>
      </c>
      <c r="I15" s="19">
        <f t="shared" si="2"/>
        <v>0.83216783216783219</v>
      </c>
      <c r="J15" s="5"/>
    </row>
    <row r="16" spans="1:10">
      <c r="A16" s="54"/>
      <c r="B16" s="40" t="s">
        <v>19</v>
      </c>
      <c r="C16" s="43" t="s">
        <v>31</v>
      </c>
      <c r="D16" s="10"/>
      <c r="E16" s="22">
        <v>40586</v>
      </c>
      <c r="F16" s="17">
        <v>7</v>
      </c>
      <c r="G16" s="17">
        <f t="shared" si="0"/>
        <v>126.5</v>
      </c>
      <c r="H16" s="17">
        <f t="shared" si="1"/>
        <v>5186.5</v>
      </c>
      <c r="I16" s="20">
        <f t="shared" si="2"/>
        <v>0.80419580419580416</v>
      </c>
      <c r="J16" s="5"/>
    </row>
    <row r="17" spans="1:10">
      <c r="A17" s="52" t="s">
        <v>4</v>
      </c>
      <c r="B17" s="41" t="s">
        <v>25</v>
      </c>
      <c r="C17" s="42" t="s">
        <v>33</v>
      </c>
      <c r="D17" s="11"/>
      <c r="E17" s="23">
        <v>40585</v>
      </c>
      <c r="F17" s="15">
        <v>2.5</v>
      </c>
      <c r="G17" s="15">
        <f t="shared" si="0"/>
        <v>119.5</v>
      </c>
      <c r="H17" s="15">
        <f t="shared" si="1"/>
        <v>4899.5</v>
      </c>
      <c r="I17" s="18">
        <f t="shared" si="2"/>
        <v>0.75969485060394149</v>
      </c>
      <c r="J17" s="5"/>
    </row>
    <row r="18" spans="1:10">
      <c r="A18" s="53"/>
      <c r="B18" s="39" t="s">
        <v>24</v>
      </c>
      <c r="C18" s="42" t="s">
        <v>33</v>
      </c>
      <c r="D18" s="9"/>
      <c r="E18" s="21">
        <v>40584</v>
      </c>
      <c r="F18" s="16">
        <v>2.5</v>
      </c>
      <c r="G18" s="16">
        <f t="shared" si="0"/>
        <v>117</v>
      </c>
      <c r="H18" s="16">
        <f t="shared" si="1"/>
        <v>4797</v>
      </c>
      <c r="I18" s="19">
        <f t="shared" si="2"/>
        <v>0.74380165289256195</v>
      </c>
      <c r="J18" s="5"/>
    </row>
    <row r="19" spans="1:10">
      <c r="A19" s="53"/>
      <c r="B19" s="39" t="s">
        <v>23</v>
      </c>
      <c r="C19" s="42" t="s">
        <v>33</v>
      </c>
      <c r="D19" s="9"/>
      <c r="E19" s="21">
        <v>40583</v>
      </c>
      <c r="F19" s="16">
        <v>2.5</v>
      </c>
      <c r="G19" s="16">
        <f t="shared" si="0"/>
        <v>114.5</v>
      </c>
      <c r="H19" s="16">
        <f t="shared" si="1"/>
        <v>4694.5</v>
      </c>
      <c r="I19" s="19">
        <f t="shared" si="2"/>
        <v>0.72790845518118241</v>
      </c>
      <c r="J19" s="5"/>
    </row>
    <row r="20" spans="1:10">
      <c r="A20" s="53"/>
      <c r="B20" s="39" t="s">
        <v>22</v>
      </c>
      <c r="C20" s="42" t="s">
        <v>33</v>
      </c>
      <c r="D20" s="9"/>
      <c r="E20" s="21">
        <v>40582</v>
      </c>
      <c r="F20" s="16">
        <v>2.5</v>
      </c>
      <c r="G20" s="16">
        <f t="shared" si="0"/>
        <v>112</v>
      </c>
      <c r="H20" s="16">
        <f t="shared" si="1"/>
        <v>4592</v>
      </c>
      <c r="I20" s="19">
        <f t="shared" si="2"/>
        <v>0.71201525746980288</v>
      </c>
      <c r="J20" s="5"/>
    </row>
    <row r="21" spans="1:10">
      <c r="A21" s="53"/>
      <c r="B21" s="39" t="s">
        <v>21</v>
      </c>
      <c r="C21" s="42" t="s">
        <v>33</v>
      </c>
      <c r="D21" s="9"/>
      <c r="E21" s="21">
        <v>40581</v>
      </c>
      <c r="F21" s="16">
        <v>2.5</v>
      </c>
      <c r="G21" s="16">
        <f t="shared" si="0"/>
        <v>109.5</v>
      </c>
      <c r="H21" s="16">
        <f t="shared" si="1"/>
        <v>4489.5</v>
      </c>
      <c r="I21" s="19">
        <f t="shared" si="2"/>
        <v>0.69612205975842334</v>
      </c>
      <c r="J21" s="5"/>
    </row>
    <row r="22" spans="1:10">
      <c r="A22" s="53"/>
      <c r="B22" s="39" t="s">
        <v>20</v>
      </c>
      <c r="C22" s="42" t="s">
        <v>32</v>
      </c>
      <c r="D22" s="36" t="s">
        <v>18</v>
      </c>
      <c r="E22" s="21">
        <v>40580</v>
      </c>
      <c r="F22" s="16">
        <v>4.4000000000000004</v>
      </c>
      <c r="G22" s="16">
        <f t="shared" si="0"/>
        <v>107</v>
      </c>
      <c r="H22" s="16">
        <f t="shared" si="1"/>
        <v>4387</v>
      </c>
      <c r="I22" s="19">
        <f t="shared" si="2"/>
        <v>0.6802288620470438</v>
      </c>
      <c r="J22" s="5"/>
    </row>
    <row r="23" spans="1:10">
      <c r="A23" s="54"/>
      <c r="B23" s="40" t="s">
        <v>19</v>
      </c>
      <c r="C23" s="43" t="s">
        <v>31</v>
      </c>
      <c r="D23" s="10"/>
      <c r="E23" s="22">
        <v>40579</v>
      </c>
      <c r="F23" s="17">
        <v>7</v>
      </c>
      <c r="G23" s="17">
        <f t="shared" si="0"/>
        <v>102.6</v>
      </c>
      <c r="H23" s="17">
        <f t="shared" si="1"/>
        <v>4206.5999999999995</v>
      </c>
      <c r="I23" s="20">
        <f t="shared" si="2"/>
        <v>0.65225683407501578</v>
      </c>
      <c r="J23" s="5"/>
    </row>
    <row r="24" spans="1:10">
      <c r="A24" s="52" t="s">
        <v>3</v>
      </c>
      <c r="B24" s="41" t="s">
        <v>25</v>
      </c>
      <c r="C24" s="42" t="s">
        <v>33</v>
      </c>
      <c r="D24" s="11"/>
      <c r="E24" s="23">
        <v>40578</v>
      </c>
      <c r="F24" s="15">
        <v>2.5</v>
      </c>
      <c r="G24" s="15">
        <f t="shared" si="0"/>
        <v>95.6</v>
      </c>
      <c r="H24" s="15">
        <f t="shared" si="1"/>
        <v>3919.6</v>
      </c>
      <c r="I24" s="18">
        <f t="shared" si="2"/>
        <v>0.60775588048315321</v>
      </c>
      <c r="J24" s="5"/>
    </row>
    <row r="25" spans="1:10">
      <c r="A25" s="53"/>
      <c r="B25" s="39" t="s">
        <v>24</v>
      </c>
      <c r="C25" s="42" t="s">
        <v>33</v>
      </c>
      <c r="D25" s="9"/>
      <c r="E25" s="21">
        <v>40577</v>
      </c>
      <c r="F25" s="16">
        <v>2.5</v>
      </c>
      <c r="G25" s="16">
        <f t="shared" si="0"/>
        <v>93.1</v>
      </c>
      <c r="H25" s="16">
        <f t="shared" si="1"/>
        <v>3817.1</v>
      </c>
      <c r="I25" s="19">
        <f t="shared" si="2"/>
        <v>0.59186268277177367</v>
      </c>
      <c r="J25" s="5"/>
    </row>
    <row r="26" spans="1:10">
      <c r="A26" s="53"/>
      <c r="B26" s="39" t="s">
        <v>23</v>
      </c>
      <c r="C26" s="42" t="s">
        <v>33</v>
      </c>
      <c r="D26" s="36" t="s">
        <v>26</v>
      </c>
      <c r="E26" s="21">
        <v>40576</v>
      </c>
      <c r="F26" s="16">
        <v>2.5</v>
      </c>
      <c r="G26" s="16">
        <f t="shared" si="0"/>
        <v>90.6</v>
      </c>
      <c r="H26" s="16">
        <f t="shared" si="1"/>
        <v>3714.6</v>
      </c>
      <c r="I26" s="19">
        <f t="shared" si="2"/>
        <v>0.57596948506039414</v>
      </c>
      <c r="J26" s="5"/>
    </row>
    <row r="27" spans="1:10">
      <c r="A27" s="53"/>
      <c r="B27" s="39" t="s">
        <v>22</v>
      </c>
      <c r="C27" s="42" t="s">
        <v>33</v>
      </c>
      <c r="D27" s="9"/>
      <c r="E27" s="21">
        <v>40575</v>
      </c>
      <c r="F27" s="16">
        <v>2.5</v>
      </c>
      <c r="G27" s="16">
        <f t="shared" si="0"/>
        <v>88.1</v>
      </c>
      <c r="H27" s="16">
        <f t="shared" si="1"/>
        <v>3612.1</v>
      </c>
      <c r="I27" s="19">
        <f t="shared" si="2"/>
        <v>0.5600762873490146</v>
      </c>
      <c r="J27" s="5"/>
    </row>
    <row r="28" spans="1:10">
      <c r="A28" s="53"/>
      <c r="B28" s="39" t="s">
        <v>21</v>
      </c>
      <c r="C28" s="42" t="s">
        <v>33</v>
      </c>
      <c r="D28" s="9"/>
      <c r="E28" s="21">
        <v>40574</v>
      </c>
      <c r="F28" s="16">
        <v>2.5</v>
      </c>
      <c r="G28" s="16">
        <f t="shared" si="0"/>
        <v>85.6</v>
      </c>
      <c r="H28" s="16">
        <f t="shared" si="1"/>
        <v>3509.6</v>
      </c>
      <c r="I28" s="19">
        <f t="shared" si="2"/>
        <v>0.54418308963763506</v>
      </c>
      <c r="J28" s="5"/>
    </row>
    <row r="29" spans="1:10">
      <c r="A29" s="53"/>
      <c r="B29" s="39" t="s">
        <v>20</v>
      </c>
      <c r="C29" s="42" t="s">
        <v>32</v>
      </c>
      <c r="D29" s="36" t="s">
        <v>18</v>
      </c>
      <c r="E29" s="21">
        <v>40573</v>
      </c>
      <c r="F29" s="16">
        <v>4.4000000000000004</v>
      </c>
      <c r="G29" s="16">
        <f t="shared" si="0"/>
        <v>83.1</v>
      </c>
      <c r="H29" s="16">
        <f t="shared" si="1"/>
        <v>3407.1</v>
      </c>
      <c r="I29" s="19">
        <f t="shared" si="2"/>
        <v>0.52828989192625553</v>
      </c>
      <c r="J29" s="5"/>
    </row>
    <row r="30" spans="1:10">
      <c r="A30" s="54"/>
      <c r="B30" s="40" t="s">
        <v>19</v>
      </c>
      <c r="C30" s="43" t="s">
        <v>31</v>
      </c>
      <c r="D30" s="10"/>
      <c r="E30" s="22">
        <v>40572</v>
      </c>
      <c r="F30" s="17">
        <v>7</v>
      </c>
      <c r="G30" s="17">
        <f t="shared" si="0"/>
        <v>78.699999999999989</v>
      </c>
      <c r="H30" s="17">
        <f t="shared" si="1"/>
        <v>3226.6999999999994</v>
      </c>
      <c r="I30" s="20">
        <f t="shared" si="2"/>
        <v>0.5003178639542275</v>
      </c>
      <c r="J30" s="5"/>
    </row>
    <row r="31" spans="1:10">
      <c r="A31" s="52" t="s">
        <v>2</v>
      </c>
      <c r="B31" s="41" t="s">
        <v>25</v>
      </c>
      <c r="C31" s="42" t="s">
        <v>33</v>
      </c>
      <c r="D31" s="11"/>
      <c r="E31" s="23">
        <v>40571</v>
      </c>
      <c r="F31" s="15">
        <v>2.5</v>
      </c>
      <c r="G31" s="15">
        <f t="shared" si="0"/>
        <v>71.699999999999989</v>
      </c>
      <c r="H31" s="15">
        <f t="shared" si="1"/>
        <v>2939.6999999999994</v>
      </c>
      <c r="I31" s="18">
        <f t="shared" si="2"/>
        <v>0.45581691036236477</v>
      </c>
      <c r="J31" s="5"/>
    </row>
    <row r="32" spans="1:10">
      <c r="A32" s="53"/>
      <c r="B32" s="39" t="s">
        <v>24</v>
      </c>
      <c r="C32" s="42" t="s">
        <v>33</v>
      </c>
      <c r="D32" s="9"/>
      <c r="E32" s="21">
        <v>40570</v>
      </c>
      <c r="F32" s="16">
        <v>2.5</v>
      </c>
      <c r="G32" s="16">
        <f t="shared" si="0"/>
        <v>69.199999999999989</v>
      </c>
      <c r="H32" s="16">
        <f t="shared" si="1"/>
        <v>2837.1999999999994</v>
      </c>
      <c r="I32" s="19">
        <f t="shared" si="2"/>
        <v>0.43992371265098529</v>
      </c>
      <c r="J32" s="5"/>
    </row>
    <row r="33" spans="1:10">
      <c r="A33" s="53"/>
      <c r="B33" s="39" t="s">
        <v>23</v>
      </c>
      <c r="C33" s="42" t="s">
        <v>33</v>
      </c>
      <c r="D33" s="36" t="s">
        <v>36</v>
      </c>
      <c r="E33" s="21">
        <v>40569</v>
      </c>
      <c r="F33" s="16">
        <v>2.5</v>
      </c>
      <c r="G33" s="16">
        <f t="shared" si="0"/>
        <v>66.699999999999989</v>
      </c>
      <c r="H33" s="16">
        <f t="shared" si="1"/>
        <v>2734.6999999999994</v>
      </c>
      <c r="I33" s="19">
        <f t="shared" si="2"/>
        <v>0.42403051493960575</v>
      </c>
      <c r="J33" s="5"/>
    </row>
    <row r="34" spans="1:10">
      <c r="A34" s="53"/>
      <c r="B34" s="39" t="s">
        <v>22</v>
      </c>
      <c r="C34" s="42" t="s">
        <v>33</v>
      </c>
      <c r="D34" s="36" t="s">
        <v>36</v>
      </c>
      <c r="E34" s="21">
        <v>40568</v>
      </c>
      <c r="F34" s="16">
        <v>2.5</v>
      </c>
      <c r="G34" s="16">
        <f t="shared" si="0"/>
        <v>64.199999999999989</v>
      </c>
      <c r="H34" s="16">
        <f t="shared" si="1"/>
        <v>2632.1999999999994</v>
      </c>
      <c r="I34" s="19">
        <f t="shared" si="2"/>
        <v>0.40813731722822622</v>
      </c>
      <c r="J34" s="5"/>
    </row>
    <row r="35" spans="1:10">
      <c r="A35" s="53"/>
      <c r="B35" s="39" t="s">
        <v>21</v>
      </c>
      <c r="C35" s="42" t="s">
        <v>33</v>
      </c>
      <c r="D35" s="61" t="s">
        <v>28</v>
      </c>
      <c r="E35" s="21">
        <v>40567</v>
      </c>
      <c r="F35" s="16">
        <v>2.5</v>
      </c>
      <c r="G35" s="16">
        <f t="shared" si="0"/>
        <v>61.699999999999996</v>
      </c>
      <c r="H35" s="16">
        <f t="shared" si="1"/>
        <v>2529.6999999999998</v>
      </c>
      <c r="I35" s="19">
        <f t="shared" si="2"/>
        <v>0.39224411951684673</v>
      </c>
      <c r="J35" s="5"/>
    </row>
    <row r="36" spans="1:10">
      <c r="A36" s="53"/>
      <c r="B36" s="39" t="s">
        <v>20</v>
      </c>
      <c r="C36" s="42" t="s">
        <v>32</v>
      </c>
      <c r="D36" s="36" t="s">
        <v>18</v>
      </c>
      <c r="E36" s="21">
        <v>40566</v>
      </c>
      <c r="F36" s="16">
        <v>4.4000000000000004</v>
      </c>
      <c r="G36" s="16">
        <f t="shared" si="0"/>
        <v>59.199999999999996</v>
      </c>
      <c r="H36" s="16">
        <f t="shared" si="1"/>
        <v>2427.1999999999998</v>
      </c>
      <c r="I36" s="19">
        <f t="shared" si="2"/>
        <v>0.3763509218054672</v>
      </c>
      <c r="J36" s="5"/>
    </row>
    <row r="37" spans="1:10">
      <c r="A37" s="54"/>
      <c r="B37" s="40" t="s">
        <v>19</v>
      </c>
      <c r="C37" s="43" t="s">
        <v>31</v>
      </c>
      <c r="D37" s="10"/>
      <c r="E37" s="22">
        <v>40565</v>
      </c>
      <c r="F37" s="17">
        <v>7</v>
      </c>
      <c r="G37" s="17">
        <f t="shared" si="0"/>
        <v>54.8</v>
      </c>
      <c r="H37" s="17">
        <f t="shared" si="1"/>
        <v>2246.7999999999997</v>
      </c>
      <c r="I37" s="20">
        <f t="shared" si="2"/>
        <v>0.34837889383343923</v>
      </c>
      <c r="J37" s="5"/>
    </row>
    <row r="38" spans="1:10">
      <c r="A38" s="52" t="s">
        <v>1</v>
      </c>
      <c r="B38" s="41" t="s">
        <v>25</v>
      </c>
      <c r="C38" s="42" t="s">
        <v>33</v>
      </c>
      <c r="D38" s="35" t="s">
        <v>28</v>
      </c>
      <c r="E38" s="32">
        <v>40564</v>
      </c>
      <c r="F38" s="33">
        <v>2.5</v>
      </c>
      <c r="G38" s="33">
        <f t="shared" si="0"/>
        <v>47.8</v>
      </c>
      <c r="H38" s="33">
        <f t="shared" si="1"/>
        <v>1959.8</v>
      </c>
      <c r="I38" s="34">
        <f t="shared" si="2"/>
        <v>0.30387794024157661</v>
      </c>
      <c r="J38" s="5"/>
    </row>
    <row r="39" spans="1:10">
      <c r="A39" s="53"/>
      <c r="B39" s="39" t="s">
        <v>24</v>
      </c>
      <c r="C39" s="42" t="s">
        <v>33</v>
      </c>
      <c r="D39" s="35" t="s">
        <v>28</v>
      </c>
      <c r="E39" s="26">
        <v>40563</v>
      </c>
      <c r="F39" s="27">
        <v>2.5</v>
      </c>
      <c r="G39" s="27">
        <f t="shared" si="0"/>
        <v>45.3</v>
      </c>
      <c r="H39" s="27">
        <f t="shared" si="1"/>
        <v>1857.3</v>
      </c>
      <c r="I39" s="28">
        <f t="shared" si="2"/>
        <v>0.28798474253019707</v>
      </c>
      <c r="J39" s="5"/>
    </row>
    <row r="40" spans="1:10">
      <c r="A40" s="53"/>
      <c r="B40" s="39" t="s">
        <v>23</v>
      </c>
      <c r="C40" s="42" t="s">
        <v>33</v>
      </c>
      <c r="D40" s="35" t="s">
        <v>28</v>
      </c>
      <c r="E40" s="26">
        <v>40562</v>
      </c>
      <c r="F40" s="27">
        <v>2.5</v>
      </c>
      <c r="G40" s="27">
        <f t="shared" si="0"/>
        <v>42.8</v>
      </c>
      <c r="H40" s="27">
        <f t="shared" si="1"/>
        <v>1754.8</v>
      </c>
      <c r="I40" s="28">
        <f t="shared" si="2"/>
        <v>0.27209154481881753</v>
      </c>
      <c r="J40" s="5"/>
    </row>
    <row r="41" spans="1:10">
      <c r="A41" s="53"/>
      <c r="B41" s="39" t="s">
        <v>22</v>
      </c>
      <c r="C41" s="42" t="s">
        <v>33</v>
      </c>
      <c r="D41" s="6"/>
      <c r="E41" s="26">
        <v>40561</v>
      </c>
      <c r="F41" s="27">
        <v>2.5</v>
      </c>
      <c r="G41" s="27">
        <f t="shared" si="0"/>
        <v>40.299999999999997</v>
      </c>
      <c r="H41" s="27">
        <f t="shared" si="1"/>
        <v>1652.3</v>
      </c>
      <c r="I41" s="28">
        <f t="shared" si="2"/>
        <v>0.256198347107438</v>
      </c>
      <c r="J41" s="5"/>
    </row>
    <row r="42" spans="1:10">
      <c r="A42" s="53"/>
      <c r="B42" s="39" t="s">
        <v>21</v>
      </c>
      <c r="C42" s="42" t="s">
        <v>33</v>
      </c>
      <c r="D42" s="35" t="s">
        <v>30</v>
      </c>
      <c r="E42" s="26">
        <v>40560</v>
      </c>
      <c r="F42" s="27">
        <v>2.5</v>
      </c>
      <c r="G42" s="27">
        <f t="shared" si="0"/>
        <v>37.799999999999997</v>
      </c>
      <c r="H42" s="27">
        <f t="shared" si="1"/>
        <v>1549.8</v>
      </c>
      <c r="I42" s="28">
        <f t="shared" si="2"/>
        <v>0.24030514939605846</v>
      </c>
      <c r="J42" s="5"/>
    </row>
    <row r="43" spans="1:10">
      <c r="A43" s="53"/>
      <c r="B43" s="39" t="s">
        <v>20</v>
      </c>
      <c r="C43" s="42" t="s">
        <v>32</v>
      </c>
      <c r="D43" s="35" t="s">
        <v>18</v>
      </c>
      <c r="E43" s="26">
        <v>40559</v>
      </c>
      <c r="F43" s="27">
        <v>4.4000000000000004</v>
      </c>
      <c r="G43" s="27">
        <f t="shared" si="0"/>
        <v>35.299999999999997</v>
      </c>
      <c r="H43" s="27">
        <f t="shared" si="1"/>
        <v>1447.3</v>
      </c>
      <c r="I43" s="28">
        <f t="shared" si="2"/>
        <v>0.22441195168467895</v>
      </c>
      <c r="J43" s="5"/>
    </row>
    <row r="44" spans="1:10">
      <c r="A44" s="54"/>
      <c r="B44" s="40" t="s">
        <v>19</v>
      </c>
      <c r="C44" s="43" t="s">
        <v>31</v>
      </c>
      <c r="D44" s="7"/>
      <c r="E44" s="29">
        <v>40558</v>
      </c>
      <c r="F44" s="30">
        <v>7</v>
      </c>
      <c r="G44" s="30">
        <f t="shared" si="0"/>
        <v>30.9</v>
      </c>
      <c r="H44" s="30">
        <f t="shared" si="1"/>
        <v>1266.8999999999999</v>
      </c>
      <c r="I44" s="31">
        <f t="shared" si="2"/>
        <v>0.19643992371265095</v>
      </c>
      <c r="J44" s="5"/>
    </row>
    <row r="45" spans="1:10">
      <c r="A45" s="52" t="s">
        <v>0</v>
      </c>
      <c r="B45" s="41" t="s">
        <v>25</v>
      </c>
      <c r="C45" s="42" t="s">
        <v>33</v>
      </c>
      <c r="D45" s="8"/>
      <c r="E45" s="32">
        <v>40557</v>
      </c>
      <c r="F45" s="33">
        <v>2.5</v>
      </c>
      <c r="G45" s="33">
        <f t="shared" si="0"/>
        <v>23.9</v>
      </c>
      <c r="H45" s="33">
        <f t="shared" si="1"/>
        <v>979.9</v>
      </c>
      <c r="I45" s="34">
        <f t="shared" si="2"/>
        <v>0.1519389701207883</v>
      </c>
      <c r="J45" s="5"/>
    </row>
    <row r="46" spans="1:10">
      <c r="A46" s="53"/>
      <c r="B46" s="39" t="s">
        <v>24</v>
      </c>
      <c r="C46" s="42" t="s">
        <v>33</v>
      </c>
      <c r="D46" s="35"/>
      <c r="E46" s="26">
        <v>40556</v>
      </c>
      <c r="F46" s="27">
        <v>2.5</v>
      </c>
      <c r="G46" s="27">
        <f t="shared" si="0"/>
        <v>21.4</v>
      </c>
      <c r="H46" s="27">
        <f t="shared" si="1"/>
        <v>877.4</v>
      </c>
      <c r="I46" s="28">
        <f t="shared" si="2"/>
        <v>0.13604577240940877</v>
      </c>
      <c r="J46" s="5"/>
    </row>
    <row r="47" spans="1:10">
      <c r="A47" s="53"/>
      <c r="B47" s="39" t="s">
        <v>23</v>
      </c>
      <c r="C47" s="42" t="s">
        <v>33</v>
      </c>
      <c r="D47" s="6"/>
      <c r="E47" s="26">
        <v>40555</v>
      </c>
      <c r="F47" s="27">
        <v>2.5</v>
      </c>
      <c r="G47" s="27">
        <f t="shared" si="0"/>
        <v>18.899999999999999</v>
      </c>
      <c r="H47" s="27">
        <f t="shared" si="1"/>
        <v>774.9</v>
      </c>
      <c r="I47" s="28">
        <f t="shared" si="2"/>
        <v>0.12015257469802923</v>
      </c>
      <c r="J47" s="5"/>
    </row>
    <row r="48" spans="1:10">
      <c r="A48" s="53"/>
      <c r="B48" s="39" t="s">
        <v>22</v>
      </c>
      <c r="C48" s="42" t="s">
        <v>33</v>
      </c>
      <c r="D48" s="6"/>
      <c r="E48" s="26">
        <v>40554</v>
      </c>
      <c r="F48" s="27">
        <v>2.5</v>
      </c>
      <c r="G48" s="27">
        <f t="shared" si="0"/>
        <v>16.399999999999999</v>
      </c>
      <c r="H48" s="27">
        <f t="shared" si="1"/>
        <v>672.4</v>
      </c>
      <c r="I48" s="28">
        <f t="shared" si="2"/>
        <v>0.10425937698664971</v>
      </c>
      <c r="J48" s="5"/>
    </row>
    <row r="49" spans="1:10">
      <c r="A49" s="53"/>
      <c r="B49" s="39" t="s">
        <v>21</v>
      </c>
      <c r="C49" s="42" t="s">
        <v>33</v>
      </c>
      <c r="D49" s="6"/>
      <c r="E49" s="26">
        <v>40553</v>
      </c>
      <c r="F49" s="27">
        <v>2.5</v>
      </c>
      <c r="G49" s="27">
        <f>+F49+G50</f>
        <v>13.9</v>
      </c>
      <c r="H49" s="27">
        <f t="shared" si="1"/>
        <v>569.9</v>
      </c>
      <c r="I49" s="28">
        <f t="shared" si="2"/>
        <v>8.8366179275270185E-2</v>
      </c>
      <c r="J49" s="5"/>
    </row>
    <row r="50" spans="1:10">
      <c r="A50" s="53"/>
      <c r="B50" s="39" t="s">
        <v>20</v>
      </c>
      <c r="C50" s="42" t="s">
        <v>34</v>
      </c>
      <c r="D50" s="35" t="s">
        <v>35</v>
      </c>
      <c r="E50" s="26">
        <v>40552</v>
      </c>
      <c r="F50" s="27">
        <v>4.4000000000000004</v>
      </c>
      <c r="G50" s="27">
        <f>+F50+G51</f>
        <v>11.4</v>
      </c>
      <c r="H50" s="27">
        <f t="shared" si="1"/>
        <v>467.40000000000003</v>
      </c>
      <c r="I50" s="28">
        <f t="shared" si="2"/>
        <v>7.2472981563890662E-2</v>
      </c>
      <c r="J50" s="5"/>
    </row>
    <row r="51" spans="1:10">
      <c r="A51" s="54"/>
      <c r="B51" s="40" t="s">
        <v>19</v>
      </c>
      <c r="C51" s="43" t="s">
        <v>31</v>
      </c>
      <c r="D51" s="37" t="s">
        <v>11</v>
      </c>
      <c r="E51" s="29">
        <v>40551</v>
      </c>
      <c r="F51" s="30">
        <v>7</v>
      </c>
      <c r="G51" s="30">
        <f>+F51</f>
        <v>7</v>
      </c>
      <c r="H51" s="30">
        <f>+$E$5*G51</f>
        <v>287</v>
      </c>
      <c r="I51" s="31">
        <f t="shared" si="2"/>
        <v>4.450095359186268E-2</v>
      </c>
      <c r="J51" s="5"/>
    </row>
  </sheetData>
  <mergeCells count="9">
    <mergeCell ref="A7:A9"/>
    <mergeCell ref="E1:I1"/>
    <mergeCell ref="E2:I2"/>
    <mergeCell ref="A45:A51"/>
    <mergeCell ref="A38:A44"/>
    <mergeCell ref="A31:A37"/>
    <mergeCell ref="A24:A30"/>
    <mergeCell ref="A17:A23"/>
    <mergeCell ref="A10:A16"/>
  </mergeCells>
  <printOptions horizontalCentered="1" verticalCentered="1"/>
  <pageMargins left="0.25" right="0.25" top="0.25" bottom="0.25" header="0.3" footer="0.3"/>
  <pageSetup paperSize="18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"/>
  <sheetViews>
    <sheetView workbookViewId="0">
      <selection activeCell="D6" sqref="D6"/>
    </sheetView>
  </sheetViews>
  <sheetFormatPr defaultRowHeight="15"/>
  <sheetData>
    <row r="2" spans="2:2">
      <c r="B2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US ARMY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BROCKJ</dc:creator>
  <cp:lastModifiedBy>sanjit</cp:lastModifiedBy>
  <cp:lastPrinted>2011-01-24T20:28:46Z</cp:lastPrinted>
  <dcterms:created xsi:type="dcterms:W3CDTF">2011-01-20T17:39:31Z</dcterms:created>
  <dcterms:modified xsi:type="dcterms:W3CDTF">2011-01-24T20:31:23Z</dcterms:modified>
</cp:coreProperties>
</file>