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<sst xmlns="http://schemas.openxmlformats.org/spreadsheetml/2006/main" count="55" uniqueCount="52">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</sst>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5" zoomScale="80" zoomScaleNormal="80" workbookViewId="0">
      <selection activeCell="L13" sqref="L1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  <c r="L2">
        <v>1000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  <c r="L3">
        <v>1000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  <c r="L4">
        <v>1000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  <c r="L5">
        <v>1000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  <c r="L6">
        <v>1000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  <c r="L7">
        <v>1000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  <c r="L8">
        <v>1000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  <c r="L9">
        <v>1000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  <c r="L10">
        <v>1000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  <c r="L11">
        <v>1000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I12">
        <v>60</v>
      </c>
      <c r="J12">
        <f t="shared" si="3"/>
        <v>4098</v>
      </c>
      <c r="K12">
        <v>200</v>
      </c>
      <c r="L12">
        <v>3000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440200</v>
      </c>
      <c r="C22" s="2">
        <f t="shared" si="10"/>
        <v>34508</v>
      </c>
      <c r="D22" s="2">
        <f t="shared" si="10"/>
        <v>105648</v>
      </c>
      <c r="E22" s="2">
        <f t="shared" si="10"/>
        <v>43200</v>
      </c>
      <c r="F22" s="2">
        <f t="shared" si="10"/>
        <v>3384</v>
      </c>
      <c r="G22" s="2">
        <f>SUM(G2:G21)</f>
        <v>637858</v>
      </c>
      <c r="H22" s="2">
        <f t="shared" ref="H22:M22" si="11">SUM(H2:H19)</f>
        <v>0</v>
      </c>
      <c r="I22" s="2">
        <f t="shared" si="11"/>
        <v>720</v>
      </c>
      <c r="J22" s="2">
        <f t="shared" si="11"/>
        <v>47840</v>
      </c>
      <c r="K22" s="2">
        <f t="shared" si="11"/>
        <v>2400</v>
      </c>
      <c r="L22" s="2">
        <f t="shared" si="11"/>
        <v>13000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637858</v>
      </c>
      <c r="H25" s="22">
        <f>G25</f>
        <v>637858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640258</v>
      </c>
      <c r="H31" s="20">
        <f>H25-SUM(H26:H30)</f>
        <v>595458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23518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24238</v>
      </c>
      <c r="H43" s="18">
        <f>IF(G43&gt;150000,150000,G43)</f>
        <v>24238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72078</v>
      </c>
    </row>
    <row r="54" spans="6:8" ht="15.75" thickTop="1" x14ac:dyDescent="0.25">
      <c r="F54" s="1" t="s">
        <v>20</v>
      </c>
      <c r="H54">
        <f>H31-H53</f>
        <v>523380</v>
      </c>
    </row>
    <row r="55" spans="6:8" x14ac:dyDescent="0.25">
      <c r="F55" s="12">
        <v>0.2</v>
      </c>
      <c r="G55">
        <f>IF(G56&gt;=12500,(H54-500000)*0.2,0)</f>
        <v>4676</v>
      </c>
    </row>
    <row r="56" spans="6:8" x14ac:dyDescent="0.25">
      <c r="F56" s="12">
        <v>0.05</v>
      </c>
      <c r="G56">
        <f>IF((H54-250000)*0.05&gt;12500,12500,(H54-250000)*0.05)</f>
        <v>12500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17176</v>
      </c>
    </row>
    <row r="59" spans="6:8" x14ac:dyDescent="0.25">
      <c r="F59" s="1"/>
      <c r="G59">
        <f>IF(G58&lt;0,0,ROUND(G58,1))</f>
        <v>17176</v>
      </c>
      <c r="H59" s="16">
        <f>IF(ROUND(G59,-1)&lt;G59,ROUND(G59,-1)+10,ROUND(G59,-1))</f>
        <v>17180</v>
      </c>
    </row>
    <row r="60" spans="6:8" x14ac:dyDescent="0.25">
      <c r="F60" t="s">
        <v>46</v>
      </c>
      <c r="H60">
        <f>L22</f>
        <v>13000</v>
      </c>
    </row>
    <row r="61" spans="6:8" ht="15.75" thickBot="1" x14ac:dyDescent="0.3">
      <c r="H61" s="2">
        <f>H59-H60</f>
        <v>4180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2019-02-05T11:23:59Z</dcterms:modified>
</cp:coreProperties>
</file>