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<sst xmlns="http://schemas.openxmlformats.org/spreadsheetml/2006/main" count="55" uniqueCount="52">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</sst>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L2" sqref="L2:L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  <c r="L2">
        <v>2000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  <c r="L3">
        <v>2000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  <c r="L4">
        <v>2000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  <c r="L5">
        <v>2000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  <c r="L6">
        <v>2000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  <c r="L7">
        <v>2000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  <c r="L8">
        <v>2000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  <c r="L9">
        <v>2000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37600</v>
      </c>
      <c r="C11">
        <f t="shared" si="6"/>
        <v>3384</v>
      </c>
      <c r="D11">
        <f t="shared" si="1"/>
        <v>9024</v>
      </c>
      <c r="E11">
        <v>3600</v>
      </c>
      <c r="F11">
        <f t="shared" si="5"/>
        <v>324</v>
      </c>
      <c r="G11">
        <f t="shared" si="2"/>
        <v>53932</v>
      </c>
      <c r="I11">
        <v>60</v>
      </c>
      <c r="J11">
        <f t="shared" si="3"/>
        <v>4098</v>
      </c>
      <c r="K11">
        <v>200</v>
      </c>
    </row>
    <row r="12" spans="1:13" x14ac:dyDescent="0.25">
      <c r="A12" s="6">
        <v>43466</v>
      </c>
      <c r="B12">
        <v>38700</v>
      </c>
      <c r="C12">
        <f t="shared" si="6"/>
        <v>3483</v>
      </c>
      <c r="D12">
        <f t="shared" si="1"/>
        <v>9288</v>
      </c>
      <c r="E12">
        <v>3600</v>
      </c>
      <c r="F12">
        <f t="shared" si="5"/>
        <v>324</v>
      </c>
      <c r="G12">
        <f t="shared" si="2"/>
        <v>55395</v>
      </c>
      <c r="I12">
        <v>60</v>
      </c>
      <c r="J12">
        <f t="shared" si="3"/>
        <v>4218</v>
      </c>
      <c r="K12">
        <v>200</v>
      </c>
    </row>
    <row r="13" spans="1:13" x14ac:dyDescent="0.25">
      <c r="A13" s="6">
        <v>43497</v>
      </c>
      <c r="B13">
        <v>38700</v>
      </c>
      <c r="C13">
        <f t="shared" si="6"/>
        <v>3483</v>
      </c>
      <c r="D13">
        <f t="shared" si="1"/>
        <v>9288</v>
      </c>
      <c r="E13">
        <v>3600</v>
      </c>
      <c r="F13">
        <f t="shared" si="5"/>
        <v>324</v>
      </c>
      <c r="G13">
        <f t="shared" si="2"/>
        <v>55395</v>
      </c>
      <c r="I13">
        <v>60</v>
      </c>
      <c r="J13">
        <f t="shared" si="3"/>
        <v>4218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8800</v>
      </c>
      <c r="C17">
        <v>616</v>
      </c>
      <c r="D17">
        <v>2112</v>
      </c>
      <c r="G17">
        <f t="shared" ref="G17" si="7">SUM(B17:F17)</f>
        <v>11528</v>
      </c>
      <c r="J17">
        <f t="shared" ref="J17" si="8">ROUND(SUM(B17:C17)*10%,0)</f>
        <v>942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452300</v>
      </c>
      <c r="C22" s="2">
        <f t="shared" si="10"/>
        <v>35421</v>
      </c>
      <c r="D22" s="2">
        <f t="shared" si="10"/>
        <v>108552</v>
      </c>
      <c r="E22" s="2">
        <f t="shared" si="10"/>
        <v>43200</v>
      </c>
      <c r="F22" s="2">
        <f t="shared" si="10"/>
        <v>3384</v>
      </c>
      <c r="G22" s="2">
        <f>SUM(G2:G21)</f>
        <v>653775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49141</v>
      </c>
      <c r="K22" s="2">
        <f t="shared" si="11"/>
        <v>2400</v>
      </c>
      <c r="L22" s="2">
        <f t="shared" si="11"/>
        <v>16000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653775</v>
      </c>
      <c r="H25" s="22">
        <f>G25</f>
        <v>653775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656175</v>
      </c>
      <c r="H31" s="20">
        <f>H25-SUM(H26:H30)</f>
        <v>611375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720</v>
      </c>
      <c r="H43" s="18">
        <f>IF(G43&gt;150000,150000,G43)</f>
        <v>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49141</v>
      </c>
      <c r="H45" s="20">
        <f>IF(G45&gt;50000,50000,G45)</f>
        <v>49141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49861</v>
      </c>
    </row>
    <row r="54" spans="6:8" ht="15.75" thickTop="1" x14ac:dyDescent="0.25">
      <c r="F54" s="1" t="s">
        <v>20</v>
      </c>
      <c r="H54">
        <f>H31-H53</f>
        <v>561514</v>
      </c>
    </row>
    <row r="55" spans="6:8" x14ac:dyDescent="0.25">
      <c r="F55" s="12">
        <v>0.2</v>
      </c>
      <c r="G55">
        <f>IF(G56&gt;=12500,(H54-500000)*0.2,0)</f>
        <v>12302.800000000001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24802.800000000003</v>
      </c>
    </row>
    <row r="59" spans="6:8" x14ac:dyDescent="0.25">
      <c r="F59" s="1"/>
      <c r="G59">
        <f>IF(G58&lt;0,0,ROUND(G58,1))</f>
        <v>24802.799999999999</v>
      </c>
      <c r="H59" s="16">
        <f>IF(ROUND(G59,-1)&lt;G59,ROUND(G59,-1)+10,ROUND(G59,-1))</f>
        <v>24810</v>
      </c>
    </row>
    <row r="60" spans="6:8" x14ac:dyDescent="0.25">
      <c r="F60" t="s">
        <v>46</v>
      </c>
      <c r="H60">
        <f>L22</f>
        <v>16000</v>
      </c>
    </row>
    <row r="61" spans="6:8" ht="15.75" thickBot="1" x14ac:dyDescent="0.3">
      <c r="H61" s="2">
        <f>H59-H60</f>
        <v>8810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2019-02-04T06:43:24Z</dcterms:modified>
</cp:coreProperties>
</file>