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<sst xmlns="http://schemas.openxmlformats.org/spreadsheetml/2006/main" count="55" uniqueCount="52">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</sst>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M43" sqref="M4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31000</v>
      </c>
      <c r="C2">
        <f>ROUND(B2*5%,0)</f>
        <v>1550</v>
      </c>
      <c r="D2">
        <f>IF(ROUND(B2*24%,0)&lt;5400,5400,ROUND(B2*24%,0))</f>
        <v>7440</v>
      </c>
      <c r="E2">
        <v>3600</v>
      </c>
      <c r="F2">
        <f>ROUND(E2*5%,0)</f>
        <v>180</v>
      </c>
      <c r="G2">
        <f>SUM(B2:F2)</f>
        <v>43770</v>
      </c>
      <c r="I2">
        <v>30</v>
      </c>
      <c r="J2">
        <f>ROUND(SUM(B2:C2)*10%,0)</f>
        <v>3255</v>
      </c>
      <c r="K2">
        <v>200</v>
      </c>
    </row>
    <row r="3" spans="1:13" x14ac:dyDescent="0.25">
      <c r="A3" s="6">
        <v>43191</v>
      </c>
      <c r="B3">
        <v>31000</v>
      </c>
      <c r="C3">
        <f t="shared" ref="C3:C7" si="0">ROUND(B3*7%,0)</f>
        <v>2170</v>
      </c>
      <c r="D3">
        <f t="shared" ref="D3:D13" si="1">IF(ROUND(B3*24%,0)&lt;5400,5400,ROUND(B3*24%,0))</f>
        <v>7440</v>
      </c>
      <c r="E3">
        <v>3600</v>
      </c>
      <c r="F3">
        <f>ROUND(E3*7%,0)</f>
        <v>252</v>
      </c>
      <c r="G3">
        <f t="shared" ref="G3:G13" si="2">SUM(B3:F3)</f>
        <v>44462</v>
      </c>
      <c r="I3">
        <v>30</v>
      </c>
      <c r="J3">
        <f t="shared" ref="J3:J13" si="3">ROUND(SUM(B3:C3)*10%,0)</f>
        <v>3317</v>
      </c>
      <c r="K3">
        <v>200</v>
      </c>
    </row>
    <row r="4" spans="1:13" x14ac:dyDescent="0.25">
      <c r="A4" s="6">
        <v>43221</v>
      </c>
      <c r="B4">
        <v>31000</v>
      </c>
      <c r="C4">
        <f t="shared" si="0"/>
        <v>2170</v>
      </c>
      <c r="D4">
        <f t="shared" si="1"/>
        <v>7440</v>
      </c>
      <c r="E4">
        <v>3600</v>
      </c>
      <c r="F4">
        <f t="shared" ref="F4:F7" si="4">ROUND(E4*7%,0)</f>
        <v>252</v>
      </c>
      <c r="G4">
        <f t="shared" si="2"/>
        <v>44462</v>
      </c>
      <c r="I4">
        <v>30</v>
      </c>
      <c r="J4">
        <f t="shared" si="3"/>
        <v>3317</v>
      </c>
      <c r="K4">
        <v>200</v>
      </c>
    </row>
    <row r="5" spans="1:13" x14ac:dyDescent="0.25">
      <c r="A5" s="6">
        <v>43252</v>
      </c>
      <c r="B5">
        <v>31000</v>
      </c>
      <c r="C5">
        <f t="shared" si="0"/>
        <v>2170</v>
      </c>
      <c r="D5">
        <f t="shared" si="1"/>
        <v>7440</v>
      </c>
      <c r="E5">
        <v>3600</v>
      </c>
      <c r="F5">
        <f t="shared" si="4"/>
        <v>252</v>
      </c>
      <c r="G5">
        <f t="shared" si="2"/>
        <v>44462</v>
      </c>
      <c r="I5">
        <v>30</v>
      </c>
      <c r="J5">
        <f t="shared" si="3"/>
        <v>3317</v>
      </c>
      <c r="K5">
        <v>200</v>
      </c>
    </row>
    <row r="6" spans="1:13" x14ac:dyDescent="0.25">
      <c r="A6" s="6">
        <v>43282</v>
      </c>
      <c r="B6">
        <v>31000</v>
      </c>
      <c r="C6">
        <f t="shared" si="0"/>
        <v>2170</v>
      </c>
      <c r="D6">
        <f t="shared" si="1"/>
        <v>7440</v>
      </c>
      <c r="E6">
        <v>3600</v>
      </c>
      <c r="F6">
        <f t="shared" si="4"/>
        <v>252</v>
      </c>
      <c r="G6">
        <f t="shared" si="2"/>
        <v>44462</v>
      </c>
      <c r="I6">
        <v>30</v>
      </c>
      <c r="J6">
        <f t="shared" si="3"/>
        <v>3317</v>
      </c>
      <c r="K6">
        <v>200</v>
      </c>
    </row>
    <row r="7" spans="1:13" x14ac:dyDescent="0.25">
      <c r="A7" s="6">
        <v>43313</v>
      </c>
      <c r="B7">
        <v>31000</v>
      </c>
      <c r="C7">
        <f t="shared" si="0"/>
        <v>2170</v>
      </c>
      <c r="D7">
        <f t="shared" si="1"/>
        <v>7440</v>
      </c>
      <c r="E7">
        <v>3600</v>
      </c>
      <c r="F7">
        <f t="shared" si="4"/>
        <v>252</v>
      </c>
      <c r="G7">
        <f t="shared" si="2"/>
        <v>44462</v>
      </c>
      <c r="I7">
        <v>30</v>
      </c>
      <c r="J7">
        <f t="shared" si="3"/>
        <v>3317</v>
      </c>
      <c r="K7">
        <v>200</v>
      </c>
    </row>
    <row r="8" spans="1:13" x14ac:dyDescent="0.25">
      <c r="A8" s="6">
        <v>43344</v>
      </c>
      <c r="B8">
        <v>31000</v>
      </c>
      <c r="C8">
        <f>ROUND(B8*9%,0)</f>
        <v>2790</v>
      </c>
      <c r="D8">
        <f t="shared" si="1"/>
        <v>7440</v>
      </c>
      <c r="E8">
        <v>3600</v>
      </c>
      <c r="F8">
        <f>ROUND(E8*9%,0)</f>
        <v>324</v>
      </c>
      <c r="G8">
        <f t="shared" si="2"/>
        <v>45154</v>
      </c>
      <c r="I8">
        <v>30</v>
      </c>
      <c r="J8">
        <f t="shared" si="3"/>
        <v>3379</v>
      </c>
      <c r="K8">
        <v>200</v>
      </c>
    </row>
    <row r="9" spans="1:13" x14ac:dyDescent="0.25">
      <c r="A9" s="6">
        <v>43374</v>
      </c>
      <c r="B9">
        <v>31000</v>
      </c>
      <c r="C9">
        <f>ROUND(B9*9%,0)</f>
        <v>2790</v>
      </c>
      <c r="D9">
        <f t="shared" si="1"/>
        <v>7440</v>
      </c>
      <c r="E9">
        <v>3600</v>
      </c>
      <c r="F9">
        <f t="shared" ref="F9:F13" si="5">ROUND(E9*9%,0)</f>
        <v>324</v>
      </c>
      <c r="G9">
        <f t="shared" si="2"/>
        <v>45154</v>
      </c>
      <c r="I9">
        <v>30</v>
      </c>
      <c r="J9">
        <f t="shared" si="3"/>
        <v>3379</v>
      </c>
      <c r="K9">
        <v>200</v>
      </c>
    </row>
    <row r="10" spans="1:13" x14ac:dyDescent="0.25">
      <c r="A10" s="6">
        <v>43405</v>
      </c>
      <c r="B10">
        <v>31000</v>
      </c>
      <c r="C10">
        <f t="shared" ref="C10:C13" si="6">ROUND(B10*9%,0)</f>
        <v>2790</v>
      </c>
      <c r="D10">
        <f t="shared" si="1"/>
        <v>7440</v>
      </c>
      <c r="E10">
        <v>3600</v>
      </c>
      <c r="F10">
        <f t="shared" si="5"/>
        <v>324</v>
      </c>
      <c r="G10">
        <f t="shared" si="2"/>
        <v>45154</v>
      </c>
      <c r="I10">
        <v>30</v>
      </c>
      <c r="J10">
        <f t="shared" si="3"/>
        <v>3379</v>
      </c>
      <c r="K10">
        <v>200</v>
      </c>
    </row>
    <row r="11" spans="1:13" x14ac:dyDescent="0.25">
      <c r="A11" s="6">
        <v>43435</v>
      </c>
      <c r="B11">
        <v>31000</v>
      </c>
      <c r="C11">
        <f t="shared" si="6"/>
        <v>2790</v>
      </c>
      <c r="D11">
        <f t="shared" si="1"/>
        <v>7440</v>
      </c>
      <c r="E11">
        <v>3600</v>
      </c>
      <c r="F11">
        <f t="shared" si="5"/>
        <v>324</v>
      </c>
      <c r="G11">
        <f t="shared" si="2"/>
        <v>45154</v>
      </c>
      <c r="I11">
        <v>30</v>
      </c>
      <c r="J11">
        <f t="shared" si="3"/>
        <v>3379</v>
      </c>
      <c r="K11">
        <v>200</v>
      </c>
    </row>
    <row r="12" spans="1:13" x14ac:dyDescent="0.25">
      <c r="A12" s="6">
        <v>43466</v>
      </c>
      <c r="B12">
        <v>31900</v>
      </c>
      <c r="C12">
        <f t="shared" si="6"/>
        <v>2871</v>
      </c>
      <c r="D12">
        <f t="shared" si="1"/>
        <v>7656</v>
      </c>
      <c r="E12">
        <v>3600</v>
      </c>
      <c r="F12">
        <f t="shared" si="5"/>
        <v>324</v>
      </c>
      <c r="G12">
        <f t="shared" si="2"/>
        <v>46351</v>
      </c>
      <c r="I12">
        <v>30</v>
      </c>
      <c r="J12">
        <f t="shared" si="3"/>
        <v>3477</v>
      </c>
      <c r="K12">
        <v>200</v>
      </c>
    </row>
    <row r="13" spans="1:13" x14ac:dyDescent="0.25">
      <c r="A13" s="6">
        <v>43497</v>
      </c>
      <c r="B13">
        <v>31900</v>
      </c>
      <c r="C13">
        <f t="shared" si="6"/>
        <v>2871</v>
      </c>
      <c r="D13">
        <f t="shared" si="1"/>
        <v>7656</v>
      </c>
      <c r="E13">
        <v>3600</v>
      </c>
      <c r="F13">
        <f t="shared" si="5"/>
        <v>324</v>
      </c>
      <c r="G13">
        <f t="shared" si="2"/>
        <v>46351</v>
      </c>
      <c r="I13">
        <v>30</v>
      </c>
      <c r="J13">
        <f t="shared" si="3"/>
        <v>3477</v>
      </c>
      <c r="K13">
        <v>200</v>
      </c>
    </row>
    <row r="14" spans="1:13" x14ac:dyDescent="0.25">
      <c r="A14" s="1" t="s">
        <v>10</v>
      </c>
      <c r="G14">
        <v>2076</v>
      </c>
      <c r="J14">
        <v>186</v>
      </c>
    </row>
    <row r="15" spans="1:13" x14ac:dyDescent="0.25">
      <c r="A15" s="1" t="s">
        <v>11</v>
      </c>
      <c r="G15">
        <v>1384</v>
      </c>
      <c r="J15">
        <v>124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D17">
        <v>14400</v>
      </c>
      <c r="G17">
        <f t="shared" ref="G17" si="7">SUM(B17:F17)</f>
        <v>14400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373800</v>
      </c>
      <c r="C22" s="2">
        <f t="shared" si="9"/>
        <v>29302</v>
      </c>
      <c r="D22" s="2">
        <f t="shared" si="9"/>
        <v>104112</v>
      </c>
      <c r="E22" s="2">
        <f t="shared" si="9"/>
        <v>43200</v>
      </c>
      <c r="F22" s="2">
        <f t="shared" si="9"/>
        <v>3384</v>
      </c>
      <c r="G22" s="2">
        <f>SUM(G2:G21)</f>
        <v>564166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40620</v>
      </c>
      <c r="K22" s="2">
        <f t="shared" si="10"/>
        <v>2400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564166</v>
      </c>
      <c r="H25" s="22">
        <f>G25</f>
        <v>564166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566566</v>
      </c>
      <c r="H31" s="20">
        <f>H25-SUM(H26:H30)</f>
        <v>521766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40620</v>
      </c>
      <c r="H45" s="20">
        <f>IF(G45&gt;50000,50000,G45)</f>
        <v>40620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40980</v>
      </c>
    </row>
    <row r="54" spans="6:8" ht="15.75" thickTop="1" x14ac:dyDescent="0.25">
      <c r="F54" s="1" t="s">
        <v>20</v>
      </c>
      <c r="H54">
        <f>H31-H53</f>
        <v>480786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11539.300000000001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11539.300000000001</v>
      </c>
    </row>
    <row r="59" spans="6:8" x14ac:dyDescent="0.25">
      <c r="F59" s="1"/>
      <c r="G59">
        <f>IF(G58&lt;0,0,ROUND(G58,1))</f>
        <v>11539.3</v>
      </c>
      <c r="H59" s="16">
        <f>IF(ROUND(G59,-1)&lt;G59,ROUND(G59,-1)+10,ROUND(G59,-1))</f>
        <v>11540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11540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2019-02-21T07:38:54Z</dcterms:modified>
</cp:coreProperties>
</file>