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<sst xmlns="http://schemas.openxmlformats.org/spreadsheetml/2006/main" count="55" uniqueCount="52">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</sst>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7" zoomScale="80" zoomScaleNormal="80" workbookViewId="0">
      <selection activeCell="G40" sqref="G40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637858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637858</v>
      </c>
      <c r="H25" s="22">
        <f>G25</f>
        <v>637858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G30">
        <v>99600</v>
      </c>
      <c r="H30" s="22">
        <f>_xlfn.IFNA(IF((G30-J22)&gt;SUM(D2:D21),SUM(D2:D21),IF((G30-J22)&lt;0,0,(G30-J22))),0)</f>
        <v>51760</v>
      </c>
    </row>
    <row r="31" spans="1:13" ht="15.75" thickBot="1" x14ac:dyDescent="0.3">
      <c r="F31" s="5" t="s">
        <v>19</v>
      </c>
      <c r="G31" s="2">
        <f>SUM(G25:G28)</f>
        <v>640258</v>
      </c>
      <c r="H31" s="20">
        <f>H25-SUM(H26:H30)</f>
        <v>543698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150000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150720</v>
      </c>
      <c r="H43" s="18">
        <f>IF(G43&gt;150000,150000,G43)</f>
        <v>150000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  <c r="G48">
        <v>12300</v>
      </c>
    </row>
    <row r="49" spans="6:8" ht="15.75" thickBot="1" x14ac:dyDescent="0.3">
      <c r="F49" s="11" t="s">
        <v>39</v>
      </c>
      <c r="G49" s="2">
        <f>SUM(G47:G48)</f>
        <v>12300</v>
      </c>
      <c r="H49" s="19">
        <f>IF(G49&lt;25000,G49,25000)</f>
        <v>12300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210140</v>
      </c>
    </row>
    <row r="54" spans="6:8" ht="15.75" thickTop="1" x14ac:dyDescent="0.25">
      <c r="F54" s="1" t="s">
        <v>20</v>
      </c>
      <c r="H54">
        <f>H31-H53</f>
        <v>333558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4177.9000000000005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1677.9000000000005</v>
      </c>
    </row>
    <row r="59" spans="6:8" x14ac:dyDescent="0.25">
      <c r="F59" s="1"/>
      <c r="G59">
        <f>IF(G58&lt;0,0,ROUND(G58,1))</f>
        <v>1677.9</v>
      </c>
      <c r="H59" s="16">
        <f>IF(ROUND(G59,-1)&lt;G59,ROUND(G59,-1)+10,ROUND(G59,-1))</f>
        <v>1680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1680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2019-02-20T11:27:22Z</dcterms:modified>
</cp:coreProperties>
</file>