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<sst xmlns="http://schemas.openxmlformats.org/spreadsheetml/2006/main" count="55" uniqueCount="52">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</sst>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8" sqref="G4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2659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2659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36500</v>
      </c>
      <c r="C12">
        <f t="shared" si="6"/>
        <v>3285</v>
      </c>
      <c r="D12">
        <f t="shared" si="1"/>
        <v>8760</v>
      </c>
      <c r="E12">
        <v>3600</v>
      </c>
      <c r="F12">
        <f t="shared" si="5"/>
        <v>324</v>
      </c>
      <c r="G12">
        <f t="shared" si="2"/>
        <v>52469</v>
      </c>
      <c r="H12">
        <v>450</v>
      </c>
      <c r="I12">
        <v>60</v>
      </c>
      <c r="J12">
        <f t="shared" si="3"/>
        <v>3979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439100</v>
      </c>
      <c r="C22" s="2">
        <f t="shared" si="10"/>
        <v>34409</v>
      </c>
      <c r="D22" s="2">
        <f t="shared" si="10"/>
        <v>105384</v>
      </c>
      <c r="E22" s="2">
        <f t="shared" si="10"/>
        <v>43200</v>
      </c>
      <c r="F22" s="2">
        <f t="shared" si="10"/>
        <v>3384</v>
      </c>
      <c r="G22" s="2">
        <f>SUM(G2:G21)</f>
        <v>636395</v>
      </c>
      <c r="H22" s="2">
        <f t="shared" ref="H22:M22" si="11">SUM(H2:H19)</f>
        <v>9818</v>
      </c>
      <c r="I22" s="2">
        <f t="shared" si="11"/>
        <v>720</v>
      </c>
      <c r="J22" s="2">
        <f t="shared" si="11"/>
        <v>47721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636395</v>
      </c>
      <c r="H25" s="22">
        <f>G25</f>
        <v>636395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638795</v>
      </c>
      <c r="H31" s="20">
        <f>H25-SUM(H26:H30)</f>
        <v>593995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720</v>
      </c>
      <c r="H43" s="18">
        <f>IF(G43&gt;150000,150000,G43)</f>
        <v>720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47721</v>
      </c>
      <c r="H45" s="20">
        <f>IF(G45&gt;50000,50000,G45)</f>
        <v>47721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9818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9818</v>
      </c>
      <c r="H49" s="19">
        <f>IF(G49&lt;25000,G49,25000)</f>
        <v>9818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58259</v>
      </c>
    </row>
    <row r="54" spans="6:8" ht="15.75" thickTop="1" x14ac:dyDescent="0.25">
      <c r="F54" s="1" t="s">
        <v>20</v>
      </c>
      <c r="H54">
        <f>H31-H53</f>
        <v>535736</v>
      </c>
    </row>
    <row r="55" spans="6:8" x14ac:dyDescent="0.25">
      <c r="F55" s="12">
        <v>0.2</v>
      </c>
      <c r="G55">
        <f>IF(G56&gt;=12500,(H54-500000)*0.2,0)</f>
        <v>7147.2000000000007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19647.2</v>
      </c>
    </row>
    <row r="59" spans="6:8" x14ac:dyDescent="0.25">
      <c r="F59" s="1"/>
      <c r="G59">
        <f>IF(G58&lt;0,0,ROUND(G58,1))</f>
        <v>19647.2</v>
      </c>
      <c r="H59" s="16">
        <f>IF(ROUND(G59,-1)&lt;G59,ROUND(G59,-1)+10,ROUND(G59,-1))</f>
        <v>19650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19650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2019-02-21T05:16:20Z</dcterms:modified>
</cp:coreProperties>
</file>