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D4" i="1"/>
  <c r="D5" i="1"/>
  <c r="D6" i="1"/>
  <c r="D7" i="1"/>
  <c r="D8" i="1"/>
  <c r="D9" i="1"/>
  <c r="D10" i="1"/>
  <c r="D11" i="1"/>
  <c r="D12" i="1"/>
  <c r="D13" i="1"/>
  <c r="F22" i="1" l="1"/>
  <c r="D22" i="1"/>
  <c r="H22" i="1" l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4" i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6" i="1"/>
  <c r="G5" i="1"/>
  <c r="J7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<sst xmlns="http://schemas.openxmlformats.org/spreadsheetml/2006/main" count="55" uniqueCount="52">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</sst>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5" sqref="G35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</row>
    <row r="3" spans="1:13" x14ac:dyDescent="0.25">
      <c r="A3" s="6">
        <v>43191</v>
      </c>
    </row>
    <row r="4" spans="1:13" x14ac:dyDescent="0.25">
      <c r="A4" s="6">
        <v>43221</v>
      </c>
      <c r="B4">
        <v>25500</v>
      </c>
      <c r="C4">
        <f t="shared" ref="C3:C7" si="0">ROUND(B4*7%,0)</f>
        <v>1785</v>
      </c>
      <c r="D4">
        <f t="shared" ref="D3:D13" si="1">IF(ROUND(B4*24%,0)&lt;5400,5400,ROUND(B4*24%,0))</f>
        <v>6120</v>
      </c>
      <c r="E4">
        <v>3600</v>
      </c>
      <c r="F4">
        <f t="shared" ref="F4:F7" si="2">ROUND(E4*7%,0)</f>
        <v>252</v>
      </c>
      <c r="G4">
        <f t="shared" ref="G3:G13" si="3">SUM(B4:F4)</f>
        <v>37257</v>
      </c>
      <c r="I4">
        <v>10</v>
      </c>
      <c r="K4">
        <v>150</v>
      </c>
      <c r="M4">
        <v>7211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2"/>
        <v>252</v>
      </c>
      <c r="G5">
        <f t="shared" si="3"/>
        <v>37257</v>
      </c>
      <c r="I5">
        <v>10</v>
      </c>
      <c r="J5">
        <f t="shared" ref="J3:J13" si="4">ROUND(SUM(B5:C5)*10%,0)</f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2"/>
        <v>252</v>
      </c>
      <c r="G6">
        <f t="shared" si="3"/>
        <v>37257</v>
      </c>
      <c r="I6">
        <v>10</v>
      </c>
      <c r="J6">
        <f t="shared" si="4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2"/>
        <v>252</v>
      </c>
      <c r="G7">
        <f t="shared" si="3"/>
        <v>37257</v>
      </c>
      <c r="I7">
        <v>10</v>
      </c>
      <c r="J7">
        <f t="shared" si="4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3"/>
        <v>37839</v>
      </c>
      <c r="I8">
        <v>10</v>
      </c>
      <c r="J8">
        <f t="shared" si="4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3"/>
        <v>37839</v>
      </c>
      <c r="I9">
        <v>10</v>
      </c>
      <c r="J9">
        <f t="shared" si="4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3"/>
        <v>37839</v>
      </c>
      <c r="I10">
        <v>10</v>
      </c>
      <c r="J10">
        <f t="shared" si="4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3"/>
        <v>37839</v>
      </c>
      <c r="I11">
        <v>10</v>
      </c>
      <c r="J11">
        <f t="shared" si="4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3"/>
        <v>38903</v>
      </c>
      <c r="I12">
        <v>30</v>
      </c>
      <c r="J12">
        <f t="shared" si="4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3"/>
        <v>38903</v>
      </c>
      <c r="I13">
        <v>30</v>
      </c>
      <c r="J13">
        <f t="shared" si="4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256600</v>
      </c>
      <c r="C22" s="2">
        <f t="shared" si="9"/>
        <v>21054</v>
      </c>
      <c r="D22" s="2">
        <f t="shared" si="9"/>
        <v>61584</v>
      </c>
      <c r="E22" s="2">
        <f t="shared" si="9"/>
        <v>36000</v>
      </c>
      <c r="F22" s="2">
        <f t="shared" si="9"/>
        <v>2952</v>
      </c>
      <c r="G22" s="2">
        <f>SUM(G2:G21)</f>
        <v>379354</v>
      </c>
      <c r="H22" s="2">
        <f t="shared" ref="H22:M22" si="10">SUM(H2:H19)</f>
        <v>0</v>
      </c>
      <c r="I22" s="2">
        <f t="shared" si="10"/>
        <v>140</v>
      </c>
      <c r="J22" s="2">
        <f t="shared" si="10"/>
        <v>25143</v>
      </c>
      <c r="K22" s="2">
        <f t="shared" si="10"/>
        <v>1500</v>
      </c>
      <c r="L22" s="2">
        <f t="shared" si="10"/>
        <v>0</v>
      </c>
      <c r="M22" s="2">
        <f t="shared" si="10"/>
        <v>7211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372143</v>
      </c>
      <c r="H25" s="22">
        <f>G25</f>
        <v>372143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1500</v>
      </c>
      <c r="H27" s="22">
        <f>G27</f>
        <v>1500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373643</v>
      </c>
      <c r="H31" s="20">
        <f>H25-SUM(H26:H30)</f>
        <v>330643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140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29600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29740</v>
      </c>
      <c r="H43" s="18">
        <f>IF(G43&gt;150000,150000,G43)</f>
        <v>29740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25143</v>
      </c>
      <c r="H45" s="20">
        <f>IF(G45&gt;50000,50000,G45)</f>
        <v>25143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54883</v>
      </c>
    </row>
    <row r="54" spans="6:8" ht="15.75" thickTop="1" x14ac:dyDescent="0.25">
      <c r="F54" s="1" t="s">
        <v>20</v>
      </c>
      <c r="H54">
        <f>H31-H53</f>
        <v>275760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1288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-1212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2019-02-22T11:25:50Z</dcterms:modified>
</cp:coreProperties>
</file>