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4da825c35851539/UChi 22-23/^N Winter Courses/LING 28620 - Comp Ling/Final Project/Data Analysis/"/>
    </mc:Choice>
  </mc:AlternateContent>
  <xr:revisionPtr revIDLastSave="639" documentId="11_F25DC773A252ABDACC1048A0719F77A25ADE58E8" xr6:coauthVersionLast="47" xr6:coauthVersionMax="47" xr10:uidLastSave="{4F642B97-B5B9-4AB1-8C72-5F730B8F0DAB}"/>
  <bookViews>
    <workbookView xWindow="-108" yWindow="-108" windowWidth="23256" windowHeight="12576" activeTab="1" xr2:uid="{00000000-000D-0000-FFFF-FFFF00000000}"/>
  </bookViews>
  <sheets>
    <sheet name="HF25 (orig)" sheetId="4" r:id="rId1"/>
    <sheet name="HF2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4" l="1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B68" i="4"/>
  <c r="B69" i="4"/>
  <c r="B70" i="4"/>
  <c r="B71" i="4"/>
  <c r="B72" i="4"/>
  <c r="B73" i="4"/>
  <c r="B67" i="4"/>
  <c r="A73" i="4"/>
  <c r="A68" i="4"/>
  <c r="A69" i="4"/>
  <c r="A70" i="4"/>
  <c r="A71" i="4"/>
  <c r="A72" i="4"/>
  <c r="A67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V45" i="4"/>
  <c r="T45" i="4"/>
  <c r="A35" i="4"/>
  <c r="A34" i="4"/>
  <c r="A33" i="4"/>
  <c r="A32" i="4"/>
  <c r="A31" i="4"/>
  <c r="A30" i="4"/>
  <c r="A29" i="4"/>
  <c r="V26" i="4"/>
  <c r="V35" i="4" s="1"/>
  <c r="U26" i="4"/>
  <c r="T26" i="4"/>
  <c r="S26" i="4"/>
  <c r="R26" i="4"/>
  <c r="R35" i="4" s="1"/>
  <c r="Q26" i="4"/>
  <c r="P26" i="4"/>
  <c r="O26" i="4"/>
  <c r="N26" i="4"/>
  <c r="N35" i="4" s="1"/>
  <c r="M26" i="4"/>
  <c r="L26" i="4"/>
  <c r="K26" i="4"/>
  <c r="J26" i="4"/>
  <c r="I26" i="4"/>
  <c r="H26" i="4"/>
  <c r="G26" i="4"/>
  <c r="F26" i="4"/>
  <c r="F35" i="4" s="1"/>
  <c r="E26" i="4"/>
  <c r="D26" i="4"/>
  <c r="C26" i="4"/>
  <c r="B26" i="4"/>
  <c r="B35" i="4" s="1"/>
  <c r="V25" i="4"/>
  <c r="U25" i="4"/>
  <c r="T25" i="4"/>
  <c r="T34" i="4" s="1"/>
  <c r="S25" i="4"/>
  <c r="R25" i="4"/>
  <c r="Q25" i="4"/>
  <c r="P25" i="4"/>
  <c r="P34" i="4" s="1"/>
  <c r="O25" i="4"/>
  <c r="N25" i="4"/>
  <c r="M25" i="4"/>
  <c r="L25" i="4"/>
  <c r="L34" i="4" s="1"/>
  <c r="K25" i="4"/>
  <c r="J25" i="4"/>
  <c r="I25" i="4"/>
  <c r="H25" i="4"/>
  <c r="H34" i="4" s="1"/>
  <c r="G25" i="4"/>
  <c r="F25" i="4"/>
  <c r="E25" i="4"/>
  <c r="D25" i="4"/>
  <c r="D34" i="4" s="1"/>
  <c r="C25" i="4"/>
  <c r="B25" i="4"/>
  <c r="V24" i="4"/>
  <c r="V33" i="4" s="1"/>
  <c r="U24" i="4"/>
  <c r="T24" i="4"/>
  <c r="S24" i="4"/>
  <c r="R24" i="4"/>
  <c r="R33" i="4" s="1"/>
  <c r="Q24" i="4"/>
  <c r="P24" i="4"/>
  <c r="O24" i="4"/>
  <c r="N24" i="4"/>
  <c r="N33" i="4" s="1"/>
  <c r="M24" i="4"/>
  <c r="L24" i="4"/>
  <c r="K24" i="4"/>
  <c r="J24" i="4"/>
  <c r="J33" i="4" s="1"/>
  <c r="I24" i="4"/>
  <c r="H24" i="4"/>
  <c r="G24" i="4"/>
  <c r="F24" i="4"/>
  <c r="F33" i="4" s="1"/>
  <c r="E24" i="4"/>
  <c r="D24" i="4"/>
  <c r="C24" i="4"/>
  <c r="B24" i="4"/>
  <c r="B33" i="4" s="1"/>
  <c r="V23" i="4"/>
  <c r="U23" i="4"/>
  <c r="T23" i="4"/>
  <c r="T32" i="4" s="1"/>
  <c r="S23" i="4"/>
  <c r="R23" i="4"/>
  <c r="Q23" i="4"/>
  <c r="P23" i="4"/>
  <c r="P32" i="4" s="1"/>
  <c r="O23" i="4"/>
  <c r="N23" i="4"/>
  <c r="M23" i="4"/>
  <c r="L23" i="4"/>
  <c r="L32" i="4" s="1"/>
  <c r="K23" i="4"/>
  <c r="J23" i="4"/>
  <c r="I23" i="4"/>
  <c r="H23" i="4"/>
  <c r="H32" i="4" s="1"/>
  <c r="G23" i="4"/>
  <c r="F23" i="4"/>
  <c r="E23" i="4"/>
  <c r="D23" i="4"/>
  <c r="D32" i="4" s="1"/>
  <c r="C23" i="4"/>
  <c r="B23" i="4"/>
  <c r="V22" i="4"/>
  <c r="V31" i="4" s="1"/>
  <c r="U22" i="4"/>
  <c r="T22" i="4"/>
  <c r="S22" i="4"/>
  <c r="R22" i="4"/>
  <c r="R31" i="4" s="1"/>
  <c r="Q22" i="4"/>
  <c r="P22" i="4"/>
  <c r="O22" i="4"/>
  <c r="N22" i="4"/>
  <c r="N31" i="4" s="1"/>
  <c r="M22" i="4"/>
  <c r="L22" i="4"/>
  <c r="K22" i="4"/>
  <c r="J22" i="4"/>
  <c r="J31" i="4" s="1"/>
  <c r="I22" i="4"/>
  <c r="H22" i="4"/>
  <c r="G22" i="4"/>
  <c r="F22" i="4"/>
  <c r="F31" i="4" s="1"/>
  <c r="E22" i="4"/>
  <c r="D22" i="4"/>
  <c r="C22" i="4"/>
  <c r="B22" i="4"/>
  <c r="B31" i="4" s="1"/>
  <c r="V21" i="4"/>
  <c r="U21" i="4"/>
  <c r="T21" i="4"/>
  <c r="T30" i="4" s="1"/>
  <c r="S21" i="4"/>
  <c r="R21" i="4"/>
  <c r="Q21" i="4"/>
  <c r="P21" i="4"/>
  <c r="P30" i="4" s="1"/>
  <c r="O21" i="4"/>
  <c r="N21" i="4"/>
  <c r="M21" i="4"/>
  <c r="L21" i="4"/>
  <c r="L30" i="4" s="1"/>
  <c r="K21" i="4"/>
  <c r="J21" i="4"/>
  <c r="I21" i="4"/>
  <c r="H21" i="4"/>
  <c r="H30" i="4" s="1"/>
  <c r="G21" i="4"/>
  <c r="F21" i="4"/>
  <c r="E21" i="4"/>
  <c r="D21" i="4"/>
  <c r="D30" i="4" s="1"/>
  <c r="C21" i="4"/>
  <c r="B21" i="4"/>
  <c r="V20" i="4"/>
  <c r="V29" i="4" s="1"/>
  <c r="U20" i="4"/>
  <c r="T20" i="4"/>
  <c r="S20" i="4"/>
  <c r="R20" i="4"/>
  <c r="R29" i="4" s="1"/>
  <c r="Q20" i="4"/>
  <c r="P20" i="4"/>
  <c r="O20" i="4"/>
  <c r="N20" i="4"/>
  <c r="N29" i="4" s="1"/>
  <c r="M20" i="4"/>
  <c r="L20" i="4"/>
  <c r="K20" i="4"/>
  <c r="J20" i="4"/>
  <c r="J29" i="4" s="1"/>
  <c r="I20" i="4"/>
  <c r="H20" i="4"/>
  <c r="G20" i="4"/>
  <c r="F20" i="4"/>
  <c r="F29" i="4" s="1"/>
  <c r="E20" i="4"/>
  <c r="D20" i="4"/>
  <c r="C20" i="4"/>
  <c r="B20" i="4"/>
  <c r="B29" i="4" s="1"/>
  <c r="A17" i="4"/>
  <c r="A16" i="4"/>
  <c r="A15" i="4"/>
  <c r="A24" i="4" s="1"/>
  <c r="A14" i="4"/>
  <c r="A13" i="4"/>
  <c r="A12" i="4"/>
  <c r="A39" i="4" s="1"/>
  <c r="A48" i="4" s="1"/>
  <c r="A11" i="4"/>
  <c r="A20" i="4" s="1"/>
  <c r="M35" i="4" l="1"/>
  <c r="A44" i="4"/>
  <c r="A53" i="4" s="1"/>
  <c r="A26" i="4"/>
  <c r="C29" i="4"/>
  <c r="G29" i="4"/>
  <c r="K29" i="4"/>
  <c r="O29" i="4"/>
  <c r="S29" i="4"/>
  <c r="E30" i="4"/>
  <c r="I30" i="4"/>
  <c r="M30" i="4"/>
  <c r="Q30" i="4"/>
  <c r="U30" i="4"/>
  <c r="C31" i="4"/>
  <c r="G31" i="4"/>
  <c r="K31" i="4"/>
  <c r="O31" i="4"/>
  <c r="S31" i="4"/>
  <c r="E32" i="4"/>
  <c r="I32" i="4"/>
  <c r="M32" i="4"/>
  <c r="Q32" i="4"/>
  <c r="U32" i="4"/>
  <c r="C33" i="4"/>
  <c r="G33" i="4"/>
  <c r="K33" i="4"/>
  <c r="O33" i="4"/>
  <c r="S33" i="4"/>
  <c r="E34" i="4"/>
  <c r="I34" i="4"/>
  <c r="M34" i="4"/>
  <c r="Q34" i="4"/>
  <c r="U34" i="4"/>
  <c r="D35" i="4"/>
  <c r="I35" i="4"/>
  <c r="T35" i="4"/>
  <c r="A40" i="4"/>
  <c r="A49" i="4" s="1"/>
  <c r="H35" i="4"/>
  <c r="A22" i="4"/>
  <c r="A38" i="4"/>
  <c r="A47" i="4" s="1"/>
  <c r="A42" i="4"/>
  <c r="A51" i="4" s="1"/>
  <c r="D29" i="4"/>
  <c r="H29" i="4"/>
  <c r="L29" i="4"/>
  <c r="P29" i="4"/>
  <c r="T29" i="4"/>
  <c r="B30" i="4"/>
  <c r="F30" i="4"/>
  <c r="J30" i="4"/>
  <c r="N30" i="4"/>
  <c r="R30" i="4"/>
  <c r="V30" i="4"/>
  <c r="D31" i="4"/>
  <c r="H31" i="4"/>
  <c r="L31" i="4"/>
  <c r="P31" i="4"/>
  <c r="T31" i="4"/>
  <c r="B32" i="4"/>
  <c r="F32" i="4"/>
  <c r="J32" i="4"/>
  <c r="N32" i="4"/>
  <c r="R32" i="4"/>
  <c r="V32" i="4"/>
  <c r="D33" i="4"/>
  <c r="H33" i="4"/>
  <c r="L33" i="4"/>
  <c r="P33" i="4"/>
  <c r="T33" i="4"/>
  <c r="B34" i="4"/>
  <c r="F34" i="4"/>
  <c r="J34" i="4"/>
  <c r="N34" i="4"/>
  <c r="R34" i="4"/>
  <c r="V34" i="4"/>
  <c r="E35" i="4"/>
  <c r="J35" i="4"/>
  <c r="P35" i="4"/>
  <c r="U35" i="4"/>
  <c r="A41" i="4"/>
  <c r="A50" i="4" s="1"/>
  <c r="A21" i="4"/>
  <c r="A23" i="4"/>
  <c r="A25" i="4"/>
  <c r="C35" i="4"/>
  <c r="G35" i="4"/>
  <c r="K35" i="4"/>
  <c r="O35" i="4"/>
  <c r="S35" i="4"/>
  <c r="E29" i="4"/>
  <c r="I29" i="4"/>
  <c r="M29" i="4"/>
  <c r="Q29" i="4"/>
  <c r="U29" i="4"/>
  <c r="C30" i="4"/>
  <c r="G30" i="4"/>
  <c r="K30" i="4"/>
  <c r="O30" i="4"/>
  <c r="S30" i="4"/>
  <c r="E31" i="4"/>
  <c r="I31" i="4"/>
  <c r="M31" i="4"/>
  <c r="Q31" i="4"/>
  <c r="U31" i="4"/>
  <c r="C32" i="4"/>
  <c r="G32" i="4"/>
  <c r="K32" i="4"/>
  <c r="O32" i="4"/>
  <c r="S32" i="4"/>
  <c r="E33" i="4"/>
  <c r="I33" i="4"/>
  <c r="M33" i="4"/>
  <c r="Q33" i="4"/>
  <c r="U33" i="4"/>
  <c r="C34" i="4"/>
  <c r="G34" i="4"/>
  <c r="K34" i="4"/>
  <c r="O34" i="4"/>
  <c r="S34" i="4"/>
  <c r="L35" i="4"/>
  <c r="Q35" i="4"/>
  <c r="A43" i="4"/>
  <c r="A52" i="4" s="1"/>
</calcChain>
</file>

<file path=xl/sharedStrings.xml><?xml version="1.0" encoding="utf-8"?>
<sst xmlns="http://schemas.openxmlformats.org/spreadsheetml/2006/main" count="81" uniqueCount="16">
  <si>
    <t>Geophysics</t>
  </si>
  <si>
    <t>Biophysics</t>
  </si>
  <si>
    <t>Atomic Physics</t>
  </si>
  <si>
    <t>Meteorology</t>
  </si>
  <si>
    <t>Oceanography</t>
  </si>
  <si>
    <t>Statistics</t>
  </si>
  <si>
    <t>Thermodynamics</t>
  </si>
  <si>
    <t>[NoD]</t>
  </si>
  <si>
    <t>[# 25% stems]</t>
  </si>
  <si>
    <t>[# top 25% per NoD]</t>
  </si>
  <si>
    <t>ph_min</t>
  </si>
  <si>
    <t>ph_max</t>
  </si>
  <si>
    <t>[ln NoD]</t>
  </si>
  <si>
    <t>[metric entropy = eta_0 / # 25%]</t>
  </si>
  <si>
    <t>[normalized entropies]</t>
  </si>
  <si>
    <t>[ln # 25% stems]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</si>
</sst>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"Normalized"</a:t>
            </a:r>
            <a:r>
              <a:rPr lang="en-US" sz="1400" baseline="0"/>
              <a:t> entropies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(orig)'!$A$29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(orig)'!$B$29:$V$29</c:f>
              <c:numCache>
                <c:formatCode>General</c:formatCode>
                <c:ptCount val="21"/>
                <c:pt idx="0">
                  <c:v>0.96679622704689627</c:v>
                </c:pt>
                <c:pt idx="1">
                  <c:v>0.97780232038984449</c:v>
                </c:pt>
                <c:pt idx="2">
                  <c:v>0.97145460589318933</c:v>
                </c:pt>
                <c:pt idx="3">
                  <c:v>0.96563085068835375</c:v>
                </c:pt>
                <c:pt idx="4">
                  <c:v>0.97470789240694444</c:v>
                </c:pt>
                <c:pt idx="5">
                  <c:v>0.97074537616801249</c:v>
                </c:pt>
                <c:pt idx="6">
                  <c:v>0.96196227741570262</c:v>
                </c:pt>
                <c:pt idx="7">
                  <c:v>0.9661261352925673</c:v>
                </c:pt>
                <c:pt idx="8">
                  <c:v>0.97235403242833796</c:v>
                </c:pt>
                <c:pt idx="9">
                  <c:v>0.95965784282417554</c:v>
                </c:pt>
                <c:pt idx="10">
                  <c:v>0.9653311722083443</c:v>
                </c:pt>
                <c:pt idx="11">
                  <c:v>0.95723482811896121</c:v>
                </c:pt>
                <c:pt idx="12">
                  <c:v>0.96402586583046013</c:v>
                </c:pt>
                <c:pt idx="13">
                  <c:v>0.93324944477947203</c:v>
                </c:pt>
                <c:pt idx="14">
                  <c:v>0.96955735302189117</c:v>
                </c:pt>
                <c:pt idx="15">
                  <c:v>0.94724453548208332</c:v>
                </c:pt>
                <c:pt idx="16">
                  <c:v>0.95756292199779613</c:v>
                </c:pt>
                <c:pt idx="17">
                  <c:v>0.95286866890962563</c:v>
                </c:pt>
                <c:pt idx="18">
                  <c:v>0.95063977301937974</c:v>
                </c:pt>
                <c:pt idx="19">
                  <c:v>0.95493280223260968</c:v>
                </c:pt>
                <c:pt idx="20">
                  <c:v>0.94027101045196981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A-4026-AF41-833EBC59D590}"/>
            </c:ext>
          </c:extLst>
        </c:ser>
        <c:ser>
          <c:idx val="1"/>
          <c:order val="1"/>
          <c:tx>
            <c:strRef>
              <c:f>'HF25 (orig)'!$A$30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(orig)'!$B$30:$V$30</c:f>
              <c:numCache>
                <c:formatCode>General</c:formatCode>
                <c:ptCount val="21"/>
                <c:pt idx="0">
                  <c:v>0.93141504329980063</c:v>
                </c:pt>
                <c:pt idx="1">
                  <c:v>0.92669824774416898</c:v>
                </c:pt>
                <c:pt idx="2">
                  <c:v>0.92243670427354585</c:v>
                </c:pt>
                <c:pt idx="3">
                  <c:v>0.92089316067531335</c:v>
                </c:pt>
                <c:pt idx="4">
                  <c:v>0.92108671688374122</c:v>
                </c:pt>
                <c:pt idx="5">
                  <c:v>0.91629167824773328</c:v>
                </c:pt>
                <c:pt idx="6">
                  <c:v>0.91331482553300902</c:v>
                </c:pt>
                <c:pt idx="7">
                  <c:v>0.91104862838688461</c:v>
                </c:pt>
                <c:pt idx="8">
                  <c:v>0.8981385276595778</c:v>
                </c:pt>
                <c:pt idx="9">
                  <c:v>0.89635597500733177</c:v>
                </c:pt>
                <c:pt idx="10">
                  <c:v>0.89304873579780308</c:v>
                </c:pt>
                <c:pt idx="11">
                  <c:v>0.89143144047266687</c:v>
                </c:pt>
                <c:pt idx="12">
                  <c:v>0.89006237611695793</c:v>
                </c:pt>
                <c:pt idx="13">
                  <c:v>0.88813034816951253</c:v>
                </c:pt>
                <c:pt idx="14">
                  <c:v>0.88645296400525841</c:v>
                </c:pt>
                <c:pt idx="15">
                  <c:v>0.88402741752092506</c:v>
                </c:pt>
                <c:pt idx="16">
                  <c:v>0.88544146317661032</c:v>
                </c:pt>
                <c:pt idx="17">
                  <c:v>0.88267434904013875</c:v>
                </c:pt>
                <c:pt idx="18">
                  <c:v>0.87987717072879457</c:v>
                </c:pt>
                <c:pt idx="19">
                  <c:v>0.87953486561782745</c:v>
                </c:pt>
                <c:pt idx="20">
                  <c:v>0.87508436660131395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A-4026-AF41-833EBC59D590}"/>
            </c:ext>
          </c:extLst>
        </c:ser>
        <c:ser>
          <c:idx val="2"/>
          <c:order val="2"/>
          <c:tx>
            <c:strRef>
              <c:f>'HF25 (orig)'!$A$31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(orig)'!$B$31:$V$31</c:f>
              <c:numCache>
                <c:formatCode>General</c:formatCode>
                <c:ptCount val="21"/>
                <c:pt idx="0">
                  <c:v>0.95646885552947269</c:v>
                </c:pt>
                <c:pt idx="1">
                  <c:v>0.94870050613871981</c:v>
                </c:pt>
                <c:pt idx="2">
                  <c:v>0.94485010957127258</c:v>
                </c:pt>
                <c:pt idx="3">
                  <c:v>0.94797658358539005</c:v>
                </c:pt>
                <c:pt idx="4">
                  <c:v>0.93739700553075334</c:v>
                </c:pt>
                <c:pt idx="5">
                  <c:v>0.94025910419488345</c:v>
                </c:pt>
                <c:pt idx="6">
                  <c:v>0.93628226481937171</c:v>
                </c:pt>
                <c:pt idx="7">
                  <c:v>0.9367126468041429</c:v>
                </c:pt>
                <c:pt idx="8">
                  <c:v>0.92255782923558749</c:v>
                </c:pt>
                <c:pt idx="9">
                  <c:v>0.92359894160756806</c:v>
                </c:pt>
                <c:pt idx="10">
                  <c:v>0.92750236602525482</c:v>
                </c:pt>
                <c:pt idx="11">
                  <c:v>0.92273863781106202</c:v>
                </c:pt>
                <c:pt idx="12">
                  <c:v>0.91968446850854291</c:v>
                </c:pt>
                <c:pt idx="13">
                  <c:v>0.91987890528236349</c:v>
                </c:pt>
                <c:pt idx="14">
                  <c:v>0.92124746936974689</c:v>
                </c:pt>
                <c:pt idx="15">
                  <c:v>0.91857267406812637</c:v>
                </c:pt>
                <c:pt idx="16">
                  <c:v>0.92045566105689935</c:v>
                </c:pt>
                <c:pt idx="17">
                  <c:v>0.91739586543273222</c:v>
                </c:pt>
                <c:pt idx="18">
                  <c:v>0.9156203126423027</c:v>
                </c:pt>
                <c:pt idx="19">
                  <c:v>0.91254265891566888</c:v>
                </c:pt>
                <c:pt idx="20">
                  <c:v>0.9056115234021872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A-4026-AF41-833EBC59D590}"/>
            </c:ext>
          </c:extLst>
        </c:ser>
        <c:ser>
          <c:idx val="3"/>
          <c:order val="3"/>
          <c:tx>
            <c:strRef>
              <c:f>'HF25 (orig)'!$A$32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(orig)'!$B$32:$V$32</c:f>
              <c:numCache>
                <c:formatCode>General</c:formatCode>
                <c:ptCount val="21"/>
                <c:pt idx="0">
                  <c:v>0.97401518855065994</c:v>
                </c:pt>
                <c:pt idx="1">
                  <c:v>0.96234011145252585</c:v>
                </c:pt>
                <c:pt idx="2">
                  <c:v>0.97917950675659082</c:v>
                </c:pt>
                <c:pt idx="3">
                  <c:v>0.97656307961183042</c:v>
                </c:pt>
                <c:pt idx="4">
                  <c:v>0.96963598333645151</c:v>
                </c:pt>
                <c:pt idx="5">
                  <c:v>0.96294332537772198</c:v>
                </c:pt>
                <c:pt idx="6">
                  <c:v>0.95632800439393484</c:v>
                </c:pt>
                <c:pt idx="7">
                  <c:v>0.95711487464045941</c:v>
                </c:pt>
                <c:pt idx="8">
                  <c:v>0.95550184764838031</c:v>
                </c:pt>
                <c:pt idx="9">
                  <c:v>0.96854000487641967</c:v>
                </c:pt>
                <c:pt idx="10">
                  <c:v>0.95520768819298985</c:v>
                </c:pt>
                <c:pt idx="11">
                  <c:v>0.94683084353723623</c:v>
                </c:pt>
                <c:pt idx="12">
                  <c:v>0.9380517794912443</c:v>
                </c:pt>
                <c:pt idx="13">
                  <c:v>0.93766920168246815</c:v>
                </c:pt>
                <c:pt idx="14">
                  <c:v>0.93884505667817342</c:v>
                </c:pt>
                <c:pt idx="15">
                  <c:v>0.9349282708105483</c:v>
                </c:pt>
                <c:pt idx="16">
                  <c:v>0.92807046232860069</c:v>
                </c:pt>
                <c:pt idx="17">
                  <c:v>0.93482099994210999</c:v>
                </c:pt>
                <c:pt idx="18">
                  <c:v>0.93194622193825261</c:v>
                </c:pt>
                <c:pt idx="19">
                  <c:v>0.92514335298033945</c:v>
                </c:pt>
                <c:pt idx="20">
                  <c:v>0.91094892259661775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A-4026-AF41-833EBC59D590}"/>
            </c:ext>
          </c:extLst>
        </c:ser>
        <c:ser>
          <c:idx val="4"/>
          <c:order val="4"/>
          <c:tx>
            <c:strRef>
              <c:f>'HF25 (orig)'!$A$33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(orig)'!$B$33:$V$33</c:f>
              <c:numCache>
                <c:formatCode>General</c:formatCode>
                <c:ptCount val="21"/>
                <c:pt idx="0">
                  <c:v>0.92652484144048075</c:v>
                </c:pt>
                <c:pt idx="1">
                  <c:v>0.93901786084837002</c:v>
                </c:pt>
                <c:pt idx="2">
                  <c:v>0.95939683799050368</c:v>
                </c:pt>
                <c:pt idx="3">
                  <c:v>0.94039039949431136</c:v>
                </c:pt>
                <c:pt idx="4">
                  <c:v>0.95242492785860466</c:v>
                </c:pt>
                <c:pt idx="5">
                  <c:v>0.91615429371923718</c:v>
                </c:pt>
                <c:pt idx="6">
                  <c:v>0.94393071878914825</c:v>
                </c:pt>
                <c:pt idx="7">
                  <c:v>0.92770819150072392</c:v>
                </c:pt>
                <c:pt idx="8">
                  <c:v>0.92989918660235704</c:v>
                </c:pt>
                <c:pt idx="9">
                  <c:v>0.93251609843218386</c:v>
                </c:pt>
                <c:pt idx="10">
                  <c:v>0.92855365124615974</c:v>
                </c:pt>
                <c:pt idx="11">
                  <c:v>0.9262525629491517</c:v>
                </c:pt>
                <c:pt idx="12">
                  <c:v>0.91356906626115664</c:v>
                </c:pt>
                <c:pt idx="13">
                  <c:v>0.9099920717525195</c:v>
                </c:pt>
                <c:pt idx="14">
                  <c:v>0.93172172454862134</c:v>
                </c:pt>
                <c:pt idx="15">
                  <c:v>0.90756713489902197</c:v>
                </c:pt>
                <c:pt idx="16">
                  <c:v>0.91514859008010951</c:v>
                </c:pt>
                <c:pt idx="17">
                  <c:v>0.91345617593700346</c:v>
                </c:pt>
                <c:pt idx="18">
                  <c:v>0.90953099781764668</c:v>
                </c:pt>
                <c:pt idx="19">
                  <c:v>0.8970893984598397</c:v>
                </c:pt>
                <c:pt idx="20">
                  <c:v>0.88421573337309223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A-4026-AF41-833EBC59D590}"/>
            </c:ext>
          </c:extLst>
        </c:ser>
        <c:ser>
          <c:idx val="5"/>
          <c:order val="5"/>
          <c:tx>
            <c:strRef>
              <c:f>'HF25 (orig)'!$A$34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(orig)'!$B$34:$V$34</c:f>
              <c:numCache>
                <c:formatCode>General</c:formatCode>
                <c:ptCount val="21"/>
                <c:pt idx="0">
                  <c:v>0.94835386990830062</c:v>
                </c:pt>
                <c:pt idx="1">
                  <c:v>0.94518531968897312</c:v>
                </c:pt>
                <c:pt idx="2">
                  <c:v>0.94933376156070881</c:v>
                </c:pt>
                <c:pt idx="3">
                  <c:v>0.94910148518069959</c:v>
                </c:pt>
                <c:pt idx="4">
                  <c:v>0.94266155291388509</c:v>
                </c:pt>
                <c:pt idx="5">
                  <c:v>0.93679209710695976</c:v>
                </c:pt>
                <c:pt idx="6">
                  <c:v>0.93250705082507312</c:v>
                </c:pt>
                <c:pt idx="7">
                  <c:v>0.93510035405568193</c:v>
                </c:pt>
                <c:pt idx="8">
                  <c:v>0.9360226808798866</c:v>
                </c:pt>
                <c:pt idx="9">
                  <c:v>0.9280663278474488</c:v>
                </c:pt>
                <c:pt idx="10">
                  <c:v>0.93518155458751362</c:v>
                </c:pt>
                <c:pt idx="11">
                  <c:v>0.92366594040957528</c:v>
                </c:pt>
                <c:pt idx="12">
                  <c:v>0.92294869154828396</c:v>
                </c:pt>
                <c:pt idx="13">
                  <c:v>0.92492782065881318</c:v>
                </c:pt>
                <c:pt idx="14">
                  <c:v>0.92388502282514695</c:v>
                </c:pt>
                <c:pt idx="15">
                  <c:v>0.92029014319664915</c:v>
                </c:pt>
                <c:pt idx="16">
                  <c:v>0.92225996942491206</c:v>
                </c:pt>
                <c:pt idx="17">
                  <c:v>0.91904537311356549</c:v>
                </c:pt>
                <c:pt idx="18">
                  <c:v>0.91743851225394601</c:v>
                </c:pt>
                <c:pt idx="19">
                  <c:v>0.89956634381758871</c:v>
                </c:pt>
                <c:pt idx="20">
                  <c:v>0.87179596359810385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EA-4026-AF41-833EBC59D590}"/>
            </c:ext>
          </c:extLst>
        </c:ser>
        <c:ser>
          <c:idx val="6"/>
          <c:order val="6"/>
          <c:tx>
            <c:strRef>
              <c:f>'HF25 (orig)'!$A$35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(orig)'!$B$35:$V$35</c:f>
              <c:numCache>
                <c:formatCode>General</c:formatCode>
                <c:ptCount val="21"/>
                <c:pt idx="0">
                  <c:v>0.92672879863026958</c:v>
                </c:pt>
                <c:pt idx="1">
                  <c:v>0.9267050299476991</c:v>
                </c:pt>
                <c:pt idx="2">
                  <c:v>0.93609083006969185</c:v>
                </c:pt>
                <c:pt idx="3">
                  <c:v>0.9288072592423654</c:v>
                </c:pt>
                <c:pt idx="4">
                  <c:v>0.92554645597720342</c:v>
                </c:pt>
                <c:pt idx="5">
                  <c:v>0.91759752510740467</c:v>
                </c:pt>
                <c:pt idx="6">
                  <c:v>0.92005993481862103</c:v>
                </c:pt>
                <c:pt idx="7">
                  <c:v>0.9159759922102223</c:v>
                </c:pt>
                <c:pt idx="8">
                  <c:v>0.90854978650002716</c:v>
                </c:pt>
                <c:pt idx="9">
                  <c:v>0.90865399481006692</c:v>
                </c:pt>
                <c:pt idx="10">
                  <c:v>0.90691592706660518</c:v>
                </c:pt>
                <c:pt idx="11">
                  <c:v>0.90903658004929</c:v>
                </c:pt>
                <c:pt idx="12">
                  <c:v>0.90319345552536967</c:v>
                </c:pt>
                <c:pt idx="13">
                  <c:v>0.90335395772091476</c:v>
                </c:pt>
                <c:pt idx="14">
                  <c:v>0.90308485476258682</c:v>
                </c:pt>
                <c:pt idx="15">
                  <c:v>0.90108236164357436</c:v>
                </c:pt>
                <c:pt idx="16">
                  <c:v>0.89836317675589961</c:v>
                </c:pt>
                <c:pt idx="17">
                  <c:v>0.89414450091196107</c:v>
                </c:pt>
                <c:pt idx="18">
                  <c:v>0.89429544699671137</c:v>
                </c:pt>
                <c:pt idx="19">
                  <c:v>0.89485948638283097</c:v>
                </c:pt>
                <c:pt idx="20">
                  <c:v>0.88945314868730851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EA-4026-AF41-833EBC59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82016"/>
        <c:axId val="632382672"/>
      </c:lineChart>
      <c:catAx>
        <c:axId val="6323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72"/>
        <c:crosses val="autoZero"/>
        <c:auto val="1"/>
        <c:lblAlgn val="ctr"/>
        <c:lblOffset val="100"/>
        <c:noMultiLvlLbl val="0"/>
      </c:catAx>
      <c:valAx>
        <c:axId val="632382672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η</a:t>
                </a:r>
                <a:r>
                  <a:rPr lang="en-US" sz="1000" b="0" i="0" u="none" strike="noStrike" baseline="0"/>
                  <a:t>_N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214528944381384E-2"/>
              <c:y val="0.4112017918898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entropies (base </a:t>
            </a:r>
            <a:r>
              <a:rPr lang="en-US" i="1"/>
              <a:t>e</a:t>
            </a:r>
            <a:r>
              <a:rPr lang="en-US" i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(orig)'!$A$2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(orig)'!$B$2:$V$2</c:f>
              <c:numCache>
                <c:formatCode>General</c:formatCode>
                <c:ptCount val="21"/>
                <c:pt idx="0">
                  <c:v>4.1479999999999997</c:v>
                </c:pt>
                <c:pt idx="1">
                  <c:v>4.26</c:v>
                </c:pt>
                <c:pt idx="2">
                  <c:v>4.141</c:v>
                </c:pt>
                <c:pt idx="3">
                  <c:v>4.1429999999999998</c:v>
                </c:pt>
                <c:pt idx="4">
                  <c:v>4.3860000000000001</c:v>
                </c:pt>
                <c:pt idx="5">
                  <c:v>4.4000000000000004</c:v>
                </c:pt>
                <c:pt idx="6">
                  <c:v>4.43</c:v>
                </c:pt>
                <c:pt idx="7">
                  <c:v>4.657</c:v>
                </c:pt>
                <c:pt idx="8">
                  <c:v>4.6470000000000002</c:v>
                </c:pt>
                <c:pt idx="9">
                  <c:v>4.4000000000000004</c:v>
                </c:pt>
                <c:pt idx="10">
                  <c:v>4.5720000000000001</c:v>
                </c:pt>
                <c:pt idx="11">
                  <c:v>4.3490000000000002</c:v>
                </c:pt>
                <c:pt idx="12">
                  <c:v>4.75</c:v>
                </c:pt>
                <c:pt idx="13">
                  <c:v>5.4119999999999999</c:v>
                </c:pt>
                <c:pt idx="14">
                  <c:v>5.0019999999999998</c:v>
                </c:pt>
                <c:pt idx="15">
                  <c:v>4.9189999999999996</c:v>
                </c:pt>
                <c:pt idx="16">
                  <c:v>5.0590000000000002</c:v>
                </c:pt>
                <c:pt idx="17">
                  <c:v>4.83</c:v>
                </c:pt>
                <c:pt idx="18">
                  <c:v>5.1360000000000001</c:v>
                </c:pt>
                <c:pt idx="19">
                  <c:v>5.3739999999999997</c:v>
                </c:pt>
                <c:pt idx="20">
                  <c:v>5.617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0-4CAE-B208-D3631E261EDC}"/>
            </c:ext>
          </c:extLst>
        </c:ser>
        <c:ser>
          <c:idx val="1"/>
          <c:order val="1"/>
          <c:tx>
            <c:strRef>
              <c:f>'HF25 (orig)'!$A$3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(orig)'!$B$3:$V$3</c:f>
              <c:numCache>
                <c:formatCode>General</c:formatCode>
                <c:ptCount val="21"/>
                <c:pt idx="0">
                  <c:v>6.0270000000000001</c:v>
                </c:pt>
                <c:pt idx="1">
                  <c:v>6.1639999999999997</c:v>
                </c:pt>
                <c:pt idx="2">
                  <c:v>6.2530000000000001</c:v>
                </c:pt>
                <c:pt idx="3">
                  <c:v>6.2320000000000002</c:v>
                </c:pt>
                <c:pt idx="4">
                  <c:v>6.3259999999999996</c:v>
                </c:pt>
                <c:pt idx="5">
                  <c:v>6.335</c:v>
                </c:pt>
                <c:pt idx="6">
                  <c:v>6.423</c:v>
                </c:pt>
                <c:pt idx="7">
                  <c:v>6.4340000000000002</c:v>
                </c:pt>
                <c:pt idx="8">
                  <c:v>6.6689999999999996</c:v>
                </c:pt>
                <c:pt idx="9">
                  <c:v>6.7329999999999997</c:v>
                </c:pt>
                <c:pt idx="10">
                  <c:v>6.7270000000000003</c:v>
                </c:pt>
                <c:pt idx="11">
                  <c:v>6.7430000000000003</c:v>
                </c:pt>
                <c:pt idx="12">
                  <c:v>6.74</c:v>
                </c:pt>
                <c:pt idx="13">
                  <c:v>6.766</c:v>
                </c:pt>
                <c:pt idx="14">
                  <c:v>6.758</c:v>
                </c:pt>
                <c:pt idx="15">
                  <c:v>6.7729999999999997</c:v>
                </c:pt>
                <c:pt idx="16">
                  <c:v>6.7830000000000004</c:v>
                </c:pt>
                <c:pt idx="17">
                  <c:v>6.8170000000000002</c:v>
                </c:pt>
                <c:pt idx="18">
                  <c:v>6.8070000000000004</c:v>
                </c:pt>
                <c:pt idx="19">
                  <c:v>6.8120000000000003</c:v>
                </c:pt>
                <c:pt idx="20">
                  <c:v>6.8460000000000001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0-4CAE-B208-D3631E261EDC}"/>
            </c:ext>
          </c:extLst>
        </c:ser>
        <c:ser>
          <c:idx val="2"/>
          <c:order val="2"/>
          <c:tx>
            <c:strRef>
              <c:f>'HF25 (orig)'!$A$4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(orig)'!$B$4:$V$4</c:f>
              <c:numCache>
                <c:formatCode>General</c:formatCode>
                <c:ptCount val="21"/>
                <c:pt idx="0">
                  <c:v>5.1929999999999996</c:v>
                </c:pt>
                <c:pt idx="1">
                  <c:v>5.242</c:v>
                </c:pt>
                <c:pt idx="2">
                  <c:v>5.194</c:v>
                </c:pt>
                <c:pt idx="3">
                  <c:v>5.2380000000000004</c:v>
                </c:pt>
                <c:pt idx="4">
                  <c:v>5.4749999999999996</c:v>
                </c:pt>
                <c:pt idx="5">
                  <c:v>5.516</c:v>
                </c:pt>
                <c:pt idx="6">
                  <c:v>5.4820000000000002</c:v>
                </c:pt>
                <c:pt idx="7">
                  <c:v>5.4119999999999999</c:v>
                </c:pt>
                <c:pt idx="8">
                  <c:v>5.548</c:v>
                </c:pt>
                <c:pt idx="9">
                  <c:v>5.5519999999999996</c:v>
                </c:pt>
                <c:pt idx="10">
                  <c:v>5.58</c:v>
                </c:pt>
                <c:pt idx="11">
                  <c:v>5.6289999999999996</c:v>
                </c:pt>
                <c:pt idx="12">
                  <c:v>5.6</c:v>
                </c:pt>
                <c:pt idx="13">
                  <c:v>5.7130000000000001</c:v>
                </c:pt>
                <c:pt idx="14">
                  <c:v>5.7380000000000004</c:v>
                </c:pt>
                <c:pt idx="15">
                  <c:v>5.7690000000000001</c:v>
                </c:pt>
                <c:pt idx="16">
                  <c:v>5.8079999999999998</c:v>
                </c:pt>
                <c:pt idx="17">
                  <c:v>5.8150000000000004</c:v>
                </c:pt>
                <c:pt idx="18">
                  <c:v>5.8959999999999999</c:v>
                </c:pt>
                <c:pt idx="19">
                  <c:v>5.9489999999999998</c:v>
                </c:pt>
                <c:pt idx="2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0-4CAE-B208-D3631E261EDC}"/>
            </c:ext>
          </c:extLst>
        </c:ser>
        <c:ser>
          <c:idx val="3"/>
          <c:order val="3"/>
          <c:tx>
            <c:strRef>
              <c:f>'HF25 (orig)'!$A$5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(orig)'!$B$5:$V$5</c:f>
              <c:numCache>
                <c:formatCode>General</c:formatCode>
                <c:ptCount val="21"/>
                <c:pt idx="0">
                  <c:v>4.3719999999999999</c:v>
                </c:pt>
                <c:pt idx="1">
                  <c:v>4.2169999999999996</c:v>
                </c:pt>
                <c:pt idx="2">
                  <c:v>4.266</c:v>
                </c:pt>
                <c:pt idx="3">
                  <c:v>4.242</c:v>
                </c:pt>
                <c:pt idx="4">
                  <c:v>4.4939999999999998</c:v>
                </c:pt>
                <c:pt idx="5">
                  <c:v>4.6260000000000003</c:v>
                </c:pt>
                <c:pt idx="6">
                  <c:v>4.3550000000000004</c:v>
                </c:pt>
                <c:pt idx="7">
                  <c:v>4.5979999999999999</c:v>
                </c:pt>
                <c:pt idx="8">
                  <c:v>4.7080000000000002</c:v>
                </c:pt>
                <c:pt idx="9">
                  <c:v>4.84</c:v>
                </c:pt>
                <c:pt idx="10">
                  <c:v>5.0220000000000002</c:v>
                </c:pt>
                <c:pt idx="11">
                  <c:v>5.2009999999999996</c:v>
                </c:pt>
                <c:pt idx="12">
                  <c:v>5.2789999999999999</c:v>
                </c:pt>
                <c:pt idx="13">
                  <c:v>5.5270000000000001</c:v>
                </c:pt>
                <c:pt idx="14">
                  <c:v>5.4329999999999998</c:v>
                </c:pt>
                <c:pt idx="15">
                  <c:v>5.4329999999999998</c:v>
                </c:pt>
                <c:pt idx="16">
                  <c:v>5.508</c:v>
                </c:pt>
                <c:pt idx="17">
                  <c:v>5.5229999999999997</c:v>
                </c:pt>
                <c:pt idx="18">
                  <c:v>5.5720000000000001</c:v>
                </c:pt>
                <c:pt idx="19">
                  <c:v>5.7</c:v>
                </c:pt>
                <c:pt idx="20">
                  <c:v>5.9690000000000003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0-4CAE-B208-D3631E261EDC}"/>
            </c:ext>
          </c:extLst>
        </c:ser>
        <c:ser>
          <c:idx val="4"/>
          <c:order val="4"/>
          <c:tx>
            <c:strRef>
              <c:f>'HF25 (orig)'!$A$6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(orig)'!$B$6:$V$6</c:f>
              <c:numCache>
                <c:formatCode>General</c:formatCode>
                <c:ptCount val="21"/>
                <c:pt idx="0">
                  <c:v>5.3239999999999998</c:v>
                </c:pt>
                <c:pt idx="1">
                  <c:v>5.4340000000000002</c:v>
                </c:pt>
                <c:pt idx="2">
                  <c:v>5.5190000000000001</c:v>
                </c:pt>
                <c:pt idx="3">
                  <c:v>5.4870000000000001</c:v>
                </c:pt>
                <c:pt idx="4">
                  <c:v>5.56</c:v>
                </c:pt>
                <c:pt idx="5">
                  <c:v>5.5049999999999999</c:v>
                </c:pt>
                <c:pt idx="6">
                  <c:v>5.6879999999999997</c:v>
                </c:pt>
                <c:pt idx="7">
                  <c:v>5.702</c:v>
                </c:pt>
                <c:pt idx="8">
                  <c:v>5.819</c:v>
                </c:pt>
                <c:pt idx="9">
                  <c:v>5.8789999999999996</c:v>
                </c:pt>
                <c:pt idx="10">
                  <c:v>5.8890000000000002</c:v>
                </c:pt>
                <c:pt idx="11">
                  <c:v>5.9420000000000002</c:v>
                </c:pt>
                <c:pt idx="12">
                  <c:v>5.9770000000000003</c:v>
                </c:pt>
                <c:pt idx="13">
                  <c:v>6.0229999999999997</c:v>
                </c:pt>
                <c:pt idx="14">
                  <c:v>6.117</c:v>
                </c:pt>
                <c:pt idx="15">
                  <c:v>6.069</c:v>
                </c:pt>
                <c:pt idx="16">
                  <c:v>6.15</c:v>
                </c:pt>
                <c:pt idx="17">
                  <c:v>6.1890000000000001</c:v>
                </c:pt>
                <c:pt idx="18">
                  <c:v>6.2050000000000001</c:v>
                </c:pt>
                <c:pt idx="19">
                  <c:v>6.226</c:v>
                </c:pt>
                <c:pt idx="20">
                  <c:v>6.3129999999999997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D0-4CAE-B208-D3631E261EDC}"/>
            </c:ext>
          </c:extLst>
        </c:ser>
        <c:ser>
          <c:idx val="5"/>
          <c:order val="5"/>
          <c:tx>
            <c:strRef>
              <c:f>'HF25 (orig)'!$A$7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(orig)'!$B$7:$V$7</c:f>
              <c:numCache>
                <c:formatCode>General</c:formatCode>
                <c:ptCount val="21"/>
                <c:pt idx="0">
                  <c:v>4.9660000000000002</c:v>
                </c:pt>
                <c:pt idx="1">
                  <c:v>5.085</c:v>
                </c:pt>
                <c:pt idx="2">
                  <c:v>5.1870000000000003</c:v>
                </c:pt>
                <c:pt idx="3">
                  <c:v>5.1529999999999996</c:v>
                </c:pt>
                <c:pt idx="4">
                  <c:v>5.383</c:v>
                </c:pt>
                <c:pt idx="5">
                  <c:v>5.38</c:v>
                </c:pt>
                <c:pt idx="6">
                  <c:v>5.3789999999999996</c:v>
                </c:pt>
                <c:pt idx="7">
                  <c:v>5.4340000000000002</c:v>
                </c:pt>
                <c:pt idx="8">
                  <c:v>5.5940000000000003</c:v>
                </c:pt>
                <c:pt idx="9">
                  <c:v>5.6779999999999999</c:v>
                </c:pt>
                <c:pt idx="10">
                  <c:v>5.6619999999999999</c:v>
                </c:pt>
                <c:pt idx="11">
                  <c:v>5.6470000000000002</c:v>
                </c:pt>
                <c:pt idx="12">
                  <c:v>5.7190000000000003</c:v>
                </c:pt>
                <c:pt idx="13">
                  <c:v>5.77</c:v>
                </c:pt>
                <c:pt idx="14">
                  <c:v>5.8380000000000001</c:v>
                </c:pt>
                <c:pt idx="15">
                  <c:v>5.859</c:v>
                </c:pt>
                <c:pt idx="16">
                  <c:v>5.8810000000000002</c:v>
                </c:pt>
                <c:pt idx="17">
                  <c:v>5.8760000000000003</c:v>
                </c:pt>
                <c:pt idx="18">
                  <c:v>5.9889999999999999</c:v>
                </c:pt>
                <c:pt idx="19">
                  <c:v>6.0110000000000001</c:v>
                </c:pt>
                <c:pt idx="20">
                  <c:v>6.1760000000000002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D0-4CAE-B208-D3631E261EDC}"/>
            </c:ext>
          </c:extLst>
        </c:ser>
        <c:ser>
          <c:idx val="6"/>
          <c:order val="6"/>
          <c:tx>
            <c:strRef>
              <c:f>'HF25 (orig)'!$A$8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(orig)'!$B$8:$V$8</c:f>
              <c:numCache>
                <c:formatCode>General</c:formatCode>
                <c:ptCount val="21"/>
                <c:pt idx="0">
                  <c:v>5.5289999999999999</c:v>
                </c:pt>
                <c:pt idx="1">
                  <c:v>5.47</c:v>
                </c:pt>
                <c:pt idx="2">
                  <c:v>5.5629999999999997</c:v>
                </c:pt>
                <c:pt idx="3">
                  <c:v>5.5270000000000001</c:v>
                </c:pt>
                <c:pt idx="4">
                  <c:v>5.6079999999999997</c:v>
                </c:pt>
                <c:pt idx="5">
                  <c:v>5.6219999999999999</c:v>
                </c:pt>
                <c:pt idx="6">
                  <c:v>5.8479999999999999</c:v>
                </c:pt>
                <c:pt idx="7">
                  <c:v>5.806</c:v>
                </c:pt>
                <c:pt idx="8">
                  <c:v>5.8929999999999998</c:v>
                </c:pt>
                <c:pt idx="9">
                  <c:v>5.9770000000000003</c:v>
                </c:pt>
                <c:pt idx="10">
                  <c:v>5.9989999999999997</c:v>
                </c:pt>
                <c:pt idx="11">
                  <c:v>6.0720000000000001</c:v>
                </c:pt>
                <c:pt idx="12">
                  <c:v>6.0620000000000003</c:v>
                </c:pt>
                <c:pt idx="13">
                  <c:v>6.1059999999999999</c:v>
                </c:pt>
                <c:pt idx="14">
                  <c:v>6.13</c:v>
                </c:pt>
                <c:pt idx="15">
                  <c:v>6.1609999999999996</c:v>
                </c:pt>
                <c:pt idx="16">
                  <c:v>6.1689999999999996</c:v>
                </c:pt>
                <c:pt idx="17">
                  <c:v>6.2320000000000002</c:v>
                </c:pt>
                <c:pt idx="18">
                  <c:v>6.2530000000000001</c:v>
                </c:pt>
                <c:pt idx="19">
                  <c:v>6.2939999999999996</c:v>
                </c:pt>
                <c:pt idx="20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D0-4CAE-B208-D3631E26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2520"/>
        <c:axId val="569976784"/>
      </c:lineChart>
      <c:catAx>
        <c:axId val="5699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6784"/>
        <c:crosses val="autoZero"/>
        <c:auto val="1"/>
        <c:lblAlgn val="ctr"/>
        <c:lblOffset val="100"/>
        <c:noMultiLvlLbl val="0"/>
      </c:catAx>
      <c:valAx>
        <c:axId val="569976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η</a:t>
                </a:r>
                <a:r>
                  <a:rPr lang="en-US" sz="1000" b="0" i="0" u="none" strike="noStrike" baseline="0"/>
                  <a:t>_0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702428006775832E-2"/>
              <c:y val="0.4136649921440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Number of HF25 stems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divided by number of abstracts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(orig)'!$A$57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(orig)'!$B$57:$V$57</c:f>
              <c:numCache>
                <c:formatCode>General</c:formatCode>
                <c:ptCount val="21"/>
                <c:pt idx="0">
                  <c:v>2.0277777777777777</c:v>
                </c:pt>
                <c:pt idx="1">
                  <c:v>2</c:v>
                </c:pt>
                <c:pt idx="2">
                  <c:v>2.1515151515151514</c:v>
                </c:pt>
                <c:pt idx="3">
                  <c:v>1.825</c:v>
                </c:pt>
                <c:pt idx="4">
                  <c:v>1.7307692307692308</c:v>
                </c:pt>
                <c:pt idx="5">
                  <c:v>1.9375</c:v>
                </c:pt>
                <c:pt idx="6">
                  <c:v>1.8181818181818181</c:v>
                </c:pt>
                <c:pt idx="7">
                  <c:v>1.6986301369863013</c:v>
                </c:pt>
                <c:pt idx="8">
                  <c:v>1.75</c:v>
                </c:pt>
                <c:pt idx="9">
                  <c:v>1.7818181818181817</c:v>
                </c:pt>
                <c:pt idx="10">
                  <c:v>1.7272727272727273</c:v>
                </c:pt>
                <c:pt idx="11">
                  <c:v>1.7735849056603774</c:v>
                </c:pt>
                <c:pt idx="12">
                  <c:v>1.6046511627906976</c:v>
                </c:pt>
                <c:pt idx="13">
                  <c:v>0.81683168316831678</c:v>
                </c:pt>
                <c:pt idx="14">
                  <c:v>1.4871794871794872</c:v>
                </c:pt>
                <c:pt idx="15">
                  <c:v>1.2328767123287672</c:v>
                </c:pt>
                <c:pt idx="16">
                  <c:v>1.2012195121951219</c:v>
                </c:pt>
                <c:pt idx="17">
                  <c:v>1.3706896551724137</c:v>
                </c:pt>
                <c:pt idx="18">
                  <c:v>1.2333333333333334</c:v>
                </c:pt>
                <c:pt idx="19">
                  <c:v>0.99641577060931896</c:v>
                </c:pt>
                <c:pt idx="20">
                  <c:v>0.72777777777777775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E0F-B449-B139A16F698B}"/>
            </c:ext>
          </c:extLst>
        </c:ser>
        <c:ser>
          <c:idx val="1"/>
          <c:order val="1"/>
          <c:tx>
            <c:strRef>
              <c:f>'HF25 (orig)'!$A$58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(orig)'!$B$58:$V$58</c:f>
              <c:numCache>
                <c:formatCode>General</c:formatCode>
                <c:ptCount val="21"/>
                <c:pt idx="0">
                  <c:v>0.6785714285714286</c:v>
                </c:pt>
                <c:pt idx="1">
                  <c:v>0.60046547711404186</c:v>
                </c:pt>
                <c:pt idx="2">
                  <c:v>0.52011834319526629</c:v>
                </c:pt>
                <c:pt idx="3">
                  <c:v>0.53117359413202936</c:v>
                </c:pt>
                <c:pt idx="4">
                  <c:v>0.52086720867208669</c:v>
                </c:pt>
                <c:pt idx="5">
                  <c:v>0.49289563939245468</c:v>
                </c:pt>
                <c:pt idx="6">
                  <c:v>0.44641449960598895</c:v>
                </c:pt>
                <c:pt idx="7">
                  <c:v>0.40832750174947513</c:v>
                </c:pt>
                <c:pt idx="8">
                  <c:v>0.26563242045274654</c:v>
                </c:pt>
                <c:pt idx="9">
                  <c:v>0.24646274087050263</c:v>
                </c:pt>
                <c:pt idx="10">
                  <c:v>0.23135992073321773</c:v>
                </c:pt>
                <c:pt idx="11">
                  <c:v>0.22361401067037812</c:v>
                </c:pt>
                <c:pt idx="12">
                  <c:v>0.21100618690980136</c:v>
                </c:pt>
                <c:pt idx="13">
                  <c:v>0.20720904184909886</c:v>
                </c:pt>
                <c:pt idx="14">
                  <c:v>0.2005096040768326</c:v>
                </c:pt>
                <c:pt idx="15">
                  <c:v>0.18995262358094217</c:v>
                </c:pt>
                <c:pt idx="16">
                  <c:v>0.19252743266527614</c:v>
                </c:pt>
                <c:pt idx="17">
                  <c:v>0.18140953604109808</c:v>
                </c:pt>
                <c:pt idx="18">
                  <c:v>0.17987589348833555</c:v>
                </c:pt>
                <c:pt idx="19">
                  <c:v>0.17312448474855729</c:v>
                </c:pt>
                <c:pt idx="20">
                  <c:v>0.15571624485724972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E0F-B449-B139A16F698B}"/>
            </c:ext>
          </c:extLst>
        </c:ser>
        <c:ser>
          <c:idx val="2"/>
          <c:order val="2"/>
          <c:tx>
            <c:strRef>
              <c:f>'HF25 (orig)'!$A$59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(orig)'!$B$59:$V$59</c:f>
              <c:numCache>
                <c:formatCode>General</c:formatCode>
                <c:ptCount val="21"/>
                <c:pt idx="0">
                  <c:v>1.0178571428571428</c:v>
                </c:pt>
                <c:pt idx="1">
                  <c:v>0.92619926199261993</c:v>
                </c:pt>
                <c:pt idx="2">
                  <c:v>0.88727272727272732</c:v>
                </c:pt>
                <c:pt idx="3">
                  <c:v>1.028688524590164</c:v>
                </c:pt>
                <c:pt idx="4">
                  <c:v>0.64299065420560753</c:v>
                </c:pt>
                <c:pt idx="5">
                  <c:v>0.65858208955223885</c:v>
                </c:pt>
                <c:pt idx="6">
                  <c:v>0.69246031746031744</c:v>
                </c:pt>
                <c:pt idx="7">
                  <c:v>0.68432203389830504</c:v>
                </c:pt>
                <c:pt idx="8">
                  <c:v>0.54460719041278294</c:v>
                </c:pt>
                <c:pt idx="9">
                  <c:v>0.57383966244725737</c:v>
                </c:pt>
                <c:pt idx="10">
                  <c:v>0.59077809798270897</c:v>
                </c:pt>
                <c:pt idx="11">
                  <c:v>0.50624290578887632</c:v>
                </c:pt>
                <c:pt idx="12">
                  <c:v>0.50573394495412849</c:v>
                </c:pt>
                <c:pt idx="13">
                  <c:v>0.48490749756572543</c:v>
                </c:pt>
                <c:pt idx="14">
                  <c:v>0.42355889724310775</c:v>
                </c:pt>
                <c:pt idx="15">
                  <c:v>0.3991031390134529</c:v>
                </c:pt>
                <c:pt idx="16">
                  <c:v>0.37957211870255347</c:v>
                </c:pt>
                <c:pt idx="17">
                  <c:v>0.38477226376614548</c:v>
                </c:pt>
                <c:pt idx="18">
                  <c:v>0.34894091415830547</c:v>
                </c:pt>
                <c:pt idx="19">
                  <c:v>0.32301095759885662</c:v>
                </c:pt>
                <c:pt idx="20">
                  <c:v>0.24933372816108973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E0F-B449-B139A16F698B}"/>
            </c:ext>
          </c:extLst>
        </c:ser>
        <c:ser>
          <c:idx val="3"/>
          <c:order val="3"/>
          <c:tx>
            <c:strRef>
              <c:f>'HF25 (orig)'!$A$60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(orig)'!$B$60:$V$60</c:f>
              <c:numCache>
                <c:formatCode>General</c:formatCode>
                <c:ptCount val="21"/>
                <c:pt idx="0">
                  <c:v>1.679245283018868</c:v>
                </c:pt>
                <c:pt idx="1">
                  <c:v>1.7391304347826086</c:v>
                </c:pt>
                <c:pt idx="2">
                  <c:v>1.9024390243902438</c:v>
                </c:pt>
                <c:pt idx="3">
                  <c:v>1.7906976744186047</c:v>
                </c:pt>
                <c:pt idx="4">
                  <c:v>1.6885245901639345</c:v>
                </c:pt>
                <c:pt idx="5">
                  <c:v>1.4352941176470588</c:v>
                </c:pt>
                <c:pt idx="6">
                  <c:v>1.5079365079365079</c:v>
                </c:pt>
                <c:pt idx="7">
                  <c:v>1.5061728395061729</c:v>
                </c:pt>
                <c:pt idx="8">
                  <c:v>1.3398058252427185</c:v>
                </c:pt>
                <c:pt idx="9">
                  <c:v>1.4095238095238096</c:v>
                </c:pt>
                <c:pt idx="10">
                  <c:v>1.1497005988023952</c:v>
                </c:pt>
                <c:pt idx="11">
                  <c:v>1.0041322314049588</c:v>
                </c:pt>
                <c:pt idx="12">
                  <c:v>0.78531073446327682</c:v>
                </c:pt>
                <c:pt idx="13">
                  <c:v>0.67850467289719629</c:v>
                </c:pt>
                <c:pt idx="14">
                  <c:v>0.69957081545064381</c:v>
                </c:pt>
                <c:pt idx="15">
                  <c:v>0.64854368932038831</c:v>
                </c:pt>
                <c:pt idx="16">
                  <c:v>0.61967213114754094</c:v>
                </c:pt>
                <c:pt idx="17">
                  <c:v>0.63667820069204151</c:v>
                </c:pt>
                <c:pt idx="18">
                  <c:v>0.5532212885154062</c:v>
                </c:pt>
                <c:pt idx="19">
                  <c:v>0.43130118289353958</c:v>
                </c:pt>
                <c:pt idx="20">
                  <c:v>0.27939418094858509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0-4E0F-B449-B139A16F698B}"/>
            </c:ext>
          </c:extLst>
        </c:ser>
        <c:ser>
          <c:idx val="4"/>
          <c:order val="4"/>
          <c:tx>
            <c:strRef>
              <c:f>'HF25 (orig)'!$A$61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(orig)'!$B$61:$V$61</c:f>
              <c:numCache>
                <c:formatCode>General</c:formatCode>
                <c:ptCount val="21"/>
                <c:pt idx="0">
                  <c:v>1.1178571428571429</c:v>
                </c:pt>
                <c:pt idx="1">
                  <c:v>1.0382165605095541</c:v>
                </c:pt>
                <c:pt idx="2">
                  <c:v>1.0787671232876712</c:v>
                </c:pt>
                <c:pt idx="3">
                  <c:v>1.0754716981132075</c:v>
                </c:pt>
                <c:pt idx="4">
                  <c:v>0.99420289855072463</c:v>
                </c:pt>
                <c:pt idx="5">
                  <c:v>0.93995381062355654</c:v>
                </c:pt>
                <c:pt idx="6">
                  <c:v>0.89610389610389607</c:v>
                </c:pt>
                <c:pt idx="7">
                  <c:v>0.85063752276867033</c:v>
                </c:pt>
                <c:pt idx="8">
                  <c:v>0.7331460674157303</c:v>
                </c:pt>
                <c:pt idx="9">
                  <c:v>0.68204488778054861</c:v>
                </c:pt>
                <c:pt idx="10">
                  <c:v>0.66355140186915884</c:v>
                </c:pt>
                <c:pt idx="11">
                  <c:v>0.6097804391217565</c:v>
                </c:pt>
                <c:pt idx="12">
                  <c:v>0.49011299435028249</c:v>
                </c:pt>
                <c:pt idx="13">
                  <c:v>0.46234567901234569</c:v>
                </c:pt>
                <c:pt idx="14">
                  <c:v>0.46223958333333331</c:v>
                </c:pt>
                <c:pt idx="15">
                  <c:v>0.43539630836047777</c:v>
                </c:pt>
                <c:pt idx="16">
                  <c:v>0.40340632603406323</c:v>
                </c:pt>
                <c:pt idx="17">
                  <c:v>0.37165888841747985</c:v>
                </c:pt>
                <c:pt idx="18">
                  <c:v>0.35280553420445809</c:v>
                </c:pt>
                <c:pt idx="19">
                  <c:v>0.32835346471710108</c:v>
                </c:pt>
                <c:pt idx="20">
                  <c:v>0.23175886785517369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0-4E0F-B449-B139A16F698B}"/>
            </c:ext>
          </c:extLst>
        </c:ser>
        <c:ser>
          <c:idx val="5"/>
          <c:order val="5"/>
          <c:tx>
            <c:strRef>
              <c:f>'HF25 (orig)'!$A$62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(orig)'!$B$62:$V$62</c:f>
              <c:numCache>
                <c:formatCode>General</c:formatCode>
                <c:ptCount val="21"/>
                <c:pt idx="0">
                  <c:v>1.1058823529411765</c:v>
                </c:pt>
                <c:pt idx="1">
                  <c:v>1.0432692307692308</c:v>
                </c:pt>
                <c:pt idx="2">
                  <c:v>1.0350877192982457</c:v>
                </c:pt>
                <c:pt idx="3">
                  <c:v>0.98275862068965514</c:v>
                </c:pt>
                <c:pt idx="4">
                  <c:v>0.81182795698924726</c:v>
                </c:pt>
                <c:pt idx="5">
                  <c:v>0.81038961038961044</c:v>
                </c:pt>
                <c:pt idx="6">
                  <c:v>0.68669527896995708</c:v>
                </c:pt>
                <c:pt idx="7">
                  <c:v>0.76255707762557079</c:v>
                </c:pt>
                <c:pt idx="8">
                  <c:v>0.62047244094488185</c:v>
                </c:pt>
                <c:pt idx="9">
                  <c:v>0.6045272969374168</c:v>
                </c:pt>
                <c:pt idx="10">
                  <c:v>0.63111111111111107</c:v>
                </c:pt>
                <c:pt idx="11">
                  <c:v>0.52193995381062352</c:v>
                </c:pt>
                <c:pt idx="12">
                  <c:v>0.52123142250530785</c:v>
                </c:pt>
                <c:pt idx="13">
                  <c:v>0.50542941757156956</c:v>
                </c:pt>
                <c:pt idx="14">
                  <c:v>0.44794188861985473</c:v>
                </c:pt>
                <c:pt idx="15">
                  <c:v>0.42265795206971679</c:v>
                </c:pt>
                <c:pt idx="16">
                  <c:v>0.41672572643515238</c:v>
                </c:pt>
                <c:pt idx="17">
                  <c:v>0.41156228492773572</c:v>
                </c:pt>
                <c:pt idx="18">
                  <c:v>0.37915742793791574</c:v>
                </c:pt>
                <c:pt idx="19">
                  <c:v>0.28808664259927796</c:v>
                </c:pt>
                <c:pt idx="20">
                  <c:v>0.15261609313035693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0-4E0F-B449-B139A16F698B}"/>
            </c:ext>
          </c:extLst>
        </c:ser>
        <c:ser>
          <c:idx val="6"/>
          <c:order val="6"/>
          <c:tx>
            <c:strRef>
              <c:f>'HF25 (orig)'!$A$63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(orig)'!$B$63:$V$63</c:f>
              <c:numCache>
                <c:formatCode>General</c:formatCode>
                <c:ptCount val="21"/>
                <c:pt idx="0">
                  <c:v>0.69271758436944941</c:v>
                </c:pt>
                <c:pt idx="1">
                  <c:v>0.66545454545454541</c:v>
                </c:pt>
                <c:pt idx="2">
                  <c:v>0.7016574585635359</c:v>
                </c:pt>
                <c:pt idx="3">
                  <c:v>0.6748681898066784</c:v>
                </c:pt>
                <c:pt idx="4">
                  <c:v>0.65144596651445963</c:v>
                </c:pt>
                <c:pt idx="5">
                  <c:v>0.53132250580046403</c:v>
                </c:pt>
                <c:pt idx="6">
                  <c:v>0.50305676855895198</c:v>
                </c:pt>
                <c:pt idx="7">
                  <c:v>0.44357366771159873</c:v>
                </c:pt>
                <c:pt idx="8">
                  <c:v>0.39281437125748503</c:v>
                </c:pt>
                <c:pt idx="9">
                  <c:v>0.37703198741478761</c:v>
                </c:pt>
                <c:pt idx="10">
                  <c:v>0.37581863979848867</c:v>
                </c:pt>
                <c:pt idx="11">
                  <c:v>0.3613254652746255</c:v>
                </c:pt>
                <c:pt idx="12">
                  <c:v>0.33855024711696868</c:v>
                </c:pt>
                <c:pt idx="13">
                  <c:v>0.30951526032315979</c:v>
                </c:pt>
                <c:pt idx="14">
                  <c:v>0.3067081604426003</c:v>
                </c:pt>
                <c:pt idx="15">
                  <c:v>0.30230295167045085</c:v>
                </c:pt>
                <c:pt idx="16">
                  <c:v>0.27157001414427157</c:v>
                </c:pt>
                <c:pt idx="17">
                  <c:v>0.27066904095649963</c:v>
                </c:pt>
                <c:pt idx="18">
                  <c:v>0.26273846896884812</c:v>
                </c:pt>
                <c:pt idx="19">
                  <c:v>0.25506072874493929</c:v>
                </c:pt>
                <c:pt idx="20">
                  <c:v>0.2078998699609883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0-4E0F-B449-B139A16F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779928"/>
        <c:axId val="667780584"/>
      </c:lineChart>
      <c:catAx>
        <c:axId val="66777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0584"/>
        <c:crosses val="autoZero"/>
        <c:auto val="1"/>
        <c:lblAlgn val="ctr"/>
        <c:lblOffset val="100"/>
        <c:noMultiLvlLbl val="0"/>
      </c:catAx>
      <c:valAx>
        <c:axId val="6677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entropies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(orig)'!$A$67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(orig)'!$B$67:$V$67</c:f>
              <c:numCache>
                <c:formatCode>General</c:formatCode>
                <c:ptCount val="21"/>
                <c:pt idx="0">
                  <c:v>5.6821917808219172E-2</c:v>
                </c:pt>
                <c:pt idx="1">
                  <c:v>5.4615384615384614E-2</c:v>
                </c:pt>
                <c:pt idx="2">
                  <c:v>5.8323943661971835E-2</c:v>
                </c:pt>
                <c:pt idx="3">
                  <c:v>5.6753424657534246E-2</c:v>
                </c:pt>
                <c:pt idx="4">
                  <c:v>4.8733333333333337E-2</c:v>
                </c:pt>
                <c:pt idx="5">
                  <c:v>4.7311827956989252E-2</c:v>
                </c:pt>
                <c:pt idx="6">
                  <c:v>4.4299999999999999E-2</c:v>
                </c:pt>
                <c:pt idx="7">
                  <c:v>3.7556451612903226E-2</c:v>
                </c:pt>
                <c:pt idx="8">
                  <c:v>3.9050420168067229E-2</c:v>
                </c:pt>
                <c:pt idx="9">
                  <c:v>4.4897959183673473E-2</c:v>
                </c:pt>
                <c:pt idx="10">
                  <c:v>4.0105263157894734E-2</c:v>
                </c:pt>
                <c:pt idx="11">
                  <c:v>4.626595744680851E-2</c:v>
                </c:pt>
                <c:pt idx="12">
                  <c:v>3.4420289855072464E-2</c:v>
                </c:pt>
                <c:pt idx="13">
                  <c:v>1.6400000000000001E-2</c:v>
                </c:pt>
                <c:pt idx="14">
                  <c:v>2.8747126436781609E-2</c:v>
                </c:pt>
                <c:pt idx="15">
                  <c:v>2.7327777777777777E-2</c:v>
                </c:pt>
                <c:pt idx="16">
                  <c:v>2.5680203045685281E-2</c:v>
                </c:pt>
                <c:pt idx="17">
                  <c:v>3.0377358490566039E-2</c:v>
                </c:pt>
                <c:pt idx="18">
                  <c:v>2.3135135135135137E-2</c:v>
                </c:pt>
                <c:pt idx="19">
                  <c:v>1.9330935251798562E-2</c:v>
                </c:pt>
                <c:pt idx="20">
                  <c:v>1.429262086513995E-2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6-40D2-B3C6-2B3418C20EF5}"/>
            </c:ext>
          </c:extLst>
        </c:ser>
        <c:ser>
          <c:idx val="1"/>
          <c:order val="1"/>
          <c:tx>
            <c:strRef>
              <c:f>'HF25 (orig)'!$A$68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(orig)'!$B$68:$V$68</c:f>
              <c:numCache>
                <c:formatCode>General</c:formatCode>
                <c:ptCount val="21"/>
                <c:pt idx="0">
                  <c:v>9.3297213622291018E-3</c:v>
                </c:pt>
                <c:pt idx="1">
                  <c:v>7.9638242894056847E-3</c:v>
                </c:pt>
                <c:pt idx="2">
                  <c:v>7.1137656427758822E-3</c:v>
                </c:pt>
                <c:pt idx="3">
                  <c:v>7.1714614499424631E-3</c:v>
                </c:pt>
                <c:pt idx="4">
                  <c:v>6.5827263267429761E-3</c:v>
                </c:pt>
                <c:pt idx="5">
                  <c:v>6.2972166998011931E-3</c:v>
                </c:pt>
                <c:pt idx="6">
                  <c:v>5.669020300088261E-3</c:v>
                </c:pt>
                <c:pt idx="7">
                  <c:v>5.5132819194515853E-3</c:v>
                </c:pt>
                <c:pt idx="8">
                  <c:v>3.9743742550655539E-3</c:v>
                </c:pt>
                <c:pt idx="9">
                  <c:v>3.6812465828321484E-3</c:v>
                </c:pt>
                <c:pt idx="10">
                  <c:v>3.6011777301927198E-3</c:v>
                </c:pt>
                <c:pt idx="11">
                  <c:v>3.4974066390041497E-3</c:v>
                </c:pt>
                <c:pt idx="12">
                  <c:v>3.4670781893004115E-3</c:v>
                </c:pt>
                <c:pt idx="13">
                  <c:v>3.3248157248157249E-3</c:v>
                </c:pt>
                <c:pt idx="14">
                  <c:v>3.3030303030303029E-3</c:v>
                </c:pt>
                <c:pt idx="15">
                  <c:v>3.1872941176470586E-3</c:v>
                </c:pt>
                <c:pt idx="16">
                  <c:v>3.1950070654733868E-3</c:v>
                </c:pt>
                <c:pt idx="17">
                  <c:v>3.0163716814159292E-3</c:v>
                </c:pt>
                <c:pt idx="18">
                  <c:v>2.9724890829694326E-3</c:v>
                </c:pt>
                <c:pt idx="19">
                  <c:v>2.9489177489177491E-3</c:v>
                </c:pt>
                <c:pt idx="20">
                  <c:v>2.7405924739791832E-3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6-40D2-B3C6-2B3418C20EF5}"/>
            </c:ext>
          </c:extLst>
        </c:ser>
        <c:ser>
          <c:idx val="2"/>
          <c:order val="2"/>
          <c:tx>
            <c:strRef>
              <c:f>'HF25 (orig)'!$A$69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(orig)'!$B$69:$V$69</c:f>
              <c:numCache>
                <c:formatCode>General</c:formatCode>
                <c:ptCount val="21"/>
                <c:pt idx="0">
                  <c:v>2.2776315789473683E-2</c:v>
                </c:pt>
                <c:pt idx="1">
                  <c:v>2.0884462151394421E-2</c:v>
                </c:pt>
                <c:pt idx="2">
                  <c:v>2.1286885245901638E-2</c:v>
                </c:pt>
                <c:pt idx="3">
                  <c:v>2.0868525896414344E-2</c:v>
                </c:pt>
                <c:pt idx="4">
                  <c:v>1.5915697674418604E-2</c:v>
                </c:pt>
                <c:pt idx="5">
                  <c:v>1.5626062322946176E-2</c:v>
                </c:pt>
                <c:pt idx="6">
                  <c:v>1.5707736389684816E-2</c:v>
                </c:pt>
                <c:pt idx="7">
                  <c:v>1.6755417956656346E-2</c:v>
                </c:pt>
                <c:pt idx="8">
                  <c:v>1.356479217603912E-2</c:v>
                </c:pt>
                <c:pt idx="9">
                  <c:v>1.3607843137254902E-2</c:v>
                </c:pt>
                <c:pt idx="10">
                  <c:v>1.3609756097560976E-2</c:v>
                </c:pt>
                <c:pt idx="11">
                  <c:v>1.2621076233183856E-2</c:v>
                </c:pt>
                <c:pt idx="12">
                  <c:v>1.2698412698412698E-2</c:v>
                </c:pt>
                <c:pt idx="13">
                  <c:v>1.1471887550200803E-2</c:v>
                </c:pt>
                <c:pt idx="14">
                  <c:v>1.1317554240631165E-2</c:v>
                </c:pt>
                <c:pt idx="15">
                  <c:v>1.0803370786516855E-2</c:v>
                </c:pt>
                <c:pt idx="16">
                  <c:v>1.056E-2</c:v>
                </c:pt>
                <c:pt idx="17">
                  <c:v>1.0273851590106008E-2</c:v>
                </c:pt>
                <c:pt idx="18">
                  <c:v>9.4185303514376997E-3</c:v>
                </c:pt>
                <c:pt idx="19">
                  <c:v>8.77433628318584E-3</c:v>
                </c:pt>
                <c:pt idx="20">
                  <c:v>7.2446555819477426E-3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6-40D2-B3C6-2B3418C20EF5}"/>
            </c:ext>
          </c:extLst>
        </c:ser>
        <c:ser>
          <c:idx val="3"/>
          <c:order val="3"/>
          <c:tx>
            <c:strRef>
              <c:f>'HF25 (orig)'!$A$70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(orig)'!$B$70:$V$70</c:f>
              <c:numCache>
                <c:formatCode>General</c:formatCode>
                <c:ptCount val="21"/>
                <c:pt idx="0">
                  <c:v>4.9123595505617977E-2</c:v>
                </c:pt>
                <c:pt idx="1">
                  <c:v>5.2712499999999995E-2</c:v>
                </c:pt>
                <c:pt idx="2">
                  <c:v>5.4692307692307693E-2</c:v>
                </c:pt>
                <c:pt idx="3">
                  <c:v>5.5090909090909093E-2</c:v>
                </c:pt>
                <c:pt idx="4">
                  <c:v>4.3631067961165046E-2</c:v>
                </c:pt>
                <c:pt idx="5">
                  <c:v>3.7918032786885249E-2</c:v>
                </c:pt>
                <c:pt idx="6">
                  <c:v>4.5842105263157899E-2</c:v>
                </c:pt>
                <c:pt idx="7">
                  <c:v>3.7688524590163933E-2</c:v>
                </c:pt>
                <c:pt idx="8">
                  <c:v>3.4115942028985512E-2</c:v>
                </c:pt>
                <c:pt idx="9">
                  <c:v>3.2702702702702702E-2</c:v>
                </c:pt>
                <c:pt idx="10">
                  <c:v>2.6156250000000002E-2</c:v>
                </c:pt>
                <c:pt idx="11">
                  <c:v>2.1403292181069958E-2</c:v>
                </c:pt>
                <c:pt idx="12">
                  <c:v>1.8989208633093526E-2</c:v>
                </c:pt>
                <c:pt idx="13">
                  <c:v>1.5225895316804409E-2</c:v>
                </c:pt>
                <c:pt idx="14">
                  <c:v>1.666564417177914E-2</c:v>
                </c:pt>
                <c:pt idx="15">
                  <c:v>1.6266467065868262E-2</c:v>
                </c:pt>
                <c:pt idx="16">
                  <c:v>1.4571428571428572E-2</c:v>
                </c:pt>
                <c:pt idx="17">
                  <c:v>1.5008152173913042E-2</c:v>
                </c:pt>
                <c:pt idx="18">
                  <c:v>1.4106329113924052E-2</c:v>
                </c:pt>
                <c:pt idx="19">
                  <c:v>1.2025316455696202E-2</c:v>
                </c:pt>
                <c:pt idx="20">
                  <c:v>8.5149786019971477E-3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6-40D2-B3C6-2B3418C20EF5}"/>
            </c:ext>
          </c:extLst>
        </c:ser>
        <c:ser>
          <c:idx val="4"/>
          <c:order val="4"/>
          <c:tx>
            <c:strRef>
              <c:f>'HF25 (orig)'!$A$71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(orig)'!$B$71:$V$71</c:f>
              <c:numCache>
                <c:formatCode>General</c:formatCode>
                <c:ptCount val="21"/>
                <c:pt idx="0">
                  <c:v>1.7009584664536739E-2</c:v>
                </c:pt>
                <c:pt idx="1">
                  <c:v>1.666871165644172E-2</c:v>
                </c:pt>
                <c:pt idx="2">
                  <c:v>1.7520634920634923E-2</c:v>
                </c:pt>
                <c:pt idx="3">
                  <c:v>1.6043859649122808E-2</c:v>
                </c:pt>
                <c:pt idx="4">
                  <c:v>1.6209912536443147E-2</c:v>
                </c:pt>
                <c:pt idx="5">
                  <c:v>1.3525798525798525E-2</c:v>
                </c:pt>
                <c:pt idx="6">
                  <c:v>1.3739130434782608E-2</c:v>
                </c:pt>
                <c:pt idx="7">
                  <c:v>1.2209850107066381E-2</c:v>
                </c:pt>
                <c:pt idx="8">
                  <c:v>1.1147509578544062E-2</c:v>
                </c:pt>
                <c:pt idx="9">
                  <c:v>1.0747714808043875E-2</c:v>
                </c:pt>
                <c:pt idx="10">
                  <c:v>1.0367957746478874E-2</c:v>
                </c:pt>
                <c:pt idx="11">
                  <c:v>9.7250409165302778E-3</c:v>
                </c:pt>
                <c:pt idx="12">
                  <c:v>8.6123919308357354E-3</c:v>
                </c:pt>
                <c:pt idx="13">
                  <c:v>8.0413885180240317E-3</c:v>
                </c:pt>
                <c:pt idx="14">
                  <c:v>8.6154929577464782E-3</c:v>
                </c:pt>
                <c:pt idx="15">
                  <c:v>7.5673316708229424E-3</c:v>
                </c:pt>
                <c:pt idx="16">
                  <c:v>7.4185765983112188E-3</c:v>
                </c:pt>
                <c:pt idx="17">
                  <c:v>7.0650684931506851E-3</c:v>
                </c:pt>
                <c:pt idx="18">
                  <c:v>6.7592592592592591E-3</c:v>
                </c:pt>
                <c:pt idx="19">
                  <c:v>6.0271055179090026E-3</c:v>
                </c:pt>
                <c:pt idx="20">
                  <c:v>5.0063441712926244E-3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6-40D2-B3C6-2B3418C20EF5}"/>
            </c:ext>
          </c:extLst>
        </c:ser>
        <c:ser>
          <c:idx val="5"/>
          <c:order val="5"/>
          <c:tx>
            <c:strRef>
              <c:f>'HF25 (orig)'!$A$72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(orig)'!$B$72:$V$72</c:f>
              <c:numCache>
                <c:formatCode>General</c:formatCode>
                <c:ptCount val="21"/>
                <c:pt idx="0">
                  <c:v>2.6414893617021276E-2</c:v>
                </c:pt>
                <c:pt idx="1">
                  <c:v>2.3433179723502305E-2</c:v>
                </c:pt>
                <c:pt idx="2">
                  <c:v>2.1978813559322036E-2</c:v>
                </c:pt>
                <c:pt idx="3">
                  <c:v>2.2600877192982455E-2</c:v>
                </c:pt>
                <c:pt idx="4">
                  <c:v>1.7824503311258278E-2</c:v>
                </c:pt>
                <c:pt idx="5">
                  <c:v>1.7243589743589742E-2</c:v>
                </c:pt>
                <c:pt idx="6">
                  <c:v>1.6809374999999998E-2</c:v>
                </c:pt>
                <c:pt idx="7">
                  <c:v>1.6269461077844313E-2</c:v>
                </c:pt>
                <c:pt idx="8">
                  <c:v>1.4197969543147209E-2</c:v>
                </c:pt>
                <c:pt idx="9">
                  <c:v>1.2506607929515419E-2</c:v>
                </c:pt>
                <c:pt idx="10">
                  <c:v>1.3291079812206572E-2</c:v>
                </c:pt>
                <c:pt idx="11">
                  <c:v>1.2493362831858408E-2</c:v>
                </c:pt>
                <c:pt idx="12">
                  <c:v>1.1647657841140531E-2</c:v>
                </c:pt>
                <c:pt idx="13">
                  <c:v>1.1269531249999999E-2</c:v>
                </c:pt>
                <c:pt idx="14">
                  <c:v>1.0518918918918919E-2</c:v>
                </c:pt>
                <c:pt idx="15">
                  <c:v>1.0067010309278351E-2</c:v>
                </c:pt>
                <c:pt idx="16">
                  <c:v>1.000170068027211E-2</c:v>
                </c:pt>
                <c:pt idx="17">
                  <c:v>9.8260869565217398E-3</c:v>
                </c:pt>
                <c:pt idx="18">
                  <c:v>8.7558479532163745E-3</c:v>
                </c:pt>
                <c:pt idx="19">
                  <c:v>7.5325814536340852E-3</c:v>
                </c:pt>
                <c:pt idx="20">
                  <c:v>5.1768650461022636E-3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6-40D2-B3C6-2B3418C20EF5}"/>
            </c:ext>
          </c:extLst>
        </c:ser>
        <c:ser>
          <c:idx val="6"/>
          <c:order val="6"/>
          <c:tx>
            <c:strRef>
              <c:f>'HF25 (orig)'!$A$73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(orig)'!$B$73:$V$73</c:f>
              <c:numCache>
                <c:formatCode>General</c:formatCode>
                <c:ptCount val="21"/>
                <c:pt idx="0">
                  <c:v>1.4176923076923077E-2</c:v>
                </c:pt>
                <c:pt idx="1">
                  <c:v>1.494535519125683E-2</c:v>
                </c:pt>
                <c:pt idx="2">
                  <c:v>1.4601049868766404E-2</c:v>
                </c:pt>
                <c:pt idx="3">
                  <c:v>1.4393229166666667E-2</c:v>
                </c:pt>
                <c:pt idx="4">
                  <c:v>1.3102803738317756E-2</c:v>
                </c:pt>
                <c:pt idx="5">
                  <c:v>1.2275109170305677E-2</c:v>
                </c:pt>
                <c:pt idx="6">
                  <c:v>1.0152777777777778E-2</c:v>
                </c:pt>
                <c:pt idx="7">
                  <c:v>1.0257950530035335E-2</c:v>
                </c:pt>
                <c:pt idx="8">
                  <c:v>8.9832317073170725E-3</c:v>
                </c:pt>
                <c:pt idx="9">
                  <c:v>8.3129346314325461E-3</c:v>
                </c:pt>
                <c:pt idx="10">
                  <c:v>8.041554959785523E-3</c:v>
                </c:pt>
                <c:pt idx="11">
                  <c:v>7.6281407035175882E-3</c:v>
                </c:pt>
                <c:pt idx="12">
                  <c:v>7.3746958637469591E-3</c:v>
                </c:pt>
                <c:pt idx="13">
                  <c:v>7.0835266821345708E-3</c:v>
                </c:pt>
                <c:pt idx="14">
                  <c:v>6.9109357384441938E-3</c:v>
                </c:pt>
                <c:pt idx="15">
                  <c:v>6.6105150214592267E-3</c:v>
                </c:pt>
                <c:pt idx="16">
                  <c:v>6.4260416666666658E-3</c:v>
                </c:pt>
                <c:pt idx="17">
                  <c:v>5.8571428571428576E-3</c:v>
                </c:pt>
                <c:pt idx="18">
                  <c:v>5.7472426470588237E-3</c:v>
                </c:pt>
                <c:pt idx="19">
                  <c:v>5.5502645502645501E-3</c:v>
                </c:pt>
                <c:pt idx="20">
                  <c:v>4.9749804534792814E-3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6-40D2-B3C6-2B3418C2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29384"/>
        <c:axId val="619132664"/>
      </c:lineChart>
      <c:catAx>
        <c:axId val="6191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2664"/>
        <c:crosses val="autoZero"/>
        <c:auto val="1"/>
        <c:lblAlgn val="ctr"/>
        <c:lblOffset val="100"/>
        <c:noMultiLvlLbl val="0"/>
      </c:catAx>
      <c:valAx>
        <c:axId val="619132664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η</a:t>
                </a:r>
                <a:r>
                  <a:rPr lang="en-US" sz="1000" b="0" i="0" u="none" strike="noStrike" baseline="0"/>
                  <a:t>_M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66401</xdr:colOff>
      <xdr:row>18</xdr:row>
      <xdr:rowOff>24493</xdr:rowOff>
    </xdr:from>
    <xdr:to>
      <xdr:col>31</xdr:col>
      <xdr:colOff>500742</xdr:colOff>
      <xdr:row>34</xdr:row>
      <xdr:rowOff>24494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244C1-E0F5-4AA3-8166-FADF75F8F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25037</xdr:colOff>
      <xdr:row>0</xdr:row>
      <xdr:rowOff>146958</xdr:rowOff>
    </xdr:from>
    <xdr:to>
      <xdr:col>31</xdr:col>
      <xdr:colOff>443048</xdr:colOff>
      <xdr:row>16</xdr:row>
      <xdr:rowOff>127908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E057C-0951-4593-8EE5-AC8E6D30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54427</xdr:colOff>
      <xdr:row>35</xdr:row>
      <xdr:rowOff>152402</xdr:rowOff>
    </xdr:from>
    <xdr:to>
      <xdr:col>31</xdr:col>
      <xdr:colOff>489857</xdr:colOff>
      <xdr:row>52</xdr:row>
      <xdr:rowOff>65317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9EC0E-A9CC-4C9C-B9C1-4ABC061E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76201</xdr:colOff>
      <xdr:row>54</xdr:row>
      <xdr:rowOff>54426</xdr:rowOff>
    </xdr:from>
    <xdr:to>
      <xdr:col>31</xdr:col>
      <xdr:colOff>500742</xdr:colOff>
      <xdr:row>70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612022-2A29-2074-A747-4E2194ACA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D120-DA14-4020-AE81-6724B6241541}">
  <dimension ref="A1:V73"/>
  <sheetViews>
    <sheetView zoomScaleNormal="100" workbookViewId="0"/>
  </sheetViews>
  <sheetFormatPr defaultRowHeight="14.4" x14ac:dyDescent="0.3"/>
  <cols>
    <col min="1" max="1" width="10.109375" bestFit="1" customWidth="1"/>
    <col min="2" max="10" width="6" bestFit="1" customWidth="1"/>
    <col min="11" max="11" width="5.88671875" customWidth="1"/>
    <col min="12" max="15" width="6" bestFit="1" customWidth="1"/>
    <col min="16" max="22" width="6.33203125" customWidth="1"/>
    <col min="23" max="28" width="6" customWidth="1"/>
  </cols>
  <sheetData>
    <row r="1" spans="1:22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3">
      <c r="A2" t="s">
        <v>0</v>
      </c>
      <c r="B2">
        <v>4.1479999999999997</v>
      </c>
      <c r="C2">
        <v>4.26</v>
      </c>
      <c r="D2">
        <v>4.141</v>
      </c>
      <c r="E2">
        <v>4.1429999999999998</v>
      </c>
      <c r="F2">
        <v>4.3860000000000001</v>
      </c>
      <c r="G2">
        <v>4.4000000000000004</v>
      </c>
      <c r="H2">
        <v>4.43</v>
      </c>
      <c r="I2">
        <v>4.657</v>
      </c>
      <c r="J2">
        <v>4.6470000000000002</v>
      </c>
      <c r="K2">
        <v>4.4000000000000004</v>
      </c>
      <c r="L2">
        <v>4.5720000000000001</v>
      </c>
      <c r="M2">
        <v>4.3490000000000002</v>
      </c>
      <c r="N2">
        <v>4.75</v>
      </c>
      <c r="O2">
        <v>5.4119999999999999</v>
      </c>
      <c r="P2">
        <v>5.0019999999999998</v>
      </c>
      <c r="Q2">
        <v>4.9189999999999996</v>
      </c>
      <c r="R2">
        <v>5.0590000000000002</v>
      </c>
      <c r="S2">
        <v>4.83</v>
      </c>
      <c r="T2">
        <v>5.1360000000000001</v>
      </c>
      <c r="U2">
        <v>5.3739999999999997</v>
      </c>
      <c r="V2">
        <v>5.617</v>
      </c>
    </row>
    <row r="3" spans="1:22" x14ac:dyDescent="0.3">
      <c r="A3" t="s">
        <v>1</v>
      </c>
      <c r="B3">
        <v>6.0270000000000001</v>
      </c>
      <c r="C3">
        <v>6.1639999999999997</v>
      </c>
      <c r="D3">
        <v>6.2530000000000001</v>
      </c>
      <c r="E3">
        <v>6.2320000000000002</v>
      </c>
      <c r="F3">
        <v>6.3259999999999996</v>
      </c>
      <c r="G3">
        <v>6.335</v>
      </c>
      <c r="H3">
        <v>6.423</v>
      </c>
      <c r="I3">
        <v>6.4340000000000002</v>
      </c>
      <c r="J3">
        <v>6.6689999999999996</v>
      </c>
      <c r="K3">
        <v>6.7329999999999997</v>
      </c>
      <c r="L3">
        <v>6.7270000000000003</v>
      </c>
      <c r="M3">
        <v>6.7430000000000003</v>
      </c>
      <c r="N3">
        <v>6.74</v>
      </c>
      <c r="O3">
        <v>6.766</v>
      </c>
      <c r="P3">
        <v>6.758</v>
      </c>
      <c r="Q3">
        <v>6.7729999999999997</v>
      </c>
      <c r="R3">
        <v>6.7830000000000004</v>
      </c>
      <c r="S3">
        <v>6.8170000000000002</v>
      </c>
      <c r="T3">
        <v>6.8070000000000004</v>
      </c>
      <c r="U3">
        <v>6.8120000000000003</v>
      </c>
      <c r="V3">
        <v>6.8460000000000001</v>
      </c>
    </row>
    <row r="4" spans="1:22" x14ac:dyDescent="0.3">
      <c r="A4" t="s">
        <v>2</v>
      </c>
      <c r="B4">
        <v>5.1929999999999996</v>
      </c>
      <c r="C4">
        <v>5.242</v>
      </c>
      <c r="D4">
        <v>5.194</v>
      </c>
      <c r="E4">
        <v>5.2380000000000004</v>
      </c>
      <c r="F4">
        <v>5.4749999999999996</v>
      </c>
      <c r="G4">
        <v>5.516</v>
      </c>
      <c r="H4">
        <v>5.4820000000000002</v>
      </c>
      <c r="I4">
        <v>5.4119999999999999</v>
      </c>
      <c r="J4">
        <v>5.548</v>
      </c>
      <c r="K4">
        <v>5.5519999999999996</v>
      </c>
      <c r="L4">
        <v>5.58</v>
      </c>
      <c r="M4">
        <v>5.6289999999999996</v>
      </c>
      <c r="N4">
        <v>5.6</v>
      </c>
      <c r="O4">
        <v>5.7130000000000001</v>
      </c>
      <c r="P4">
        <v>5.7380000000000004</v>
      </c>
      <c r="Q4">
        <v>5.7690000000000001</v>
      </c>
      <c r="R4">
        <v>5.8079999999999998</v>
      </c>
      <c r="S4">
        <v>5.8150000000000004</v>
      </c>
      <c r="T4">
        <v>5.8959999999999999</v>
      </c>
      <c r="U4">
        <v>5.9489999999999998</v>
      </c>
      <c r="V4">
        <v>6.1</v>
      </c>
    </row>
    <row r="5" spans="1:22" x14ac:dyDescent="0.3">
      <c r="A5" t="s">
        <v>3</v>
      </c>
      <c r="B5">
        <v>4.3719999999999999</v>
      </c>
      <c r="C5">
        <v>4.2169999999999996</v>
      </c>
      <c r="D5">
        <v>4.266</v>
      </c>
      <c r="E5">
        <v>4.242</v>
      </c>
      <c r="F5">
        <v>4.4939999999999998</v>
      </c>
      <c r="G5">
        <v>4.6260000000000003</v>
      </c>
      <c r="H5">
        <v>4.3550000000000004</v>
      </c>
      <c r="I5">
        <v>4.5979999999999999</v>
      </c>
      <c r="J5">
        <v>4.7080000000000002</v>
      </c>
      <c r="K5">
        <v>4.84</v>
      </c>
      <c r="L5">
        <v>5.0220000000000002</v>
      </c>
      <c r="M5">
        <v>5.2009999999999996</v>
      </c>
      <c r="N5">
        <v>5.2789999999999999</v>
      </c>
      <c r="O5">
        <v>5.5270000000000001</v>
      </c>
      <c r="P5">
        <v>5.4329999999999998</v>
      </c>
      <c r="Q5">
        <v>5.4329999999999998</v>
      </c>
      <c r="R5">
        <v>5.508</v>
      </c>
      <c r="S5">
        <v>5.5229999999999997</v>
      </c>
      <c r="T5">
        <v>5.5720000000000001</v>
      </c>
      <c r="U5">
        <v>5.7</v>
      </c>
      <c r="V5">
        <v>5.9690000000000003</v>
      </c>
    </row>
    <row r="6" spans="1:22" x14ac:dyDescent="0.3">
      <c r="A6" t="s">
        <v>4</v>
      </c>
      <c r="B6">
        <v>5.3239999999999998</v>
      </c>
      <c r="C6">
        <v>5.4340000000000002</v>
      </c>
      <c r="D6">
        <v>5.5190000000000001</v>
      </c>
      <c r="E6">
        <v>5.4870000000000001</v>
      </c>
      <c r="F6">
        <v>5.56</v>
      </c>
      <c r="G6">
        <v>5.5049999999999999</v>
      </c>
      <c r="H6">
        <v>5.6879999999999997</v>
      </c>
      <c r="I6">
        <v>5.702</v>
      </c>
      <c r="J6">
        <v>5.819</v>
      </c>
      <c r="K6">
        <v>5.8789999999999996</v>
      </c>
      <c r="L6">
        <v>5.8890000000000002</v>
      </c>
      <c r="M6">
        <v>5.9420000000000002</v>
      </c>
      <c r="N6">
        <v>5.9770000000000003</v>
      </c>
      <c r="O6">
        <v>6.0229999999999997</v>
      </c>
      <c r="P6">
        <v>6.117</v>
      </c>
      <c r="Q6">
        <v>6.069</v>
      </c>
      <c r="R6">
        <v>6.15</v>
      </c>
      <c r="S6">
        <v>6.1890000000000001</v>
      </c>
      <c r="T6">
        <v>6.2050000000000001</v>
      </c>
      <c r="U6">
        <v>6.226</v>
      </c>
      <c r="V6">
        <v>6.3129999999999997</v>
      </c>
    </row>
    <row r="7" spans="1:22" x14ac:dyDescent="0.3">
      <c r="A7" t="s">
        <v>6</v>
      </c>
      <c r="B7">
        <v>4.9660000000000002</v>
      </c>
      <c r="C7">
        <v>5.085</v>
      </c>
      <c r="D7">
        <v>5.1870000000000003</v>
      </c>
      <c r="E7">
        <v>5.1529999999999996</v>
      </c>
      <c r="F7">
        <v>5.383</v>
      </c>
      <c r="G7">
        <v>5.38</v>
      </c>
      <c r="H7">
        <v>5.3789999999999996</v>
      </c>
      <c r="I7">
        <v>5.4340000000000002</v>
      </c>
      <c r="J7">
        <v>5.5940000000000003</v>
      </c>
      <c r="K7">
        <v>5.6779999999999999</v>
      </c>
      <c r="L7">
        <v>5.6619999999999999</v>
      </c>
      <c r="M7">
        <v>5.6470000000000002</v>
      </c>
      <c r="N7">
        <v>5.7190000000000003</v>
      </c>
      <c r="O7">
        <v>5.77</v>
      </c>
      <c r="P7">
        <v>5.8380000000000001</v>
      </c>
      <c r="Q7">
        <v>5.859</v>
      </c>
      <c r="R7">
        <v>5.8810000000000002</v>
      </c>
      <c r="S7">
        <v>5.8760000000000003</v>
      </c>
      <c r="T7">
        <v>5.9889999999999999</v>
      </c>
      <c r="U7">
        <v>6.0110000000000001</v>
      </c>
      <c r="V7">
        <v>6.1760000000000002</v>
      </c>
    </row>
    <row r="8" spans="1:22" x14ac:dyDescent="0.3">
      <c r="A8" t="s">
        <v>5</v>
      </c>
      <c r="B8">
        <v>5.5289999999999999</v>
      </c>
      <c r="C8">
        <v>5.47</v>
      </c>
      <c r="D8">
        <v>5.5629999999999997</v>
      </c>
      <c r="E8">
        <v>5.5270000000000001</v>
      </c>
      <c r="F8">
        <v>5.6079999999999997</v>
      </c>
      <c r="G8">
        <v>5.6219999999999999</v>
      </c>
      <c r="H8">
        <v>5.8479999999999999</v>
      </c>
      <c r="I8">
        <v>5.806</v>
      </c>
      <c r="J8">
        <v>5.8929999999999998</v>
      </c>
      <c r="K8">
        <v>5.9770000000000003</v>
      </c>
      <c r="L8">
        <v>5.9989999999999997</v>
      </c>
      <c r="M8">
        <v>6.0720000000000001</v>
      </c>
      <c r="N8">
        <v>6.0620000000000003</v>
      </c>
      <c r="O8">
        <v>6.1059999999999999</v>
      </c>
      <c r="P8">
        <v>6.13</v>
      </c>
      <c r="Q8">
        <v>6.1609999999999996</v>
      </c>
      <c r="R8">
        <v>6.1689999999999996</v>
      </c>
      <c r="S8">
        <v>6.2320000000000002</v>
      </c>
      <c r="T8">
        <v>6.2530000000000001</v>
      </c>
      <c r="U8">
        <v>6.2939999999999996</v>
      </c>
      <c r="V8">
        <v>6.3630000000000004</v>
      </c>
    </row>
    <row r="10" spans="1:22" x14ac:dyDescent="0.3">
      <c r="A10" t="s">
        <v>8</v>
      </c>
    </row>
    <row r="11" spans="1:22" x14ac:dyDescent="0.3">
      <c r="A11" t="str">
        <f>A2</f>
        <v>Geophysics</v>
      </c>
      <c r="B11">
        <v>73</v>
      </c>
      <c r="C11">
        <v>78</v>
      </c>
      <c r="D11">
        <v>71</v>
      </c>
      <c r="E11">
        <v>73</v>
      </c>
      <c r="F11">
        <v>90</v>
      </c>
      <c r="G11">
        <v>93</v>
      </c>
      <c r="H11">
        <v>100</v>
      </c>
      <c r="I11">
        <v>124</v>
      </c>
      <c r="J11">
        <v>119</v>
      </c>
      <c r="K11">
        <v>98</v>
      </c>
      <c r="L11">
        <v>114</v>
      </c>
      <c r="M11">
        <v>94</v>
      </c>
      <c r="N11">
        <v>138</v>
      </c>
      <c r="O11">
        <v>330</v>
      </c>
      <c r="P11">
        <v>174</v>
      </c>
      <c r="Q11">
        <v>180</v>
      </c>
      <c r="R11">
        <v>197</v>
      </c>
      <c r="S11">
        <v>159</v>
      </c>
      <c r="T11">
        <v>222</v>
      </c>
      <c r="U11">
        <v>278</v>
      </c>
      <c r="V11">
        <v>393</v>
      </c>
    </row>
    <row r="12" spans="1:22" x14ac:dyDescent="0.3">
      <c r="A12" t="str">
        <f t="shared" ref="A12:A17" si="0">A3</f>
        <v>Biophysics</v>
      </c>
      <c r="B12">
        <v>646</v>
      </c>
      <c r="C12">
        <v>774</v>
      </c>
      <c r="D12">
        <v>879</v>
      </c>
      <c r="E12">
        <v>869</v>
      </c>
      <c r="F12">
        <v>961</v>
      </c>
      <c r="G12">
        <v>1006</v>
      </c>
      <c r="H12">
        <v>1133</v>
      </c>
      <c r="I12">
        <v>1167</v>
      </c>
      <c r="J12">
        <v>1678</v>
      </c>
      <c r="K12">
        <v>1829</v>
      </c>
      <c r="L12">
        <v>1868</v>
      </c>
      <c r="M12">
        <v>1928</v>
      </c>
      <c r="N12">
        <v>1944</v>
      </c>
      <c r="O12">
        <v>2035</v>
      </c>
      <c r="P12">
        <v>2046</v>
      </c>
      <c r="Q12">
        <v>2125</v>
      </c>
      <c r="R12">
        <v>2123</v>
      </c>
      <c r="S12">
        <v>2260</v>
      </c>
      <c r="T12">
        <v>2290</v>
      </c>
      <c r="U12">
        <v>2310</v>
      </c>
      <c r="V12">
        <v>2498</v>
      </c>
    </row>
    <row r="13" spans="1:22" x14ac:dyDescent="0.3">
      <c r="A13" t="str">
        <f t="shared" si="0"/>
        <v>Atomic Physics</v>
      </c>
      <c r="B13">
        <v>228</v>
      </c>
      <c r="C13">
        <v>251</v>
      </c>
      <c r="D13">
        <v>244</v>
      </c>
      <c r="E13">
        <v>251</v>
      </c>
      <c r="F13">
        <v>344</v>
      </c>
      <c r="G13">
        <v>353</v>
      </c>
      <c r="H13">
        <v>349</v>
      </c>
      <c r="I13">
        <v>323</v>
      </c>
      <c r="J13">
        <v>409</v>
      </c>
      <c r="K13">
        <v>408</v>
      </c>
      <c r="L13">
        <v>410</v>
      </c>
      <c r="M13">
        <v>446</v>
      </c>
      <c r="N13">
        <v>441</v>
      </c>
      <c r="O13">
        <v>498</v>
      </c>
      <c r="P13">
        <v>507</v>
      </c>
      <c r="Q13">
        <v>534</v>
      </c>
      <c r="R13">
        <v>550</v>
      </c>
      <c r="S13">
        <v>566</v>
      </c>
      <c r="T13">
        <v>626</v>
      </c>
      <c r="U13">
        <v>678</v>
      </c>
      <c r="V13">
        <v>842</v>
      </c>
    </row>
    <row r="14" spans="1:22" x14ac:dyDescent="0.3">
      <c r="A14" t="str">
        <f t="shared" si="0"/>
        <v>Meteorology</v>
      </c>
      <c r="B14">
        <v>89</v>
      </c>
      <c r="C14">
        <v>80</v>
      </c>
      <c r="D14">
        <v>78</v>
      </c>
      <c r="E14">
        <v>77</v>
      </c>
      <c r="F14">
        <v>103</v>
      </c>
      <c r="G14">
        <v>122</v>
      </c>
      <c r="H14">
        <v>95</v>
      </c>
      <c r="I14">
        <v>122</v>
      </c>
      <c r="J14">
        <v>138</v>
      </c>
      <c r="K14">
        <v>148</v>
      </c>
      <c r="L14">
        <v>192</v>
      </c>
      <c r="M14">
        <v>243</v>
      </c>
      <c r="N14">
        <v>278</v>
      </c>
      <c r="O14">
        <v>363</v>
      </c>
      <c r="P14">
        <v>326</v>
      </c>
      <c r="Q14">
        <v>334</v>
      </c>
      <c r="R14">
        <v>378</v>
      </c>
      <c r="S14">
        <v>368</v>
      </c>
      <c r="T14">
        <v>395</v>
      </c>
      <c r="U14">
        <v>474</v>
      </c>
      <c r="V14">
        <v>701</v>
      </c>
    </row>
    <row r="15" spans="1:22" x14ac:dyDescent="0.3">
      <c r="A15" t="str">
        <f t="shared" si="0"/>
        <v>Oceanography</v>
      </c>
      <c r="B15">
        <v>313</v>
      </c>
      <c r="C15">
        <v>326</v>
      </c>
      <c r="D15">
        <v>315</v>
      </c>
      <c r="E15">
        <v>342</v>
      </c>
      <c r="F15">
        <v>343</v>
      </c>
      <c r="G15">
        <v>407</v>
      </c>
      <c r="H15">
        <v>414</v>
      </c>
      <c r="I15">
        <v>467</v>
      </c>
      <c r="J15">
        <v>522</v>
      </c>
      <c r="K15">
        <v>547</v>
      </c>
      <c r="L15">
        <v>568</v>
      </c>
      <c r="M15">
        <v>611</v>
      </c>
      <c r="N15">
        <v>694</v>
      </c>
      <c r="O15">
        <v>749</v>
      </c>
      <c r="P15">
        <v>710</v>
      </c>
      <c r="Q15">
        <v>802</v>
      </c>
      <c r="R15">
        <v>829</v>
      </c>
      <c r="S15">
        <v>876</v>
      </c>
      <c r="T15">
        <v>918</v>
      </c>
      <c r="U15">
        <v>1033</v>
      </c>
      <c r="V15">
        <v>1261</v>
      </c>
    </row>
    <row r="16" spans="1:22" x14ac:dyDescent="0.3">
      <c r="A16" t="str">
        <f t="shared" si="0"/>
        <v>Thermodynamics</v>
      </c>
      <c r="B16">
        <v>188</v>
      </c>
      <c r="C16">
        <v>217</v>
      </c>
      <c r="D16">
        <v>236</v>
      </c>
      <c r="E16">
        <v>228</v>
      </c>
      <c r="F16">
        <v>302</v>
      </c>
      <c r="G16">
        <v>312</v>
      </c>
      <c r="H16">
        <v>320</v>
      </c>
      <c r="I16">
        <v>334</v>
      </c>
      <c r="J16">
        <v>394</v>
      </c>
      <c r="K16">
        <v>454</v>
      </c>
      <c r="L16">
        <v>426</v>
      </c>
      <c r="M16">
        <v>452</v>
      </c>
      <c r="N16">
        <v>491</v>
      </c>
      <c r="O16">
        <v>512</v>
      </c>
      <c r="P16">
        <v>555</v>
      </c>
      <c r="Q16">
        <v>582</v>
      </c>
      <c r="R16">
        <v>588</v>
      </c>
      <c r="S16">
        <v>598</v>
      </c>
      <c r="T16">
        <v>684</v>
      </c>
      <c r="U16">
        <v>798</v>
      </c>
      <c r="V16">
        <v>1193</v>
      </c>
    </row>
    <row r="17" spans="1:22" x14ac:dyDescent="0.3">
      <c r="A17" t="str">
        <f t="shared" si="0"/>
        <v>Statistics</v>
      </c>
      <c r="B17">
        <v>390</v>
      </c>
      <c r="C17">
        <v>366</v>
      </c>
      <c r="D17">
        <v>381</v>
      </c>
      <c r="E17">
        <v>384</v>
      </c>
      <c r="F17">
        <v>428</v>
      </c>
      <c r="G17">
        <v>458</v>
      </c>
      <c r="H17">
        <v>576</v>
      </c>
      <c r="I17">
        <v>566</v>
      </c>
      <c r="J17">
        <v>656</v>
      </c>
      <c r="K17">
        <v>719</v>
      </c>
      <c r="L17">
        <v>746</v>
      </c>
      <c r="M17">
        <v>796</v>
      </c>
      <c r="N17">
        <v>822</v>
      </c>
      <c r="O17">
        <v>862</v>
      </c>
      <c r="P17">
        <v>887</v>
      </c>
      <c r="Q17">
        <v>932</v>
      </c>
      <c r="R17">
        <v>960</v>
      </c>
      <c r="S17">
        <v>1064</v>
      </c>
      <c r="T17">
        <v>1088</v>
      </c>
      <c r="U17">
        <v>1134</v>
      </c>
      <c r="V17">
        <v>1279</v>
      </c>
    </row>
    <row r="19" spans="1:22" x14ac:dyDescent="0.3">
      <c r="A19" t="s">
        <v>15</v>
      </c>
    </row>
    <row r="20" spans="1:22" x14ac:dyDescent="0.3">
      <c r="A20" t="str">
        <f>A11</f>
        <v>Geophysics</v>
      </c>
      <c r="B20">
        <f>LN(B11)</f>
        <v>4.290459441148391</v>
      </c>
      <c r="C20">
        <f t="shared" ref="C20:V26" si="1">LN(C11)</f>
        <v>4.3567088266895917</v>
      </c>
      <c r="D20">
        <f t="shared" si="1"/>
        <v>4.2626798770413155</v>
      </c>
      <c r="E20">
        <f t="shared" si="1"/>
        <v>4.290459441148391</v>
      </c>
      <c r="F20">
        <f t="shared" si="1"/>
        <v>4.499809670330265</v>
      </c>
      <c r="G20">
        <f t="shared" si="1"/>
        <v>4.5325994931532563</v>
      </c>
      <c r="H20">
        <f t="shared" si="1"/>
        <v>4.6051701859880918</v>
      </c>
      <c r="I20">
        <f t="shared" si="1"/>
        <v>4.8202815656050371</v>
      </c>
      <c r="J20">
        <f t="shared" si="1"/>
        <v>4.7791234931115296</v>
      </c>
      <c r="K20">
        <f t="shared" si="1"/>
        <v>4.5849674786705723</v>
      </c>
      <c r="L20">
        <f t="shared" si="1"/>
        <v>4.7361984483944957</v>
      </c>
      <c r="M20">
        <f t="shared" si="1"/>
        <v>4.5432947822700038</v>
      </c>
      <c r="N20">
        <f t="shared" si="1"/>
        <v>4.9272536851572051</v>
      </c>
      <c r="O20">
        <f t="shared" si="1"/>
        <v>5.7990926544605257</v>
      </c>
      <c r="P20">
        <f t="shared" si="1"/>
        <v>5.1590552992145291</v>
      </c>
      <c r="Q20">
        <f t="shared" si="1"/>
        <v>5.1929568508902104</v>
      </c>
      <c r="R20">
        <f t="shared" si="1"/>
        <v>5.2832037287379885</v>
      </c>
      <c r="S20">
        <f t="shared" si="1"/>
        <v>5.0689042022202315</v>
      </c>
      <c r="T20">
        <f t="shared" si="1"/>
        <v>5.4026773818722793</v>
      </c>
      <c r="U20">
        <f t="shared" si="1"/>
        <v>5.6276211136906369</v>
      </c>
      <c r="V20">
        <f t="shared" si="1"/>
        <v>5.9738096118692612</v>
      </c>
    </row>
    <row r="21" spans="1:22" x14ac:dyDescent="0.3">
      <c r="A21" t="str">
        <f t="shared" ref="A21:A26" si="2">A12</f>
        <v>Biophysics</v>
      </c>
      <c r="B21">
        <f t="shared" ref="B21:Q26" si="3">LN(B12)</f>
        <v>6.4707995037826018</v>
      </c>
      <c r="C21">
        <f t="shared" si="3"/>
        <v>6.6515718735897273</v>
      </c>
      <c r="D21">
        <f t="shared" si="3"/>
        <v>6.7787848976851768</v>
      </c>
      <c r="E21">
        <f t="shared" si="3"/>
        <v>6.7673431252653922</v>
      </c>
      <c r="F21">
        <f t="shared" si="3"/>
        <v>6.8679744089702925</v>
      </c>
      <c r="G21">
        <f t="shared" si="3"/>
        <v>6.9137373506596846</v>
      </c>
      <c r="H21">
        <f t="shared" si="3"/>
        <v>7.0326242610280065</v>
      </c>
      <c r="I21">
        <f t="shared" si="3"/>
        <v>7.0621916322865559</v>
      </c>
      <c r="J21">
        <f t="shared" si="3"/>
        <v>7.4253578870271513</v>
      </c>
      <c r="K21">
        <f t="shared" si="3"/>
        <v>7.511524648390866</v>
      </c>
      <c r="L21">
        <f t="shared" si="3"/>
        <v>7.5326236187887883</v>
      </c>
      <c r="M21">
        <f t="shared" si="3"/>
        <v>7.564238475170491</v>
      </c>
      <c r="N21">
        <f t="shared" si="3"/>
        <v>7.5725029850203844</v>
      </c>
      <c r="O21">
        <f t="shared" si="3"/>
        <v>7.6182510978766951</v>
      </c>
      <c r="P21">
        <f t="shared" si="3"/>
        <v>7.6236419465115715</v>
      </c>
      <c r="Q21">
        <f t="shared" si="3"/>
        <v>7.6615270813585168</v>
      </c>
      <c r="R21">
        <f t="shared" si="1"/>
        <v>7.6605854617032563</v>
      </c>
      <c r="S21">
        <f t="shared" si="1"/>
        <v>7.7231200922663312</v>
      </c>
      <c r="T21">
        <f t="shared" si="1"/>
        <v>7.736307096548285</v>
      </c>
      <c r="U21">
        <f t="shared" si="1"/>
        <v>7.7450028035158391</v>
      </c>
      <c r="V21">
        <f t="shared" si="1"/>
        <v>7.823245690685523</v>
      </c>
    </row>
    <row r="22" spans="1:22" x14ac:dyDescent="0.3">
      <c r="A22" t="str">
        <f t="shared" si="2"/>
        <v>Atomic Physics</v>
      </c>
      <c r="B22">
        <f t="shared" si="3"/>
        <v>5.4293456289544411</v>
      </c>
      <c r="C22">
        <f t="shared" si="1"/>
        <v>5.5254529391317835</v>
      </c>
      <c r="D22">
        <f t="shared" si="1"/>
        <v>5.4971682252932021</v>
      </c>
      <c r="E22">
        <f t="shared" si="1"/>
        <v>5.5254529391317835</v>
      </c>
      <c r="F22">
        <f t="shared" si="1"/>
        <v>5.8406416573733981</v>
      </c>
      <c r="G22">
        <f t="shared" si="1"/>
        <v>5.8664680569332965</v>
      </c>
      <c r="H22">
        <f t="shared" si="1"/>
        <v>5.855071922202427</v>
      </c>
      <c r="I22">
        <f t="shared" si="1"/>
        <v>5.7776523232226564</v>
      </c>
      <c r="J22">
        <f t="shared" si="1"/>
        <v>6.0137151560428022</v>
      </c>
      <c r="K22">
        <f t="shared" si="1"/>
        <v>6.0112671744041615</v>
      </c>
      <c r="L22">
        <f t="shared" si="1"/>
        <v>6.0161571596983539</v>
      </c>
      <c r="M22">
        <f t="shared" si="1"/>
        <v>6.1003189520200642</v>
      </c>
      <c r="N22">
        <f t="shared" si="1"/>
        <v>6.089044875446846</v>
      </c>
      <c r="O22">
        <f t="shared" si="1"/>
        <v>6.2106000770246528</v>
      </c>
      <c r="P22">
        <f t="shared" si="1"/>
        <v>6.2285110035911835</v>
      </c>
      <c r="Q22">
        <f t="shared" si="1"/>
        <v>6.280395838960195</v>
      </c>
      <c r="R22">
        <f t="shared" si="1"/>
        <v>6.3099182782265162</v>
      </c>
      <c r="S22">
        <f t="shared" si="1"/>
        <v>6.3385940782031831</v>
      </c>
      <c r="T22">
        <f t="shared" si="1"/>
        <v>6.4393503711000983</v>
      </c>
      <c r="U22">
        <f t="shared" si="1"/>
        <v>6.5191472879403953</v>
      </c>
      <c r="V22">
        <f t="shared" si="1"/>
        <v>6.7357800142423265</v>
      </c>
    </row>
    <row r="23" spans="1:22" x14ac:dyDescent="0.3">
      <c r="A23" t="str">
        <f t="shared" si="2"/>
        <v>Meteorology</v>
      </c>
      <c r="B23">
        <f t="shared" si="3"/>
        <v>4.4886363697321396</v>
      </c>
      <c r="C23">
        <f t="shared" si="1"/>
        <v>4.3820266346738812</v>
      </c>
      <c r="D23">
        <f t="shared" si="1"/>
        <v>4.3567088266895917</v>
      </c>
      <c r="E23">
        <f t="shared" si="1"/>
        <v>4.3438054218536841</v>
      </c>
      <c r="F23">
        <f t="shared" si="1"/>
        <v>4.6347289882296359</v>
      </c>
      <c r="G23">
        <f t="shared" si="1"/>
        <v>4.8040210447332568</v>
      </c>
      <c r="H23">
        <f t="shared" si="1"/>
        <v>4.5538768916005408</v>
      </c>
      <c r="I23">
        <f t="shared" si="1"/>
        <v>4.8040210447332568</v>
      </c>
      <c r="J23">
        <f t="shared" si="1"/>
        <v>4.9272536851572051</v>
      </c>
      <c r="K23">
        <f t="shared" si="1"/>
        <v>4.9972122737641147</v>
      </c>
      <c r="L23">
        <f t="shared" si="1"/>
        <v>5.2574953720277815</v>
      </c>
      <c r="M23">
        <f t="shared" si="1"/>
        <v>5.4930614433405482</v>
      </c>
      <c r="N23">
        <f t="shared" si="1"/>
        <v>5.6276211136906369</v>
      </c>
      <c r="O23">
        <f t="shared" si="1"/>
        <v>5.8944028342648505</v>
      </c>
      <c r="P23">
        <f t="shared" si="1"/>
        <v>5.7868973813667077</v>
      </c>
      <c r="Q23">
        <f t="shared" si="1"/>
        <v>5.8111409929767008</v>
      </c>
      <c r="R23">
        <f t="shared" si="1"/>
        <v>5.934894195619588</v>
      </c>
      <c r="S23">
        <f t="shared" si="1"/>
        <v>5.9080829381689313</v>
      </c>
      <c r="T23">
        <f t="shared" si="1"/>
        <v>5.978885764901122</v>
      </c>
      <c r="U23">
        <f t="shared" si="1"/>
        <v>6.1612073216950769</v>
      </c>
      <c r="V23">
        <f t="shared" si="1"/>
        <v>6.5525078870345901</v>
      </c>
    </row>
    <row r="24" spans="1:22" x14ac:dyDescent="0.3">
      <c r="A24" t="str">
        <f t="shared" si="2"/>
        <v>Oceanography</v>
      </c>
      <c r="B24">
        <f t="shared" si="3"/>
        <v>5.7462031905401529</v>
      </c>
      <c r="C24">
        <f t="shared" si="1"/>
        <v>5.7868973813667077</v>
      </c>
      <c r="D24">
        <f t="shared" si="1"/>
        <v>5.7525726388256331</v>
      </c>
      <c r="E24">
        <f t="shared" si="1"/>
        <v>5.8348107370626048</v>
      </c>
      <c r="F24">
        <f t="shared" si="1"/>
        <v>5.8377304471659395</v>
      </c>
      <c r="G24">
        <f t="shared" si="1"/>
        <v>6.0088131854425946</v>
      </c>
      <c r="H24">
        <f t="shared" si="1"/>
        <v>6.0258659738253142</v>
      </c>
      <c r="I24">
        <f t="shared" si="1"/>
        <v>6.1463292576688975</v>
      </c>
      <c r="J24">
        <f t="shared" si="1"/>
        <v>6.2576675878826391</v>
      </c>
      <c r="K24">
        <f t="shared" si="1"/>
        <v>6.3044488024219811</v>
      </c>
      <c r="L24">
        <f t="shared" si="1"/>
        <v>6.3421214187211516</v>
      </c>
      <c r="M24">
        <f t="shared" si="1"/>
        <v>6.4150969591715956</v>
      </c>
      <c r="N24">
        <f t="shared" si="1"/>
        <v>6.5424719605068047</v>
      </c>
      <c r="O24">
        <f t="shared" si="1"/>
        <v>6.6187389835172192</v>
      </c>
      <c r="P24">
        <f t="shared" si="1"/>
        <v>6.5652649700353614</v>
      </c>
      <c r="Q24">
        <f t="shared" si="1"/>
        <v>6.6871086078665147</v>
      </c>
      <c r="R24">
        <f t="shared" si="1"/>
        <v>6.7202201551352951</v>
      </c>
      <c r="S24">
        <f t="shared" si="1"/>
        <v>6.7753660909363917</v>
      </c>
      <c r="T24">
        <f t="shared" si="1"/>
        <v>6.8221973906204907</v>
      </c>
      <c r="U24">
        <f t="shared" si="1"/>
        <v>6.9402224691196386</v>
      </c>
      <c r="V24">
        <f t="shared" si="1"/>
        <v>7.13966033596492</v>
      </c>
    </row>
    <row r="25" spans="1:22" x14ac:dyDescent="0.3">
      <c r="A25" t="str">
        <f t="shared" si="2"/>
        <v>Thermodynamics</v>
      </c>
      <c r="B25">
        <f t="shared" si="3"/>
        <v>5.2364419628299492</v>
      </c>
      <c r="C25">
        <f t="shared" si="1"/>
        <v>5.3798973535404597</v>
      </c>
      <c r="D25">
        <f t="shared" si="1"/>
        <v>5.4638318050256105</v>
      </c>
      <c r="E25">
        <f t="shared" si="1"/>
        <v>5.4293456289544411</v>
      </c>
      <c r="F25">
        <f t="shared" si="1"/>
        <v>5.7104270173748697</v>
      </c>
      <c r="G25">
        <f t="shared" si="1"/>
        <v>5.7430031878094825</v>
      </c>
      <c r="H25">
        <f t="shared" si="1"/>
        <v>5.768320995793772</v>
      </c>
      <c r="I25">
        <f t="shared" si="1"/>
        <v>5.8111409929767008</v>
      </c>
      <c r="J25">
        <f t="shared" si="1"/>
        <v>5.9763509092979339</v>
      </c>
      <c r="K25">
        <f t="shared" si="1"/>
        <v>6.1180971980413483</v>
      </c>
      <c r="L25">
        <f t="shared" si="1"/>
        <v>6.0544393462693709</v>
      </c>
      <c r="M25">
        <f t="shared" si="1"/>
        <v>6.1136821798322316</v>
      </c>
      <c r="N25">
        <f t="shared" si="1"/>
        <v>6.1964441277945204</v>
      </c>
      <c r="O25">
        <f t="shared" si="1"/>
        <v>6.2383246250395077</v>
      </c>
      <c r="P25">
        <f t="shared" si="1"/>
        <v>6.3189681137464344</v>
      </c>
      <c r="Q25">
        <f t="shared" si="1"/>
        <v>6.3664704477314382</v>
      </c>
      <c r="R25">
        <f t="shared" si="1"/>
        <v>6.3767269478986268</v>
      </c>
      <c r="S25">
        <f t="shared" si="1"/>
        <v>6.3935907539506314</v>
      </c>
      <c r="T25">
        <f t="shared" si="1"/>
        <v>6.5279579176225502</v>
      </c>
      <c r="U25">
        <f t="shared" si="1"/>
        <v>6.6821085974498091</v>
      </c>
      <c r="V25">
        <f t="shared" si="1"/>
        <v>7.0842264220979159</v>
      </c>
    </row>
    <row r="26" spans="1:22" x14ac:dyDescent="0.3">
      <c r="A26" t="str">
        <f t="shared" si="2"/>
        <v>Statistics</v>
      </c>
      <c r="B26">
        <f t="shared" si="3"/>
        <v>5.9661467391236922</v>
      </c>
      <c r="C26">
        <f t="shared" si="1"/>
        <v>5.9026333334013659</v>
      </c>
      <c r="D26">
        <f t="shared" si="1"/>
        <v>5.9427993751267012</v>
      </c>
      <c r="E26">
        <f t="shared" si="1"/>
        <v>5.9506425525877269</v>
      </c>
      <c r="F26">
        <f t="shared" si="1"/>
        <v>6.0591231955817966</v>
      </c>
      <c r="G26">
        <f t="shared" si="1"/>
        <v>6.1268691841141854</v>
      </c>
      <c r="H26">
        <f t="shared" si="1"/>
        <v>6.3561076606958915</v>
      </c>
      <c r="I26">
        <f t="shared" si="1"/>
        <v>6.3385940782031831</v>
      </c>
      <c r="J26">
        <f t="shared" si="1"/>
        <v>6.4861607889440887</v>
      </c>
      <c r="K26">
        <f t="shared" si="1"/>
        <v>6.577861357721047</v>
      </c>
      <c r="L26">
        <f t="shared" si="1"/>
        <v>6.6147256002037604</v>
      </c>
      <c r="M26">
        <f t="shared" si="1"/>
        <v>6.6795991858443831</v>
      </c>
      <c r="N26">
        <f t="shared" si="1"/>
        <v>6.7117403950561796</v>
      </c>
      <c r="O26">
        <f t="shared" si="1"/>
        <v>6.7592552706636928</v>
      </c>
      <c r="P26">
        <f t="shared" si="1"/>
        <v>6.7878449823095792</v>
      </c>
      <c r="Q26">
        <f t="shared" si="1"/>
        <v>6.837332814685591</v>
      </c>
      <c r="R26">
        <f t="shared" si="1"/>
        <v>6.866933284461882</v>
      </c>
      <c r="S26">
        <f t="shared" si="1"/>
        <v>6.9697906699015899</v>
      </c>
      <c r="T26">
        <f t="shared" si="1"/>
        <v>6.9920964274158877</v>
      </c>
      <c r="U26">
        <f t="shared" si="1"/>
        <v>7.0335064842876971</v>
      </c>
      <c r="V26">
        <f t="shared" si="1"/>
        <v>7.153833801578843</v>
      </c>
    </row>
    <row r="27" spans="1:22" x14ac:dyDescent="0.3">
      <c r="A27" s="1" t="s">
        <v>14</v>
      </c>
    </row>
    <row r="28" spans="1:22" x14ac:dyDescent="0.3"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3">
      <c r="A29" t="str">
        <f>A2</f>
        <v>Geophysics</v>
      </c>
      <c r="B29">
        <f>B2/B20</f>
        <v>0.96679622704689627</v>
      </c>
      <c r="C29">
        <f t="shared" ref="C29:V35" si="4">C2/C20</f>
        <v>0.97780232038984449</v>
      </c>
      <c r="D29">
        <f t="shared" si="4"/>
        <v>0.97145460589318933</v>
      </c>
      <c r="E29">
        <f t="shared" si="4"/>
        <v>0.96563085068835375</v>
      </c>
      <c r="F29">
        <f t="shared" si="4"/>
        <v>0.97470789240694444</v>
      </c>
      <c r="G29">
        <f t="shared" si="4"/>
        <v>0.97074537616801249</v>
      </c>
      <c r="H29">
        <f t="shared" si="4"/>
        <v>0.96196227741570262</v>
      </c>
      <c r="I29">
        <f t="shared" si="4"/>
        <v>0.9661261352925673</v>
      </c>
      <c r="J29">
        <f t="shared" si="4"/>
        <v>0.97235403242833796</v>
      </c>
      <c r="K29">
        <f t="shared" si="4"/>
        <v>0.95965784282417554</v>
      </c>
      <c r="L29">
        <f t="shared" si="4"/>
        <v>0.9653311722083443</v>
      </c>
      <c r="M29">
        <f t="shared" si="4"/>
        <v>0.95723482811896121</v>
      </c>
      <c r="N29">
        <f t="shared" si="4"/>
        <v>0.96402586583046013</v>
      </c>
      <c r="O29">
        <f t="shared" si="4"/>
        <v>0.93324944477947203</v>
      </c>
      <c r="P29">
        <f t="shared" si="4"/>
        <v>0.96955735302189117</v>
      </c>
      <c r="Q29">
        <f t="shared" si="4"/>
        <v>0.94724453548208332</v>
      </c>
      <c r="R29">
        <f t="shared" si="4"/>
        <v>0.95756292199779613</v>
      </c>
      <c r="S29">
        <f t="shared" si="4"/>
        <v>0.95286866890962563</v>
      </c>
      <c r="T29">
        <f t="shared" si="4"/>
        <v>0.95063977301937974</v>
      </c>
      <c r="U29">
        <f t="shared" si="4"/>
        <v>0.95493280223260968</v>
      </c>
      <c r="V29">
        <f t="shared" si="4"/>
        <v>0.94027101045196981</v>
      </c>
    </row>
    <row r="30" spans="1:22" x14ac:dyDescent="0.3">
      <c r="A30" t="str">
        <f t="shared" ref="A30:A35" si="5">A3</f>
        <v>Biophysics</v>
      </c>
      <c r="B30">
        <f t="shared" ref="B30:Q35" si="6">B3/B21</f>
        <v>0.93141504329980063</v>
      </c>
      <c r="C30">
        <f t="shared" si="6"/>
        <v>0.92669824774416898</v>
      </c>
      <c r="D30">
        <f t="shared" si="6"/>
        <v>0.92243670427354585</v>
      </c>
      <c r="E30">
        <f t="shared" si="6"/>
        <v>0.92089316067531335</v>
      </c>
      <c r="F30">
        <f t="shared" si="6"/>
        <v>0.92108671688374122</v>
      </c>
      <c r="G30">
        <f t="shared" si="6"/>
        <v>0.91629167824773328</v>
      </c>
      <c r="H30">
        <f t="shared" si="6"/>
        <v>0.91331482553300902</v>
      </c>
      <c r="I30">
        <f t="shared" si="6"/>
        <v>0.91104862838688461</v>
      </c>
      <c r="J30">
        <f t="shared" si="6"/>
        <v>0.8981385276595778</v>
      </c>
      <c r="K30">
        <f t="shared" si="6"/>
        <v>0.89635597500733177</v>
      </c>
      <c r="L30">
        <f t="shared" si="6"/>
        <v>0.89304873579780308</v>
      </c>
      <c r="M30">
        <f t="shared" si="6"/>
        <v>0.89143144047266687</v>
      </c>
      <c r="N30">
        <f t="shared" si="6"/>
        <v>0.89006237611695793</v>
      </c>
      <c r="O30">
        <f t="shared" si="6"/>
        <v>0.88813034816951253</v>
      </c>
      <c r="P30">
        <f t="shared" si="6"/>
        <v>0.88645296400525841</v>
      </c>
      <c r="Q30">
        <f t="shared" si="6"/>
        <v>0.88402741752092506</v>
      </c>
      <c r="R30">
        <f t="shared" si="4"/>
        <v>0.88544146317661032</v>
      </c>
      <c r="S30">
        <f t="shared" si="4"/>
        <v>0.88267434904013875</v>
      </c>
      <c r="T30">
        <f t="shared" si="4"/>
        <v>0.87987717072879457</v>
      </c>
      <c r="U30">
        <f t="shared" si="4"/>
        <v>0.87953486561782745</v>
      </c>
      <c r="V30">
        <f t="shared" si="4"/>
        <v>0.87508436660131395</v>
      </c>
    </row>
    <row r="31" spans="1:22" x14ac:dyDescent="0.3">
      <c r="A31" t="str">
        <f t="shared" si="5"/>
        <v>Atomic Physics</v>
      </c>
      <c r="B31">
        <f t="shared" si="6"/>
        <v>0.95646885552947269</v>
      </c>
      <c r="C31">
        <f t="shared" si="4"/>
        <v>0.94870050613871981</v>
      </c>
      <c r="D31">
        <f t="shared" si="4"/>
        <v>0.94485010957127258</v>
      </c>
      <c r="E31">
        <f t="shared" si="4"/>
        <v>0.94797658358539005</v>
      </c>
      <c r="F31">
        <f t="shared" si="4"/>
        <v>0.93739700553075334</v>
      </c>
      <c r="G31">
        <f t="shared" si="4"/>
        <v>0.94025910419488345</v>
      </c>
      <c r="H31">
        <f t="shared" si="4"/>
        <v>0.93628226481937171</v>
      </c>
      <c r="I31">
        <f t="shared" si="4"/>
        <v>0.9367126468041429</v>
      </c>
      <c r="J31">
        <f t="shared" si="4"/>
        <v>0.92255782923558749</v>
      </c>
      <c r="K31">
        <f t="shared" si="4"/>
        <v>0.92359894160756806</v>
      </c>
      <c r="L31">
        <f t="shared" si="4"/>
        <v>0.92750236602525482</v>
      </c>
      <c r="M31">
        <f t="shared" si="4"/>
        <v>0.92273863781106202</v>
      </c>
      <c r="N31">
        <f t="shared" si="4"/>
        <v>0.91968446850854291</v>
      </c>
      <c r="O31">
        <f t="shared" si="4"/>
        <v>0.91987890528236349</v>
      </c>
      <c r="P31">
        <f t="shared" si="4"/>
        <v>0.92124746936974689</v>
      </c>
      <c r="Q31">
        <f t="shared" si="4"/>
        <v>0.91857267406812637</v>
      </c>
      <c r="R31">
        <f t="shared" si="4"/>
        <v>0.92045566105689935</v>
      </c>
      <c r="S31">
        <f t="shared" si="4"/>
        <v>0.91739586543273222</v>
      </c>
      <c r="T31">
        <f t="shared" si="4"/>
        <v>0.9156203126423027</v>
      </c>
      <c r="U31">
        <f t="shared" si="4"/>
        <v>0.91254265891566888</v>
      </c>
      <c r="V31">
        <f t="shared" si="4"/>
        <v>0.9056115234021872</v>
      </c>
    </row>
    <row r="32" spans="1:22" x14ac:dyDescent="0.3">
      <c r="A32" t="str">
        <f t="shared" si="5"/>
        <v>Meteorology</v>
      </c>
      <c r="B32">
        <f t="shared" si="6"/>
        <v>0.97401518855065994</v>
      </c>
      <c r="C32">
        <f t="shared" si="4"/>
        <v>0.96234011145252585</v>
      </c>
      <c r="D32">
        <f t="shared" si="4"/>
        <v>0.97917950675659082</v>
      </c>
      <c r="E32">
        <f t="shared" si="4"/>
        <v>0.97656307961183042</v>
      </c>
      <c r="F32">
        <f t="shared" si="4"/>
        <v>0.96963598333645151</v>
      </c>
      <c r="G32">
        <f t="shared" si="4"/>
        <v>0.96294332537772198</v>
      </c>
      <c r="H32">
        <f t="shared" si="4"/>
        <v>0.95632800439393484</v>
      </c>
      <c r="I32">
        <f t="shared" si="4"/>
        <v>0.95711487464045941</v>
      </c>
      <c r="J32">
        <f t="shared" si="4"/>
        <v>0.95550184764838031</v>
      </c>
      <c r="K32">
        <f t="shared" si="4"/>
        <v>0.96854000487641967</v>
      </c>
      <c r="L32">
        <f t="shared" si="4"/>
        <v>0.95520768819298985</v>
      </c>
      <c r="M32">
        <f t="shared" si="4"/>
        <v>0.94683084353723623</v>
      </c>
      <c r="N32">
        <f t="shared" si="4"/>
        <v>0.9380517794912443</v>
      </c>
      <c r="O32">
        <f t="shared" si="4"/>
        <v>0.93766920168246815</v>
      </c>
      <c r="P32">
        <f t="shared" si="4"/>
        <v>0.93884505667817342</v>
      </c>
      <c r="Q32">
        <f t="shared" si="4"/>
        <v>0.9349282708105483</v>
      </c>
      <c r="R32">
        <f t="shared" si="4"/>
        <v>0.92807046232860069</v>
      </c>
      <c r="S32">
        <f t="shared" si="4"/>
        <v>0.93482099994210999</v>
      </c>
      <c r="T32">
        <f t="shared" si="4"/>
        <v>0.93194622193825261</v>
      </c>
      <c r="U32">
        <f t="shared" si="4"/>
        <v>0.92514335298033945</v>
      </c>
      <c r="V32">
        <f t="shared" si="4"/>
        <v>0.91094892259661775</v>
      </c>
    </row>
    <row r="33" spans="1:22" x14ac:dyDescent="0.3">
      <c r="A33" t="str">
        <f t="shared" si="5"/>
        <v>Oceanography</v>
      </c>
      <c r="B33">
        <f t="shared" si="6"/>
        <v>0.92652484144048075</v>
      </c>
      <c r="C33">
        <f t="shared" si="4"/>
        <v>0.93901786084837002</v>
      </c>
      <c r="D33">
        <f t="shared" si="4"/>
        <v>0.95939683799050368</v>
      </c>
      <c r="E33">
        <f t="shared" si="4"/>
        <v>0.94039039949431136</v>
      </c>
      <c r="F33">
        <f t="shared" si="4"/>
        <v>0.95242492785860466</v>
      </c>
      <c r="G33">
        <f t="shared" si="4"/>
        <v>0.91615429371923718</v>
      </c>
      <c r="H33">
        <f t="shared" si="4"/>
        <v>0.94393071878914825</v>
      </c>
      <c r="I33">
        <f t="shared" si="4"/>
        <v>0.92770819150072392</v>
      </c>
      <c r="J33">
        <f t="shared" si="4"/>
        <v>0.92989918660235704</v>
      </c>
      <c r="K33">
        <f t="shared" si="4"/>
        <v>0.93251609843218386</v>
      </c>
      <c r="L33">
        <f t="shared" si="4"/>
        <v>0.92855365124615974</v>
      </c>
      <c r="M33">
        <f t="shared" si="4"/>
        <v>0.9262525629491517</v>
      </c>
      <c r="N33">
        <f t="shared" si="4"/>
        <v>0.91356906626115664</v>
      </c>
      <c r="O33">
        <f t="shared" si="4"/>
        <v>0.9099920717525195</v>
      </c>
      <c r="P33">
        <f t="shared" si="4"/>
        <v>0.93172172454862134</v>
      </c>
      <c r="Q33">
        <f t="shared" si="4"/>
        <v>0.90756713489902197</v>
      </c>
      <c r="R33">
        <f t="shared" si="4"/>
        <v>0.91514859008010951</v>
      </c>
      <c r="S33">
        <f t="shared" si="4"/>
        <v>0.91345617593700346</v>
      </c>
      <c r="T33">
        <f t="shared" si="4"/>
        <v>0.90953099781764668</v>
      </c>
      <c r="U33">
        <f t="shared" si="4"/>
        <v>0.8970893984598397</v>
      </c>
      <c r="V33">
        <f t="shared" si="4"/>
        <v>0.88421573337309223</v>
      </c>
    </row>
    <row r="34" spans="1:22" x14ac:dyDescent="0.3">
      <c r="A34" t="str">
        <f t="shared" si="5"/>
        <v>Thermodynamics</v>
      </c>
      <c r="B34">
        <f t="shared" si="6"/>
        <v>0.94835386990830062</v>
      </c>
      <c r="C34">
        <f t="shared" si="4"/>
        <v>0.94518531968897312</v>
      </c>
      <c r="D34">
        <f t="shared" si="4"/>
        <v>0.94933376156070881</v>
      </c>
      <c r="E34">
        <f t="shared" si="4"/>
        <v>0.94910148518069959</v>
      </c>
      <c r="F34">
        <f t="shared" si="4"/>
        <v>0.94266155291388509</v>
      </c>
      <c r="G34">
        <f t="shared" si="4"/>
        <v>0.93679209710695976</v>
      </c>
      <c r="H34">
        <f t="shared" si="4"/>
        <v>0.93250705082507312</v>
      </c>
      <c r="I34">
        <f t="shared" si="4"/>
        <v>0.93510035405568193</v>
      </c>
      <c r="J34">
        <f t="shared" si="4"/>
        <v>0.9360226808798866</v>
      </c>
      <c r="K34">
        <f t="shared" si="4"/>
        <v>0.9280663278474488</v>
      </c>
      <c r="L34">
        <f t="shared" si="4"/>
        <v>0.93518155458751362</v>
      </c>
      <c r="M34">
        <f t="shared" si="4"/>
        <v>0.92366594040957528</v>
      </c>
      <c r="N34">
        <f t="shared" si="4"/>
        <v>0.92294869154828396</v>
      </c>
      <c r="O34">
        <f t="shared" si="4"/>
        <v>0.92492782065881318</v>
      </c>
      <c r="P34">
        <f t="shared" si="4"/>
        <v>0.92388502282514695</v>
      </c>
      <c r="Q34">
        <f t="shared" si="4"/>
        <v>0.92029014319664915</v>
      </c>
      <c r="R34">
        <f t="shared" si="4"/>
        <v>0.92225996942491206</v>
      </c>
      <c r="S34">
        <f t="shared" si="4"/>
        <v>0.91904537311356549</v>
      </c>
      <c r="T34">
        <f t="shared" si="4"/>
        <v>0.91743851225394601</v>
      </c>
      <c r="U34">
        <f t="shared" si="4"/>
        <v>0.89956634381758871</v>
      </c>
      <c r="V34">
        <f t="shared" si="4"/>
        <v>0.87179596359810385</v>
      </c>
    </row>
    <row r="35" spans="1:22" x14ac:dyDescent="0.3">
      <c r="A35" t="str">
        <f t="shared" si="5"/>
        <v>Statistics</v>
      </c>
      <c r="B35">
        <f t="shared" si="6"/>
        <v>0.92672879863026958</v>
      </c>
      <c r="C35">
        <f t="shared" si="4"/>
        <v>0.9267050299476991</v>
      </c>
      <c r="D35">
        <f t="shared" si="4"/>
        <v>0.93609083006969185</v>
      </c>
      <c r="E35">
        <f t="shared" si="4"/>
        <v>0.9288072592423654</v>
      </c>
      <c r="F35">
        <f t="shared" si="4"/>
        <v>0.92554645597720342</v>
      </c>
      <c r="G35">
        <f t="shared" si="4"/>
        <v>0.91759752510740467</v>
      </c>
      <c r="H35">
        <f t="shared" si="4"/>
        <v>0.92005993481862103</v>
      </c>
      <c r="I35">
        <f t="shared" si="4"/>
        <v>0.9159759922102223</v>
      </c>
      <c r="J35">
        <f t="shared" si="4"/>
        <v>0.90854978650002716</v>
      </c>
      <c r="K35">
        <f t="shared" si="4"/>
        <v>0.90865399481006692</v>
      </c>
      <c r="L35">
        <f t="shared" si="4"/>
        <v>0.90691592706660518</v>
      </c>
      <c r="M35">
        <f t="shared" si="4"/>
        <v>0.90903658004929</v>
      </c>
      <c r="N35">
        <f t="shared" si="4"/>
        <v>0.90319345552536967</v>
      </c>
      <c r="O35">
        <f t="shared" si="4"/>
        <v>0.90335395772091476</v>
      </c>
      <c r="P35">
        <f t="shared" si="4"/>
        <v>0.90308485476258682</v>
      </c>
      <c r="Q35">
        <f t="shared" si="4"/>
        <v>0.90108236164357436</v>
      </c>
      <c r="R35">
        <f t="shared" si="4"/>
        <v>0.89836317675589961</v>
      </c>
      <c r="S35">
        <f t="shared" si="4"/>
        <v>0.89414450091196107</v>
      </c>
      <c r="T35">
        <f t="shared" si="4"/>
        <v>0.89429544699671137</v>
      </c>
      <c r="U35">
        <f t="shared" si="4"/>
        <v>0.89485948638283097</v>
      </c>
      <c r="V35">
        <f t="shared" si="4"/>
        <v>0.88945314868730851</v>
      </c>
    </row>
    <row r="37" spans="1:22" x14ac:dyDescent="0.3">
      <c r="A37" t="s">
        <v>7</v>
      </c>
      <c r="B37">
        <v>2000</v>
      </c>
      <c r="C37">
        <v>2001</v>
      </c>
      <c r="D37">
        <v>2002</v>
      </c>
      <c r="E37">
        <v>2003</v>
      </c>
      <c r="F37">
        <v>2004</v>
      </c>
      <c r="G37">
        <v>2005</v>
      </c>
      <c r="H37">
        <v>2006</v>
      </c>
      <c r="I37">
        <v>2007</v>
      </c>
      <c r="J37">
        <v>2008</v>
      </c>
      <c r="K37">
        <v>2009</v>
      </c>
      <c r="L37">
        <v>2010</v>
      </c>
      <c r="M37">
        <v>2011</v>
      </c>
      <c r="N37">
        <v>2012</v>
      </c>
      <c r="O37">
        <v>2013</v>
      </c>
      <c r="P37">
        <v>2014</v>
      </c>
      <c r="Q37">
        <v>2015</v>
      </c>
      <c r="R37">
        <v>2016</v>
      </c>
      <c r="S37">
        <v>2017</v>
      </c>
      <c r="T37">
        <v>2018</v>
      </c>
      <c r="U37">
        <v>2019</v>
      </c>
      <c r="V37">
        <v>2020</v>
      </c>
    </row>
    <row r="38" spans="1:22" x14ac:dyDescent="0.3">
      <c r="A38" s="1" t="str">
        <f>A11</f>
        <v>Geophysics</v>
      </c>
      <c r="B38">
        <v>36</v>
      </c>
      <c r="C38">
        <v>39</v>
      </c>
      <c r="D38">
        <v>33</v>
      </c>
      <c r="E38">
        <v>40</v>
      </c>
      <c r="F38">
        <v>52</v>
      </c>
      <c r="G38">
        <v>48</v>
      </c>
      <c r="H38">
        <v>55</v>
      </c>
      <c r="I38">
        <v>73</v>
      </c>
      <c r="J38">
        <v>68</v>
      </c>
      <c r="K38">
        <v>55</v>
      </c>
      <c r="L38">
        <v>66</v>
      </c>
      <c r="M38">
        <v>53</v>
      </c>
      <c r="N38">
        <v>86</v>
      </c>
      <c r="O38">
        <v>404</v>
      </c>
      <c r="P38">
        <v>117</v>
      </c>
      <c r="Q38">
        <v>146</v>
      </c>
      <c r="R38">
        <v>164</v>
      </c>
      <c r="S38">
        <v>116</v>
      </c>
      <c r="T38">
        <v>180</v>
      </c>
      <c r="U38">
        <v>279</v>
      </c>
      <c r="V38">
        <v>540</v>
      </c>
    </row>
    <row r="39" spans="1:22" x14ac:dyDescent="0.3">
      <c r="A39" t="str">
        <f t="shared" ref="A39:A44" si="7">A12</f>
        <v>Biophysics</v>
      </c>
      <c r="B39">
        <v>952</v>
      </c>
      <c r="C39">
        <v>1289</v>
      </c>
      <c r="D39">
        <v>1690</v>
      </c>
      <c r="E39">
        <v>1636</v>
      </c>
      <c r="F39">
        <v>1845</v>
      </c>
      <c r="G39">
        <v>2041</v>
      </c>
      <c r="H39">
        <v>2538</v>
      </c>
      <c r="I39">
        <v>2858</v>
      </c>
      <c r="J39">
        <v>6317</v>
      </c>
      <c r="K39">
        <v>7421</v>
      </c>
      <c r="L39">
        <v>8074</v>
      </c>
      <c r="M39">
        <v>8622</v>
      </c>
      <c r="N39">
        <v>9213</v>
      </c>
      <c r="O39">
        <v>9821</v>
      </c>
      <c r="P39">
        <v>10204</v>
      </c>
      <c r="Q39">
        <v>11187</v>
      </c>
      <c r="R39">
        <v>11027</v>
      </c>
      <c r="S39">
        <v>12458</v>
      </c>
      <c r="T39">
        <v>12731</v>
      </c>
      <c r="U39">
        <v>13343</v>
      </c>
      <c r="V39">
        <v>16042</v>
      </c>
    </row>
    <row r="40" spans="1:22" x14ac:dyDescent="0.3">
      <c r="A40" s="1" t="str">
        <f t="shared" si="7"/>
        <v>Atomic Physics</v>
      </c>
      <c r="B40">
        <v>224</v>
      </c>
      <c r="C40">
        <v>271</v>
      </c>
      <c r="D40">
        <v>275</v>
      </c>
      <c r="E40">
        <v>244</v>
      </c>
      <c r="F40">
        <v>535</v>
      </c>
      <c r="G40">
        <v>536</v>
      </c>
      <c r="H40">
        <v>504</v>
      </c>
      <c r="I40">
        <v>472</v>
      </c>
      <c r="J40">
        <v>751</v>
      </c>
      <c r="K40">
        <v>711</v>
      </c>
      <c r="L40">
        <v>694</v>
      </c>
      <c r="M40">
        <v>881</v>
      </c>
      <c r="N40">
        <v>872</v>
      </c>
      <c r="O40">
        <v>1027</v>
      </c>
      <c r="P40">
        <v>1197</v>
      </c>
      <c r="Q40">
        <v>1338</v>
      </c>
      <c r="R40">
        <v>1449</v>
      </c>
      <c r="S40">
        <v>1471</v>
      </c>
      <c r="T40">
        <v>1794</v>
      </c>
      <c r="U40">
        <v>2099</v>
      </c>
      <c r="V40">
        <v>3377</v>
      </c>
    </row>
    <row r="41" spans="1:22" x14ac:dyDescent="0.3">
      <c r="A41" s="1" t="str">
        <f t="shared" si="7"/>
        <v>Meteorology</v>
      </c>
      <c r="B41">
        <v>53</v>
      </c>
      <c r="C41">
        <v>46</v>
      </c>
      <c r="D41">
        <v>41</v>
      </c>
      <c r="E41">
        <v>43</v>
      </c>
      <c r="F41">
        <v>61</v>
      </c>
      <c r="G41">
        <v>85</v>
      </c>
      <c r="H41">
        <v>63</v>
      </c>
      <c r="I41">
        <v>81</v>
      </c>
      <c r="J41">
        <v>103</v>
      </c>
      <c r="K41">
        <v>105</v>
      </c>
      <c r="L41">
        <v>167</v>
      </c>
      <c r="M41">
        <v>242</v>
      </c>
      <c r="N41">
        <v>354</v>
      </c>
      <c r="O41">
        <v>535</v>
      </c>
      <c r="P41">
        <v>466</v>
      </c>
      <c r="Q41">
        <v>515</v>
      </c>
      <c r="R41">
        <v>610</v>
      </c>
      <c r="S41">
        <v>578</v>
      </c>
      <c r="T41">
        <v>714</v>
      </c>
      <c r="U41">
        <v>1099</v>
      </c>
      <c r="V41">
        <v>2509</v>
      </c>
    </row>
    <row r="42" spans="1:22" x14ac:dyDescent="0.3">
      <c r="A42" t="str">
        <f t="shared" si="7"/>
        <v>Oceanography</v>
      </c>
      <c r="B42">
        <v>280</v>
      </c>
      <c r="C42">
        <v>314</v>
      </c>
      <c r="D42">
        <v>292</v>
      </c>
      <c r="E42">
        <v>318</v>
      </c>
      <c r="F42">
        <v>345</v>
      </c>
      <c r="G42">
        <v>433</v>
      </c>
      <c r="H42">
        <v>462</v>
      </c>
      <c r="I42">
        <v>549</v>
      </c>
      <c r="J42">
        <v>712</v>
      </c>
      <c r="K42">
        <v>802</v>
      </c>
      <c r="L42">
        <v>856</v>
      </c>
      <c r="M42">
        <v>1002</v>
      </c>
      <c r="N42">
        <v>1416</v>
      </c>
      <c r="O42">
        <v>1620</v>
      </c>
      <c r="P42">
        <v>1536</v>
      </c>
      <c r="Q42">
        <v>1842</v>
      </c>
      <c r="R42">
        <v>2055</v>
      </c>
      <c r="S42">
        <v>2357</v>
      </c>
      <c r="T42">
        <v>2602</v>
      </c>
      <c r="U42">
        <v>3146</v>
      </c>
      <c r="V42">
        <v>5441</v>
      </c>
    </row>
    <row r="43" spans="1:22" x14ac:dyDescent="0.3">
      <c r="A43" s="1" t="str">
        <f t="shared" si="7"/>
        <v>Thermodynamics</v>
      </c>
      <c r="B43">
        <v>170</v>
      </c>
      <c r="C43">
        <v>208</v>
      </c>
      <c r="D43">
        <v>228</v>
      </c>
      <c r="E43">
        <v>232</v>
      </c>
      <c r="F43">
        <v>372</v>
      </c>
      <c r="G43">
        <v>385</v>
      </c>
      <c r="H43">
        <v>466</v>
      </c>
      <c r="I43">
        <v>438</v>
      </c>
      <c r="J43">
        <v>635</v>
      </c>
      <c r="K43">
        <v>751</v>
      </c>
      <c r="L43">
        <v>675</v>
      </c>
      <c r="M43">
        <v>866</v>
      </c>
      <c r="N43">
        <v>942</v>
      </c>
      <c r="O43">
        <v>1013</v>
      </c>
      <c r="P43">
        <v>1239</v>
      </c>
      <c r="Q43">
        <v>1377</v>
      </c>
      <c r="R43">
        <v>1411</v>
      </c>
      <c r="S43">
        <v>1453</v>
      </c>
      <c r="T43">
        <v>1804</v>
      </c>
      <c r="U43">
        <v>2770</v>
      </c>
      <c r="V43">
        <v>7817</v>
      </c>
    </row>
    <row r="44" spans="1:22" x14ac:dyDescent="0.3">
      <c r="A44" t="str">
        <f t="shared" si="7"/>
        <v>Statistics</v>
      </c>
      <c r="B44">
        <v>563</v>
      </c>
      <c r="C44">
        <v>550</v>
      </c>
      <c r="D44">
        <v>543</v>
      </c>
      <c r="E44">
        <v>569</v>
      </c>
      <c r="F44">
        <v>657</v>
      </c>
      <c r="G44">
        <v>862</v>
      </c>
      <c r="H44">
        <v>1145</v>
      </c>
      <c r="I44">
        <v>1276</v>
      </c>
      <c r="J44">
        <v>1670</v>
      </c>
      <c r="K44">
        <v>1907</v>
      </c>
      <c r="L44">
        <v>1985</v>
      </c>
      <c r="M44">
        <v>2203</v>
      </c>
      <c r="N44">
        <v>2428</v>
      </c>
      <c r="O44">
        <v>2785</v>
      </c>
      <c r="P44">
        <v>2892</v>
      </c>
      <c r="Q44">
        <v>3083</v>
      </c>
      <c r="R44">
        <v>3535</v>
      </c>
      <c r="S44">
        <v>3931</v>
      </c>
      <c r="T44">
        <v>4141</v>
      </c>
      <c r="U44">
        <v>4446</v>
      </c>
      <c r="V44">
        <v>6152</v>
      </c>
    </row>
    <row r="45" spans="1:22" x14ac:dyDescent="0.3">
      <c r="S45" s="1" t="s">
        <v>10</v>
      </c>
      <c r="T45">
        <f>MIN(B38:V38,B40:V41,B43:V43)</f>
        <v>33</v>
      </c>
      <c r="U45" s="1" t="s">
        <v>11</v>
      </c>
      <c r="V45">
        <f>MAX(B38:V38,B40:V41,B43:V43)</f>
        <v>7817</v>
      </c>
    </row>
    <row r="46" spans="1:22" x14ac:dyDescent="0.3">
      <c r="A46" t="s">
        <v>12</v>
      </c>
    </row>
    <row r="47" spans="1:22" x14ac:dyDescent="0.3">
      <c r="A47" t="str">
        <f>A38</f>
        <v>Geophysics</v>
      </c>
      <c r="B47">
        <f>LN(B38)</f>
        <v>3.5835189384561099</v>
      </c>
      <c r="C47">
        <f t="shared" ref="C47:V47" si="8">LN(C38)</f>
        <v>3.6635616461296463</v>
      </c>
      <c r="D47">
        <f t="shared" si="8"/>
        <v>3.4965075614664802</v>
      </c>
      <c r="E47">
        <f t="shared" si="8"/>
        <v>3.6888794541139363</v>
      </c>
      <c r="F47">
        <f t="shared" si="8"/>
        <v>3.9512437185814275</v>
      </c>
      <c r="G47">
        <f t="shared" si="8"/>
        <v>3.8712010109078911</v>
      </c>
      <c r="H47">
        <f t="shared" si="8"/>
        <v>4.0073331852324712</v>
      </c>
      <c r="I47">
        <f t="shared" si="8"/>
        <v>4.290459441148391</v>
      </c>
      <c r="J47">
        <f t="shared" si="8"/>
        <v>4.219507705176107</v>
      </c>
      <c r="K47">
        <f t="shared" si="8"/>
        <v>4.0073331852324712</v>
      </c>
      <c r="L47">
        <f t="shared" si="8"/>
        <v>4.1896547420264252</v>
      </c>
      <c r="M47">
        <f t="shared" si="8"/>
        <v>3.970291913552122</v>
      </c>
      <c r="N47">
        <f t="shared" si="8"/>
        <v>4.4543472962535073</v>
      </c>
      <c r="O47">
        <f t="shared" si="8"/>
        <v>6.0014148779611505</v>
      </c>
      <c r="P47">
        <f t="shared" si="8"/>
        <v>4.7621739347977563</v>
      </c>
      <c r="Q47">
        <f t="shared" si="8"/>
        <v>4.9836066217083363</v>
      </c>
      <c r="R47">
        <f t="shared" si="8"/>
        <v>5.0998664278241987</v>
      </c>
      <c r="S47">
        <f t="shared" si="8"/>
        <v>4.7535901911063645</v>
      </c>
      <c r="T47">
        <f t="shared" si="8"/>
        <v>5.1929568508902104</v>
      </c>
      <c r="U47">
        <f t="shared" si="8"/>
        <v>5.6312117818213654</v>
      </c>
      <c r="V47">
        <f t="shared" si="8"/>
        <v>6.2915691395583204</v>
      </c>
    </row>
    <row r="48" spans="1:22" x14ac:dyDescent="0.3">
      <c r="A48" t="str">
        <f t="shared" ref="A48:A53" si="9">A39</f>
        <v>Biophysics</v>
      </c>
      <c r="B48">
        <f t="shared" ref="B48:V53" si="10">LN(B39)</f>
        <v>6.8585650347913649</v>
      </c>
      <c r="C48">
        <f t="shared" si="10"/>
        <v>7.161622002939187</v>
      </c>
      <c r="D48">
        <f t="shared" si="10"/>
        <v>7.4324838079171194</v>
      </c>
      <c r="E48">
        <f t="shared" si="10"/>
        <v>7.4000095171626921</v>
      </c>
      <c r="F48">
        <f t="shared" si="10"/>
        <v>7.5202345564746276</v>
      </c>
      <c r="G48">
        <f t="shared" si="10"/>
        <v>7.6211951628098449</v>
      </c>
      <c r="H48">
        <f t="shared" si="10"/>
        <v>7.839131648274333</v>
      </c>
      <c r="I48">
        <f t="shared" si="10"/>
        <v>7.9578773584898128</v>
      </c>
      <c r="J48">
        <f t="shared" si="10"/>
        <v>8.7509996908987002</v>
      </c>
      <c r="K48">
        <f t="shared" si="10"/>
        <v>8.912069097970134</v>
      </c>
      <c r="L48">
        <f t="shared" si="10"/>
        <v>8.9964043014128858</v>
      </c>
      <c r="M48">
        <f t="shared" si="10"/>
        <v>9.0620723553070803</v>
      </c>
      <c r="N48">
        <f t="shared" si="10"/>
        <v>9.1283708091089313</v>
      </c>
      <c r="O48">
        <f t="shared" si="10"/>
        <v>9.1922782291577736</v>
      </c>
      <c r="P48">
        <f t="shared" si="10"/>
        <v>9.2305350792617027</v>
      </c>
      <c r="Q48">
        <f t="shared" si="10"/>
        <v>9.3225076688469297</v>
      </c>
      <c r="R48">
        <f t="shared" si="10"/>
        <v>9.3081020897586786</v>
      </c>
      <c r="S48">
        <f t="shared" si="10"/>
        <v>9.430118265814091</v>
      </c>
      <c r="T48">
        <f t="shared" si="10"/>
        <v>9.4517952430616461</v>
      </c>
      <c r="U48">
        <f t="shared" si="10"/>
        <v>9.4987471817424201</v>
      </c>
      <c r="V48">
        <f t="shared" si="10"/>
        <v>9.6829655619268706</v>
      </c>
    </row>
    <row r="49" spans="1:22" x14ac:dyDescent="0.3">
      <c r="A49" t="str">
        <f t="shared" si="9"/>
        <v>Atomic Physics</v>
      </c>
      <c r="B49">
        <f t="shared" si="10"/>
        <v>5.4116460518550396</v>
      </c>
      <c r="C49">
        <f t="shared" si="10"/>
        <v>5.602118820879701</v>
      </c>
      <c r="D49">
        <f t="shared" si="10"/>
        <v>5.6167710976665717</v>
      </c>
      <c r="E49">
        <f t="shared" si="10"/>
        <v>5.4971682252932021</v>
      </c>
      <c r="F49">
        <f t="shared" si="10"/>
        <v>6.2822667468960063</v>
      </c>
      <c r="G49">
        <f t="shared" si="10"/>
        <v>6.2841341610708019</v>
      </c>
      <c r="H49">
        <f t="shared" si="10"/>
        <v>6.2225762680713688</v>
      </c>
      <c r="I49">
        <f t="shared" si="10"/>
        <v>6.156978985585555</v>
      </c>
      <c r="J49">
        <f t="shared" si="10"/>
        <v>6.6214056517641344</v>
      </c>
      <c r="K49">
        <f t="shared" si="10"/>
        <v>6.5666724298032406</v>
      </c>
      <c r="L49">
        <f t="shared" si="10"/>
        <v>6.5424719605068047</v>
      </c>
      <c r="M49">
        <f t="shared" si="10"/>
        <v>6.7810576259361799</v>
      </c>
      <c r="N49">
        <f t="shared" si="10"/>
        <v>6.7707894239089796</v>
      </c>
      <c r="O49">
        <f t="shared" si="10"/>
        <v>6.9343972099285578</v>
      </c>
      <c r="P49">
        <f t="shared" si="10"/>
        <v>7.0875737055579728</v>
      </c>
      <c r="Q49">
        <f t="shared" si="10"/>
        <v>7.1989312406881734</v>
      </c>
      <c r="R49">
        <f t="shared" si="10"/>
        <v>7.2786289423206822</v>
      </c>
      <c r="S49">
        <f t="shared" si="10"/>
        <v>7.293697720601438</v>
      </c>
      <c r="T49">
        <f t="shared" si="10"/>
        <v>7.4922030426187414</v>
      </c>
      <c r="U49">
        <f t="shared" si="10"/>
        <v>7.6492163198206331</v>
      </c>
      <c r="V49">
        <f t="shared" si="10"/>
        <v>8.1247430203855675</v>
      </c>
    </row>
    <row r="50" spans="1:22" x14ac:dyDescent="0.3">
      <c r="A50" t="str">
        <f t="shared" si="9"/>
        <v>Meteorology</v>
      </c>
      <c r="B50">
        <f t="shared" si="10"/>
        <v>3.970291913552122</v>
      </c>
      <c r="C50">
        <f t="shared" si="10"/>
        <v>3.8286413964890951</v>
      </c>
      <c r="D50">
        <f t="shared" si="10"/>
        <v>3.713572066704308</v>
      </c>
      <c r="E50">
        <f t="shared" si="10"/>
        <v>3.7612001156935624</v>
      </c>
      <c r="F50">
        <f t="shared" si="10"/>
        <v>4.1108738641733114</v>
      </c>
      <c r="G50">
        <f t="shared" si="10"/>
        <v>4.4426512564903167</v>
      </c>
      <c r="H50">
        <f t="shared" si="10"/>
        <v>4.1431347263915326</v>
      </c>
      <c r="I50">
        <f t="shared" si="10"/>
        <v>4.3944491546724391</v>
      </c>
      <c r="J50">
        <f t="shared" si="10"/>
        <v>4.6347289882296359</v>
      </c>
      <c r="K50">
        <f t="shared" si="10"/>
        <v>4.6539603501575231</v>
      </c>
      <c r="L50">
        <f t="shared" si="10"/>
        <v>5.1179938124167554</v>
      </c>
      <c r="M50">
        <f t="shared" si="10"/>
        <v>5.4889377261566867</v>
      </c>
      <c r="N50">
        <f t="shared" si="10"/>
        <v>5.8692969131337742</v>
      </c>
      <c r="O50">
        <f t="shared" si="10"/>
        <v>6.2822667468960063</v>
      </c>
      <c r="P50">
        <f t="shared" si="10"/>
        <v>6.1441856341256456</v>
      </c>
      <c r="Q50">
        <f t="shared" si="10"/>
        <v>6.2441669006637364</v>
      </c>
      <c r="R50">
        <f t="shared" si="10"/>
        <v>6.4134589571673573</v>
      </c>
      <c r="S50">
        <f t="shared" si="10"/>
        <v>6.3595738686723777</v>
      </c>
      <c r="T50">
        <f t="shared" si="10"/>
        <v>6.5708829623395841</v>
      </c>
      <c r="U50">
        <f t="shared" si="10"/>
        <v>7.0021559544036212</v>
      </c>
      <c r="V50">
        <f t="shared" si="10"/>
        <v>7.8276395463664219</v>
      </c>
    </row>
    <row r="51" spans="1:22" x14ac:dyDescent="0.3">
      <c r="A51" t="str">
        <f t="shared" si="9"/>
        <v>Oceanography</v>
      </c>
      <c r="B51">
        <f t="shared" si="10"/>
        <v>5.6347896031692493</v>
      </c>
      <c r="C51">
        <f t="shared" si="10"/>
        <v>5.7493929859082531</v>
      </c>
      <c r="D51">
        <f t="shared" si="10"/>
        <v>5.6767538022682817</v>
      </c>
      <c r="E51">
        <f t="shared" si="10"/>
        <v>5.7620513827801769</v>
      </c>
      <c r="F51">
        <f t="shared" si="10"/>
        <v>5.8435444170313602</v>
      </c>
      <c r="G51">
        <f t="shared" si="10"/>
        <v>6.0707377280024897</v>
      </c>
      <c r="H51">
        <f t="shared" si="10"/>
        <v>6.1355648910817386</v>
      </c>
      <c r="I51">
        <f t="shared" si="10"/>
        <v>6.3080984415095305</v>
      </c>
      <c r="J51">
        <f t="shared" si="10"/>
        <v>6.5680779114119758</v>
      </c>
      <c r="K51">
        <f t="shared" si="10"/>
        <v>6.6871086078665147</v>
      </c>
      <c r="L51">
        <f t="shared" si="10"/>
        <v>6.752270376141742</v>
      </c>
      <c r="M51">
        <f t="shared" si="10"/>
        <v>6.90975328164481</v>
      </c>
      <c r="N51">
        <f t="shared" si="10"/>
        <v>7.255591274253665</v>
      </c>
      <c r="O51">
        <f t="shared" si="10"/>
        <v>7.3901814282264295</v>
      </c>
      <c r="P51">
        <f t="shared" si="10"/>
        <v>7.3369369137076177</v>
      </c>
      <c r="Q51">
        <f t="shared" si="10"/>
        <v>7.5186072168152522</v>
      </c>
      <c r="R51">
        <f t="shared" si="10"/>
        <v>7.6280311269303347</v>
      </c>
      <c r="S51">
        <f t="shared" si="10"/>
        <v>7.7651449029361315</v>
      </c>
      <c r="T51">
        <f t="shared" si="10"/>
        <v>7.8640356590724503</v>
      </c>
      <c r="U51">
        <f t="shared" si="10"/>
        <v>8.053887083618223</v>
      </c>
      <c r="V51">
        <f t="shared" si="10"/>
        <v>8.6017181464859256</v>
      </c>
    </row>
    <row r="52" spans="1:22" x14ac:dyDescent="0.3">
      <c r="A52" t="str">
        <f t="shared" si="9"/>
        <v>Thermodynamics</v>
      </c>
      <c r="B52">
        <f t="shared" si="10"/>
        <v>5.1357984370502621</v>
      </c>
      <c r="C52">
        <f t="shared" si="10"/>
        <v>5.3375380797013179</v>
      </c>
      <c r="D52">
        <f t="shared" si="10"/>
        <v>5.4293456289544411</v>
      </c>
      <c r="E52">
        <f t="shared" si="10"/>
        <v>5.4467373716663099</v>
      </c>
      <c r="F52">
        <f t="shared" si="10"/>
        <v>5.9188938542731462</v>
      </c>
      <c r="G52">
        <f t="shared" si="10"/>
        <v>5.9532433342877846</v>
      </c>
      <c r="H52">
        <f t="shared" si="10"/>
        <v>6.1441856341256456</v>
      </c>
      <c r="I52">
        <f t="shared" si="10"/>
        <v>6.0822189103764464</v>
      </c>
      <c r="J52">
        <f t="shared" si="10"/>
        <v>6.4536249988926917</v>
      </c>
      <c r="K52">
        <f t="shared" si="10"/>
        <v>6.6214056517641344</v>
      </c>
      <c r="L52">
        <f t="shared" si="10"/>
        <v>6.5147126908725301</v>
      </c>
      <c r="M52">
        <f t="shared" si="10"/>
        <v>6.7638849085624351</v>
      </c>
      <c r="N52">
        <f t="shared" si="10"/>
        <v>6.8480052745763631</v>
      </c>
      <c r="O52">
        <f t="shared" si="10"/>
        <v>6.9206715042486833</v>
      </c>
      <c r="P52">
        <f t="shared" si="10"/>
        <v>7.1220598816291423</v>
      </c>
      <c r="Q52">
        <f t="shared" si="10"/>
        <v>7.2276624987286544</v>
      </c>
      <c r="R52">
        <f t="shared" si="10"/>
        <v>7.2520539518528144</v>
      </c>
      <c r="S52">
        <f t="shared" si="10"/>
        <v>7.2813856635702825</v>
      </c>
      <c r="T52">
        <f t="shared" si="10"/>
        <v>7.4977617006225685</v>
      </c>
      <c r="U52">
        <f t="shared" si="10"/>
        <v>7.9266025991813844</v>
      </c>
      <c r="V52">
        <f t="shared" si="10"/>
        <v>8.9640561282203297</v>
      </c>
    </row>
    <row r="53" spans="1:22" x14ac:dyDescent="0.3">
      <c r="A53" t="str">
        <f t="shared" si="9"/>
        <v>Statistics</v>
      </c>
      <c r="B53">
        <f t="shared" si="10"/>
        <v>6.3332796281396906</v>
      </c>
      <c r="C53">
        <f t="shared" si="10"/>
        <v>6.3099182782265162</v>
      </c>
      <c r="D53">
        <f t="shared" si="10"/>
        <v>6.2971093199339352</v>
      </c>
      <c r="E53">
        <f t="shared" si="10"/>
        <v>6.3438804341263308</v>
      </c>
      <c r="F53">
        <f t="shared" si="10"/>
        <v>6.4876840184846101</v>
      </c>
      <c r="G53">
        <f t="shared" si="10"/>
        <v>6.7592552706636928</v>
      </c>
      <c r="H53">
        <f t="shared" si="10"/>
        <v>7.0431599159883405</v>
      </c>
      <c r="I53">
        <f t="shared" si="10"/>
        <v>7.1514854639047352</v>
      </c>
      <c r="J53">
        <f t="shared" si="10"/>
        <v>7.4205789054108005</v>
      </c>
      <c r="K53">
        <f t="shared" si="10"/>
        <v>7.5532866056004186</v>
      </c>
      <c r="L53">
        <f t="shared" si="10"/>
        <v>7.5933741931212904</v>
      </c>
      <c r="M53">
        <f t="shared" si="10"/>
        <v>7.6975753468023429</v>
      </c>
      <c r="N53">
        <f t="shared" si="10"/>
        <v>7.7948231521793891</v>
      </c>
      <c r="O53">
        <f t="shared" si="10"/>
        <v>7.9320031523613848</v>
      </c>
      <c r="P53">
        <f t="shared" si="10"/>
        <v>7.9697035832786556</v>
      </c>
      <c r="Q53">
        <f t="shared" si="10"/>
        <v>8.0336584278861505</v>
      </c>
      <c r="R53">
        <f t="shared" si="10"/>
        <v>8.1704685783306736</v>
      </c>
      <c r="S53">
        <f t="shared" si="10"/>
        <v>8.2766491254218604</v>
      </c>
      <c r="T53">
        <f t="shared" si="10"/>
        <v>8.3286925835455676</v>
      </c>
      <c r="U53">
        <f t="shared" si="10"/>
        <v>8.399760094524142</v>
      </c>
      <c r="V53">
        <f t="shared" si="10"/>
        <v>8.7245325111854797</v>
      </c>
    </row>
    <row r="55" spans="1:22" x14ac:dyDescent="0.3">
      <c r="A55" s="1" t="s">
        <v>9</v>
      </c>
    </row>
    <row r="56" spans="1:22" x14ac:dyDescent="0.3"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>
        <v>2013</v>
      </c>
      <c r="P56">
        <v>2014</v>
      </c>
      <c r="Q56">
        <v>2015</v>
      </c>
      <c r="R56">
        <v>2016</v>
      </c>
      <c r="S56">
        <v>2017</v>
      </c>
      <c r="T56">
        <v>2018</v>
      </c>
      <c r="U56">
        <v>2019</v>
      </c>
      <c r="V56">
        <v>2020</v>
      </c>
    </row>
    <row r="57" spans="1:22" x14ac:dyDescent="0.3">
      <c r="A57" t="str">
        <f>A2</f>
        <v>Geophysics</v>
      </c>
      <c r="B57">
        <f>B11/B38</f>
        <v>2.0277777777777777</v>
      </c>
      <c r="C57">
        <f t="shared" ref="C57:V63" si="11">C11/C38</f>
        <v>2</v>
      </c>
      <c r="D57">
        <f t="shared" si="11"/>
        <v>2.1515151515151514</v>
      </c>
      <c r="E57">
        <f t="shared" si="11"/>
        <v>1.825</v>
      </c>
      <c r="F57">
        <f t="shared" si="11"/>
        <v>1.7307692307692308</v>
      </c>
      <c r="G57">
        <f t="shared" si="11"/>
        <v>1.9375</v>
      </c>
      <c r="H57">
        <f t="shared" si="11"/>
        <v>1.8181818181818181</v>
      </c>
      <c r="I57">
        <f t="shared" si="11"/>
        <v>1.6986301369863013</v>
      </c>
      <c r="J57">
        <f t="shared" si="11"/>
        <v>1.75</v>
      </c>
      <c r="K57">
        <f t="shared" si="11"/>
        <v>1.7818181818181817</v>
      </c>
      <c r="L57">
        <f t="shared" si="11"/>
        <v>1.7272727272727273</v>
      </c>
      <c r="M57">
        <f t="shared" si="11"/>
        <v>1.7735849056603774</v>
      </c>
      <c r="N57">
        <f t="shared" si="11"/>
        <v>1.6046511627906976</v>
      </c>
      <c r="O57">
        <f t="shared" si="11"/>
        <v>0.81683168316831678</v>
      </c>
      <c r="P57">
        <f t="shared" si="11"/>
        <v>1.4871794871794872</v>
      </c>
      <c r="Q57">
        <f t="shared" si="11"/>
        <v>1.2328767123287672</v>
      </c>
      <c r="R57">
        <f t="shared" si="11"/>
        <v>1.2012195121951219</v>
      </c>
      <c r="S57">
        <f t="shared" si="11"/>
        <v>1.3706896551724137</v>
      </c>
      <c r="T57">
        <f t="shared" si="11"/>
        <v>1.2333333333333334</v>
      </c>
      <c r="U57">
        <f t="shared" si="11"/>
        <v>0.99641577060931896</v>
      </c>
      <c r="V57">
        <f t="shared" si="11"/>
        <v>0.72777777777777775</v>
      </c>
    </row>
    <row r="58" spans="1:22" x14ac:dyDescent="0.3">
      <c r="A58" t="str">
        <f t="shared" ref="A58:A63" si="12">A3</f>
        <v>Biophysics</v>
      </c>
      <c r="B58">
        <f t="shared" ref="B58:Q63" si="13">B12/B39</f>
        <v>0.6785714285714286</v>
      </c>
      <c r="C58">
        <f t="shared" si="13"/>
        <v>0.60046547711404186</v>
      </c>
      <c r="D58">
        <f t="shared" si="13"/>
        <v>0.52011834319526629</v>
      </c>
      <c r="E58">
        <f t="shared" si="13"/>
        <v>0.53117359413202936</v>
      </c>
      <c r="F58">
        <f t="shared" si="13"/>
        <v>0.52086720867208669</v>
      </c>
      <c r="G58">
        <f t="shared" si="13"/>
        <v>0.49289563939245468</v>
      </c>
      <c r="H58">
        <f t="shared" si="13"/>
        <v>0.44641449960598895</v>
      </c>
      <c r="I58">
        <f t="shared" si="13"/>
        <v>0.40832750174947513</v>
      </c>
      <c r="J58">
        <f t="shared" si="13"/>
        <v>0.26563242045274654</v>
      </c>
      <c r="K58">
        <f t="shared" si="13"/>
        <v>0.24646274087050263</v>
      </c>
      <c r="L58">
        <f t="shared" si="13"/>
        <v>0.23135992073321773</v>
      </c>
      <c r="M58">
        <f t="shared" si="13"/>
        <v>0.22361401067037812</v>
      </c>
      <c r="N58">
        <f t="shared" si="13"/>
        <v>0.21100618690980136</v>
      </c>
      <c r="O58">
        <f t="shared" si="13"/>
        <v>0.20720904184909886</v>
      </c>
      <c r="P58">
        <f t="shared" si="13"/>
        <v>0.2005096040768326</v>
      </c>
      <c r="Q58">
        <f t="shared" si="13"/>
        <v>0.18995262358094217</v>
      </c>
      <c r="R58">
        <f t="shared" si="11"/>
        <v>0.19252743266527614</v>
      </c>
      <c r="S58">
        <f t="shared" si="11"/>
        <v>0.18140953604109808</v>
      </c>
      <c r="T58">
        <f t="shared" si="11"/>
        <v>0.17987589348833555</v>
      </c>
      <c r="U58">
        <f t="shared" si="11"/>
        <v>0.17312448474855729</v>
      </c>
      <c r="V58">
        <f t="shared" si="11"/>
        <v>0.15571624485724972</v>
      </c>
    </row>
    <row r="59" spans="1:22" x14ac:dyDescent="0.3">
      <c r="A59" t="str">
        <f t="shared" si="12"/>
        <v>Atomic Physics</v>
      </c>
      <c r="B59">
        <f t="shared" si="13"/>
        <v>1.0178571428571428</v>
      </c>
      <c r="C59">
        <f t="shared" si="11"/>
        <v>0.92619926199261993</v>
      </c>
      <c r="D59">
        <f t="shared" si="11"/>
        <v>0.88727272727272732</v>
      </c>
      <c r="E59">
        <f t="shared" si="11"/>
        <v>1.028688524590164</v>
      </c>
      <c r="F59">
        <f t="shared" si="11"/>
        <v>0.64299065420560753</v>
      </c>
      <c r="G59">
        <f t="shared" si="11"/>
        <v>0.65858208955223885</v>
      </c>
      <c r="H59">
        <f t="shared" si="11"/>
        <v>0.69246031746031744</v>
      </c>
      <c r="I59">
        <f t="shared" si="11"/>
        <v>0.68432203389830504</v>
      </c>
      <c r="J59">
        <f t="shared" si="11"/>
        <v>0.54460719041278294</v>
      </c>
      <c r="K59">
        <f t="shared" si="11"/>
        <v>0.57383966244725737</v>
      </c>
      <c r="L59">
        <f t="shared" si="11"/>
        <v>0.59077809798270897</v>
      </c>
      <c r="M59">
        <f t="shared" si="11"/>
        <v>0.50624290578887632</v>
      </c>
      <c r="N59">
        <f t="shared" si="11"/>
        <v>0.50573394495412849</v>
      </c>
      <c r="O59">
        <f t="shared" si="11"/>
        <v>0.48490749756572543</v>
      </c>
      <c r="P59">
        <f t="shared" si="11"/>
        <v>0.42355889724310775</v>
      </c>
      <c r="Q59">
        <f t="shared" si="11"/>
        <v>0.3991031390134529</v>
      </c>
      <c r="R59">
        <f t="shared" si="11"/>
        <v>0.37957211870255347</v>
      </c>
      <c r="S59">
        <f t="shared" si="11"/>
        <v>0.38477226376614548</v>
      </c>
      <c r="T59">
        <f t="shared" si="11"/>
        <v>0.34894091415830547</v>
      </c>
      <c r="U59">
        <f t="shared" si="11"/>
        <v>0.32301095759885662</v>
      </c>
      <c r="V59">
        <f t="shared" si="11"/>
        <v>0.24933372816108973</v>
      </c>
    </row>
    <row r="60" spans="1:22" x14ac:dyDescent="0.3">
      <c r="A60" t="str">
        <f t="shared" si="12"/>
        <v>Meteorology</v>
      </c>
      <c r="B60">
        <f t="shared" si="13"/>
        <v>1.679245283018868</v>
      </c>
      <c r="C60">
        <f t="shared" si="11"/>
        <v>1.7391304347826086</v>
      </c>
      <c r="D60">
        <f t="shared" si="11"/>
        <v>1.9024390243902438</v>
      </c>
      <c r="E60">
        <f t="shared" si="11"/>
        <v>1.7906976744186047</v>
      </c>
      <c r="F60">
        <f t="shared" si="11"/>
        <v>1.6885245901639345</v>
      </c>
      <c r="G60">
        <f t="shared" si="11"/>
        <v>1.4352941176470588</v>
      </c>
      <c r="H60">
        <f t="shared" si="11"/>
        <v>1.5079365079365079</v>
      </c>
      <c r="I60">
        <f t="shared" si="11"/>
        <v>1.5061728395061729</v>
      </c>
      <c r="J60">
        <f t="shared" si="11"/>
        <v>1.3398058252427185</v>
      </c>
      <c r="K60">
        <f t="shared" si="11"/>
        <v>1.4095238095238096</v>
      </c>
      <c r="L60">
        <f t="shared" si="11"/>
        <v>1.1497005988023952</v>
      </c>
      <c r="M60">
        <f t="shared" si="11"/>
        <v>1.0041322314049588</v>
      </c>
      <c r="N60">
        <f t="shared" si="11"/>
        <v>0.78531073446327682</v>
      </c>
      <c r="O60">
        <f t="shared" si="11"/>
        <v>0.67850467289719629</v>
      </c>
      <c r="P60">
        <f t="shared" si="11"/>
        <v>0.69957081545064381</v>
      </c>
      <c r="Q60">
        <f t="shared" si="11"/>
        <v>0.64854368932038831</v>
      </c>
      <c r="R60">
        <f t="shared" si="11"/>
        <v>0.61967213114754094</v>
      </c>
      <c r="S60">
        <f t="shared" si="11"/>
        <v>0.63667820069204151</v>
      </c>
      <c r="T60">
        <f t="shared" si="11"/>
        <v>0.5532212885154062</v>
      </c>
      <c r="U60">
        <f t="shared" si="11"/>
        <v>0.43130118289353958</v>
      </c>
      <c r="V60">
        <f t="shared" si="11"/>
        <v>0.27939418094858509</v>
      </c>
    </row>
    <row r="61" spans="1:22" x14ac:dyDescent="0.3">
      <c r="A61" t="str">
        <f t="shared" si="12"/>
        <v>Oceanography</v>
      </c>
      <c r="B61">
        <f t="shared" si="13"/>
        <v>1.1178571428571429</v>
      </c>
      <c r="C61">
        <f t="shared" si="11"/>
        <v>1.0382165605095541</v>
      </c>
      <c r="D61">
        <f t="shared" si="11"/>
        <v>1.0787671232876712</v>
      </c>
      <c r="E61">
        <f t="shared" si="11"/>
        <v>1.0754716981132075</v>
      </c>
      <c r="F61">
        <f t="shared" si="11"/>
        <v>0.99420289855072463</v>
      </c>
      <c r="G61">
        <f t="shared" si="11"/>
        <v>0.93995381062355654</v>
      </c>
      <c r="H61">
        <f t="shared" si="11"/>
        <v>0.89610389610389607</v>
      </c>
      <c r="I61">
        <f t="shared" si="11"/>
        <v>0.85063752276867033</v>
      </c>
      <c r="J61">
        <f t="shared" si="11"/>
        <v>0.7331460674157303</v>
      </c>
      <c r="K61">
        <f t="shared" si="11"/>
        <v>0.68204488778054861</v>
      </c>
      <c r="L61">
        <f t="shared" si="11"/>
        <v>0.66355140186915884</v>
      </c>
      <c r="M61">
        <f t="shared" si="11"/>
        <v>0.6097804391217565</v>
      </c>
      <c r="N61">
        <f t="shared" si="11"/>
        <v>0.49011299435028249</v>
      </c>
      <c r="O61">
        <f t="shared" si="11"/>
        <v>0.46234567901234569</v>
      </c>
      <c r="P61">
        <f t="shared" si="11"/>
        <v>0.46223958333333331</v>
      </c>
      <c r="Q61">
        <f t="shared" si="11"/>
        <v>0.43539630836047777</v>
      </c>
      <c r="R61">
        <f t="shared" si="11"/>
        <v>0.40340632603406323</v>
      </c>
      <c r="S61">
        <f t="shared" si="11"/>
        <v>0.37165888841747985</v>
      </c>
      <c r="T61">
        <f t="shared" si="11"/>
        <v>0.35280553420445809</v>
      </c>
      <c r="U61">
        <f t="shared" si="11"/>
        <v>0.32835346471710108</v>
      </c>
      <c r="V61">
        <f t="shared" si="11"/>
        <v>0.23175886785517369</v>
      </c>
    </row>
    <row r="62" spans="1:22" x14ac:dyDescent="0.3">
      <c r="A62" t="str">
        <f t="shared" si="12"/>
        <v>Thermodynamics</v>
      </c>
      <c r="B62">
        <f t="shared" si="13"/>
        <v>1.1058823529411765</v>
      </c>
      <c r="C62">
        <f t="shared" si="11"/>
        <v>1.0432692307692308</v>
      </c>
      <c r="D62">
        <f t="shared" si="11"/>
        <v>1.0350877192982457</v>
      </c>
      <c r="E62">
        <f t="shared" si="11"/>
        <v>0.98275862068965514</v>
      </c>
      <c r="F62">
        <f t="shared" si="11"/>
        <v>0.81182795698924726</v>
      </c>
      <c r="G62">
        <f t="shared" si="11"/>
        <v>0.81038961038961044</v>
      </c>
      <c r="H62">
        <f t="shared" si="11"/>
        <v>0.68669527896995708</v>
      </c>
      <c r="I62">
        <f t="shared" si="11"/>
        <v>0.76255707762557079</v>
      </c>
      <c r="J62">
        <f t="shared" si="11"/>
        <v>0.62047244094488185</v>
      </c>
      <c r="K62">
        <f t="shared" si="11"/>
        <v>0.6045272969374168</v>
      </c>
      <c r="L62">
        <f t="shared" si="11"/>
        <v>0.63111111111111107</v>
      </c>
      <c r="M62">
        <f t="shared" si="11"/>
        <v>0.52193995381062352</v>
      </c>
      <c r="N62">
        <f t="shared" si="11"/>
        <v>0.52123142250530785</v>
      </c>
      <c r="O62">
        <f t="shared" si="11"/>
        <v>0.50542941757156956</v>
      </c>
      <c r="P62">
        <f t="shared" si="11"/>
        <v>0.44794188861985473</v>
      </c>
      <c r="Q62">
        <f t="shared" si="11"/>
        <v>0.42265795206971679</v>
      </c>
      <c r="R62">
        <f t="shared" si="11"/>
        <v>0.41672572643515238</v>
      </c>
      <c r="S62">
        <f t="shared" si="11"/>
        <v>0.41156228492773572</v>
      </c>
      <c r="T62">
        <f t="shared" si="11"/>
        <v>0.37915742793791574</v>
      </c>
      <c r="U62">
        <f t="shared" si="11"/>
        <v>0.28808664259927796</v>
      </c>
      <c r="V62">
        <f t="shared" si="11"/>
        <v>0.15261609313035693</v>
      </c>
    </row>
    <row r="63" spans="1:22" x14ac:dyDescent="0.3">
      <c r="A63" t="str">
        <f t="shared" si="12"/>
        <v>Statistics</v>
      </c>
      <c r="B63">
        <f t="shared" si="13"/>
        <v>0.69271758436944941</v>
      </c>
      <c r="C63">
        <f t="shared" si="11"/>
        <v>0.66545454545454541</v>
      </c>
      <c r="D63">
        <f t="shared" si="11"/>
        <v>0.7016574585635359</v>
      </c>
      <c r="E63">
        <f t="shared" si="11"/>
        <v>0.6748681898066784</v>
      </c>
      <c r="F63">
        <f t="shared" si="11"/>
        <v>0.65144596651445963</v>
      </c>
      <c r="G63">
        <f t="shared" si="11"/>
        <v>0.53132250580046403</v>
      </c>
      <c r="H63">
        <f t="shared" si="11"/>
        <v>0.50305676855895198</v>
      </c>
      <c r="I63">
        <f t="shared" si="11"/>
        <v>0.44357366771159873</v>
      </c>
      <c r="J63">
        <f t="shared" si="11"/>
        <v>0.39281437125748503</v>
      </c>
      <c r="K63">
        <f t="shared" si="11"/>
        <v>0.37703198741478761</v>
      </c>
      <c r="L63">
        <f t="shared" si="11"/>
        <v>0.37581863979848867</v>
      </c>
      <c r="M63">
        <f t="shared" si="11"/>
        <v>0.3613254652746255</v>
      </c>
      <c r="N63">
        <f t="shared" si="11"/>
        <v>0.33855024711696868</v>
      </c>
      <c r="O63">
        <f t="shared" si="11"/>
        <v>0.30951526032315979</v>
      </c>
      <c r="P63">
        <f t="shared" si="11"/>
        <v>0.3067081604426003</v>
      </c>
      <c r="Q63">
        <f t="shared" si="11"/>
        <v>0.30230295167045085</v>
      </c>
      <c r="R63">
        <f t="shared" si="11"/>
        <v>0.27157001414427157</v>
      </c>
      <c r="S63">
        <f t="shared" si="11"/>
        <v>0.27066904095649963</v>
      </c>
      <c r="T63">
        <f t="shared" si="11"/>
        <v>0.26273846896884812</v>
      </c>
      <c r="U63">
        <f t="shared" si="11"/>
        <v>0.25506072874493929</v>
      </c>
      <c r="V63">
        <f t="shared" si="11"/>
        <v>0.2078998699609883</v>
      </c>
    </row>
    <row r="65" spans="1:22" x14ac:dyDescent="0.3">
      <c r="A65" s="1" t="s">
        <v>13</v>
      </c>
    </row>
    <row r="66" spans="1:22" x14ac:dyDescent="0.3">
      <c r="A66" s="1"/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</row>
    <row r="67" spans="1:22" x14ac:dyDescent="0.3">
      <c r="A67" t="str">
        <f>A2</f>
        <v>Geophysics</v>
      </c>
      <c r="B67">
        <f>B2/B11</f>
        <v>5.6821917808219172E-2</v>
      </c>
      <c r="C67">
        <f t="shared" ref="C67:V73" si="14">C2/C11</f>
        <v>5.4615384615384614E-2</v>
      </c>
      <c r="D67">
        <f t="shared" si="14"/>
        <v>5.8323943661971835E-2</v>
      </c>
      <c r="E67">
        <f t="shared" si="14"/>
        <v>5.6753424657534246E-2</v>
      </c>
      <c r="F67">
        <f t="shared" si="14"/>
        <v>4.8733333333333337E-2</v>
      </c>
      <c r="G67">
        <f t="shared" si="14"/>
        <v>4.7311827956989252E-2</v>
      </c>
      <c r="H67">
        <f t="shared" si="14"/>
        <v>4.4299999999999999E-2</v>
      </c>
      <c r="I67">
        <f t="shared" si="14"/>
        <v>3.7556451612903226E-2</v>
      </c>
      <c r="J67">
        <f t="shared" si="14"/>
        <v>3.9050420168067229E-2</v>
      </c>
      <c r="K67">
        <f t="shared" si="14"/>
        <v>4.4897959183673473E-2</v>
      </c>
      <c r="L67">
        <f t="shared" si="14"/>
        <v>4.0105263157894734E-2</v>
      </c>
      <c r="M67">
        <f t="shared" si="14"/>
        <v>4.626595744680851E-2</v>
      </c>
      <c r="N67">
        <f t="shared" si="14"/>
        <v>3.4420289855072464E-2</v>
      </c>
      <c r="O67">
        <f t="shared" si="14"/>
        <v>1.6400000000000001E-2</v>
      </c>
      <c r="P67">
        <f t="shared" si="14"/>
        <v>2.8747126436781609E-2</v>
      </c>
      <c r="Q67">
        <f t="shared" si="14"/>
        <v>2.7327777777777777E-2</v>
      </c>
      <c r="R67">
        <f t="shared" si="14"/>
        <v>2.5680203045685281E-2</v>
      </c>
      <c r="S67">
        <f t="shared" si="14"/>
        <v>3.0377358490566039E-2</v>
      </c>
      <c r="T67">
        <f t="shared" si="14"/>
        <v>2.3135135135135137E-2</v>
      </c>
      <c r="U67">
        <f t="shared" si="14"/>
        <v>1.9330935251798562E-2</v>
      </c>
      <c r="V67">
        <f t="shared" si="14"/>
        <v>1.429262086513995E-2</v>
      </c>
    </row>
    <row r="68" spans="1:22" x14ac:dyDescent="0.3">
      <c r="A68" t="str">
        <f t="shared" ref="A68:A72" si="15">A3</f>
        <v>Biophysics</v>
      </c>
      <c r="B68">
        <f t="shared" ref="B68:Q73" si="16">B3/B12</f>
        <v>9.3297213622291018E-3</v>
      </c>
      <c r="C68">
        <f t="shared" si="16"/>
        <v>7.9638242894056847E-3</v>
      </c>
      <c r="D68">
        <f t="shared" si="16"/>
        <v>7.1137656427758822E-3</v>
      </c>
      <c r="E68">
        <f t="shared" si="16"/>
        <v>7.1714614499424631E-3</v>
      </c>
      <c r="F68">
        <f t="shared" si="16"/>
        <v>6.5827263267429761E-3</v>
      </c>
      <c r="G68">
        <f t="shared" si="16"/>
        <v>6.2972166998011931E-3</v>
      </c>
      <c r="H68">
        <f t="shared" si="16"/>
        <v>5.669020300088261E-3</v>
      </c>
      <c r="I68">
        <f t="shared" si="16"/>
        <v>5.5132819194515853E-3</v>
      </c>
      <c r="J68">
        <f t="shared" si="16"/>
        <v>3.9743742550655539E-3</v>
      </c>
      <c r="K68">
        <f t="shared" si="16"/>
        <v>3.6812465828321484E-3</v>
      </c>
      <c r="L68">
        <f t="shared" si="16"/>
        <v>3.6011777301927198E-3</v>
      </c>
      <c r="M68">
        <f t="shared" si="16"/>
        <v>3.4974066390041497E-3</v>
      </c>
      <c r="N68">
        <f t="shared" si="16"/>
        <v>3.4670781893004115E-3</v>
      </c>
      <c r="O68">
        <f t="shared" si="16"/>
        <v>3.3248157248157249E-3</v>
      </c>
      <c r="P68">
        <f t="shared" si="16"/>
        <v>3.3030303030303029E-3</v>
      </c>
      <c r="Q68">
        <f t="shared" si="16"/>
        <v>3.1872941176470586E-3</v>
      </c>
      <c r="R68">
        <f t="shared" si="14"/>
        <v>3.1950070654733868E-3</v>
      </c>
      <c r="S68">
        <f t="shared" si="14"/>
        <v>3.0163716814159292E-3</v>
      </c>
      <c r="T68">
        <f t="shared" si="14"/>
        <v>2.9724890829694326E-3</v>
      </c>
      <c r="U68">
        <f t="shared" si="14"/>
        <v>2.9489177489177491E-3</v>
      </c>
      <c r="V68">
        <f t="shared" si="14"/>
        <v>2.7405924739791832E-3</v>
      </c>
    </row>
    <row r="69" spans="1:22" x14ac:dyDescent="0.3">
      <c r="A69" t="str">
        <f t="shared" si="15"/>
        <v>Atomic Physics</v>
      </c>
      <c r="B69">
        <f t="shared" si="16"/>
        <v>2.2776315789473683E-2</v>
      </c>
      <c r="C69">
        <f t="shared" si="14"/>
        <v>2.0884462151394421E-2</v>
      </c>
      <c r="D69">
        <f t="shared" si="14"/>
        <v>2.1286885245901638E-2</v>
      </c>
      <c r="E69">
        <f t="shared" si="14"/>
        <v>2.0868525896414344E-2</v>
      </c>
      <c r="F69">
        <f t="shared" si="14"/>
        <v>1.5915697674418604E-2</v>
      </c>
      <c r="G69">
        <f t="shared" si="14"/>
        <v>1.5626062322946176E-2</v>
      </c>
      <c r="H69">
        <f t="shared" si="14"/>
        <v>1.5707736389684816E-2</v>
      </c>
      <c r="I69">
        <f t="shared" si="14"/>
        <v>1.6755417956656346E-2</v>
      </c>
      <c r="J69">
        <f t="shared" si="14"/>
        <v>1.356479217603912E-2</v>
      </c>
      <c r="K69">
        <f t="shared" si="14"/>
        <v>1.3607843137254902E-2</v>
      </c>
      <c r="L69">
        <f t="shared" si="14"/>
        <v>1.3609756097560976E-2</v>
      </c>
      <c r="M69">
        <f t="shared" si="14"/>
        <v>1.2621076233183856E-2</v>
      </c>
      <c r="N69">
        <f t="shared" si="14"/>
        <v>1.2698412698412698E-2</v>
      </c>
      <c r="O69">
        <f t="shared" si="14"/>
        <v>1.1471887550200803E-2</v>
      </c>
      <c r="P69">
        <f t="shared" si="14"/>
        <v>1.1317554240631165E-2</v>
      </c>
      <c r="Q69">
        <f t="shared" si="14"/>
        <v>1.0803370786516855E-2</v>
      </c>
      <c r="R69">
        <f t="shared" si="14"/>
        <v>1.056E-2</v>
      </c>
      <c r="S69">
        <f t="shared" si="14"/>
        <v>1.0273851590106008E-2</v>
      </c>
      <c r="T69">
        <f t="shared" si="14"/>
        <v>9.4185303514376997E-3</v>
      </c>
      <c r="U69">
        <f t="shared" si="14"/>
        <v>8.77433628318584E-3</v>
      </c>
      <c r="V69">
        <f t="shared" si="14"/>
        <v>7.2446555819477426E-3</v>
      </c>
    </row>
    <row r="70" spans="1:22" x14ac:dyDescent="0.3">
      <c r="A70" t="str">
        <f t="shared" si="15"/>
        <v>Meteorology</v>
      </c>
      <c r="B70">
        <f t="shared" si="16"/>
        <v>4.9123595505617977E-2</v>
      </c>
      <c r="C70">
        <f t="shared" si="14"/>
        <v>5.2712499999999995E-2</v>
      </c>
      <c r="D70">
        <f t="shared" si="14"/>
        <v>5.4692307692307693E-2</v>
      </c>
      <c r="E70">
        <f t="shared" si="14"/>
        <v>5.5090909090909093E-2</v>
      </c>
      <c r="F70">
        <f t="shared" si="14"/>
        <v>4.3631067961165046E-2</v>
      </c>
      <c r="G70">
        <f t="shared" si="14"/>
        <v>3.7918032786885249E-2</v>
      </c>
      <c r="H70">
        <f t="shared" si="14"/>
        <v>4.5842105263157899E-2</v>
      </c>
      <c r="I70">
        <f t="shared" si="14"/>
        <v>3.7688524590163933E-2</v>
      </c>
      <c r="J70">
        <f t="shared" si="14"/>
        <v>3.4115942028985512E-2</v>
      </c>
      <c r="K70">
        <f t="shared" si="14"/>
        <v>3.2702702702702702E-2</v>
      </c>
      <c r="L70">
        <f t="shared" si="14"/>
        <v>2.6156250000000002E-2</v>
      </c>
      <c r="M70">
        <f t="shared" si="14"/>
        <v>2.1403292181069958E-2</v>
      </c>
      <c r="N70">
        <f t="shared" si="14"/>
        <v>1.8989208633093526E-2</v>
      </c>
      <c r="O70">
        <f t="shared" si="14"/>
        <v>1.5225895316804409E-2</v>
      </c>
      <c r="P70">
        <f t="shared" si="14"/>
        <v>1.666564417177914E-2</v>
      </c>
      <c r="Q70">
        <f t="shared" si="14"/>
        <v>1.6266467065868262E-2</v>
      </c>
      <c r="R70">
        <f t="shared" si="14"/>
        <v>1.4571428571428572E-2</v>
      </c>
      <c r="S70">
        <f t="shared" si="14"/>
        <v>1.5008152173913042E-2</v>
      </c>
      <c r="T70">
        <f t="shared" si="14"/>
        <v>1.4106329113924052E-2</v>
      </c>
      <c r="U70">
        <f t="shared" si="14"/>
        <v>1.2025316455696202E-2</v>
      </c>
      <c r="V70">
        <f t="shared" si="14"/>
        <v>8.5149786019971477E-3</v>
      </c>
    </row>
    <row r="71" spans="1:22" x14ac:dyDescent="0.3">
      <c r="A71" t="str">
        <f t="shared" si="15"/>
        <v>Oceanography</v>
      </c>
      <c r="B71">
        <f t="shared" si="16"/>
        <v>1.7009584664536739E-2</v>
      </c>
      <c r="C71">
        <f t="shared" si="14"/>
        <v>1.666871165644172E-2</v>
      </c>
      <c r="D71">
        <f t="shared" si="14"/>
        <v>1.7520634920634923E-2</v>
      </c>
      <c r="E71">
        <f t="shared" si="14"/>
        <v>1.6043859649122808E-2</v>
      </c>
      <c r="F71">
        <f t="shared" si="14"/>
        <v>1.6209912536443147E-2</v>
      </c>
      <c r="G71">
        <f t="shared" si="14"/>
        <v>1.3525798525798525E-2</v>
      </c>
      <c r="H71">
        <f t="shared" si="14"/>
        <v>1.3739130434782608E-2</v>
      </c>
      <c r="I71">
        <f t="shared" si="14"/>
        <v>1.2209850107066381E-2</v>
      </c>
      <c r="J71">
        <f t="shared" si="14"/>
        <v>1.1147509578544062E-2</v>
      </c>
      <c r="K71">
        <f t="shared" si="14"/>
        <v>1.0747714808043875E-2</v>
      </c>
      <c r="L71">
        <f t="shared" si="14"/>
        <v>1.0367957746478874E-2</v>
      </c>
      <c r="M71">
        <f t="shared" si="14"/>
        <v>9.7250409165302778E-3</v>
      </c>
      <c r="N71">
        <f t="shared" si="14"/>
        <v>8.6123919308357354E-3</v>
      </c>
      <c r="O71">
        <f t="shared" si="14"/>
        <v>8.0413885180240317E-3</v>
      </c>
      <c r="P71">
        <f t="shared" si="14"/>
        <v>8.6154929577464782E-3</v>
      </c>
      <c r="Q71">
        <f t="shared" si="14"/>
        <v>7.5673316708229424E-3</v>
      </c>
      <c r="R71">
        <f t="shared" si="14"/>
        <v>7.4185765983112188E-3</v>
      </c>
      <c r="S71">
        <f t="shared" si="14"/>
        <v>7.0650684931506851E-3</v>
      </c>
      <c r="T71">
        <f t="shared" si="14"/>
        <v>6.7592592592592591E-3</v>
      </c>
      <c r="U71">
        <f t="shared" si="14"/>
        <v>6.0271055179090026E-3</v>
      </c>
      <c r="V71">
        <f t="shared" si="14"/>
        <v>5.0063441712926244E-3</v>
      </c>
    </row>
    <row r="72" spans="1:22" x14ac:dyDescent="0.3">
      <c r="A72" t="str">
        <f t="shared" si="15"/>
        <v>Thermodynamics</v>
      </c>
      <c r="B72">
        <f t="shared" si="16"/>
        <v>2.6414893617021276E-2</v>
      </c>
      <c r="C72">
        <f t="shared" si="14"/>
        <v>2.3433179723502305E-2</v>
      </c>
      <c r="D72">
        <f t="shared" si="14"/>
        <v>2.1978813559322036E-2</v>
      </c>
      <c r="E72">
        <f t="shared" si="14"/>
        <v>2.2600877192982455E-2</v>
      </c>
      <c r="F72">
        <f t="shared" si="14"/>
        <v>1.7824503311258278E-2</v>
      </c>
      <c r="G72">
        <f t="shared" si="14"/>
        <v>1.7243589743589742E-2</v>
      </c>
      <c r="H72">
        <f t="shared" si="14"/>
        <v>1.6809374999999998E-2</v>
      </c>
      <c r="I72">
        <f t="shared" si="14"/>
        <v>1.6269461077844313E-2</v>
      </c>
      <c r="J72">
        <f t="shared" si="14"/>
        <v>1.4197969543147209E-2</v>
      </c>
      <c r="K72">
        <f t="shared" si="14"/>
        <v>1.2506607929515419E-2</v>
      </c>
      <c r="L72">
        <f t="shared" si="14"/>
        <v>1.3291079812206572E-2</v>
      </c>
      <c r="M72">
        <f t="shared" si="14"/>
        <v>1.2493362831858408E-2</v>
      </c>
      <c r="N72">
        <f t="shared" si="14"/>
        <v>1.1647657841140531E-2</v>
      </c>
      <c r="O72">
        <f t="shared" si="14"/>
        <v>1.1269531249999999E-2</v>
      </c>
      <c r="P72">
        <f t="shared" si="14"/>
        <v>1.0518918918918919E-2</v>
      </c>
      <c r="Q72">
        <f t="shared" si="14"/>
        <v>1.0067010309278351E-2</v>
      </c>
      <c r="R72">
        <f t="shared" si="14"/>
        <v>1.000170068027211E-2</v>
      </c>
      <c r="S72">
        <f t="shared" si="14"/>
        <v>9.8260869565217398E-3</v>
      </c>
      <c r="T72">
        <f t="shared" si="14"/>
        <v>8.7558479532163745E-3</v>
      </c>
      <c r="U72">
        <f t="shared" si="14"/>
        <v>7.5325814536340852E-3</v>
      </c>
      <c r="V72">
        <f t="shared" si="14"/>
        <v>5.1768650461022636E-3</v>
      </c>
    </row>
    <row r="73" spans="1:22" x14ac:dyDescent="0.3">
      <c r="A73" t="str">
        <f>A8</f>
        <v>Statistics</v>
      </c>
      <c r="B73">
        <f t="shared" si="16"/>
        <v>1.4176923076923077E-2</v>
      </c>
      <c r="C73">
        <f t="shared" si="14"/>
        <v>1.494535519125683E-2</v>
      </c>
      <c r="D73">
        <f t="shared" si="14"/>
        <v>1.4601049868766404E-2</v>
      </c>
      <c r="E73">
        <f t="shared" si="14"/>
        <v>1.4393229166666667E-2</v>
      </c>
      <c r="F73">
        <f t="shared" si="14"/>
        <v>1.3102803738317756E-2</v>
      </c>
      <c r="G73">
        <f t="shared" si="14"/>
        <v>1.2275109170305677E-2</v>
      </c>
      <c r="H73">
        <f t="shared" si="14"/>
        <v>1.0152777777777778E-2</v>
      </c>
      <c r="I73">
        <f t="shared" si="14"/>
        <v>1.0257950530035335E-2</v>
      </c>
      <c r="J73">
        <f t="shared" si="14"/>
        <v>8.9832317073170725E-3</v>
      </c>
      <c r="K73">
        <f t="shared" si="14"/>
        <v>8.3129346314325461E-3</v>
      </c>
      <c r="L73">
        <f t="shared" si="14"/>
        <v>8.041554959785523E-3</v>
      </c>
      <c r="M73">
        <f t="shared" si="14"/>
        <v>7.6281407035175882E-3</v>
      </c>
      <c r="N73">
        <f t="shared" si="14"/>
        <v>7.3746958637469591E-3</v>
      </c>
      <c r="O73">
        <f t="shared" si="14"/>
        <v>7.0835266821345708E-3</v>
      </c>
      <c r="P73">
        <f t="shared" si="14"/>
        <v>6.9109357384441938E-3</v>
      </c>
      <c r="Q73">
        <f t="shared" si="14"/>
        <v>6.6105150214592267E-3</v>
      </c>
      <c r="R73">
        <f t="shared" si="14"/>
        <v>6.4260416666666658E-3</v>
      </c>
      <c r="S73">
        <f t="shared" si="14"/>
        <v>5.8571428571428576E-3</v>
      </c>
      <c r="T73">
        <f t="shared" si="14"/>
        <v>5.7472426470588237E-3</v>
      </c>
      <c r="U73">
        <f t="shared" si="14"/>
        <v>5.5502645502645501E-3</v>
      </c>
      <c r="V73">
        <f t="shared" si="14"/>
        <v>4.9749804534792814E-3</v>
      </c>
    </row>
  </sheetData>
  <conditionalFormatting sqref="B47:W47">
    <cfRule type="colorScale" priority="7">
      <colorScale>
        <cfvo type="min"/>
        <cfvo type="max"/>
        <color rgb="FFFCFCFF"/>
        <color rgb="FFF8696B"/>
      </colorScale>
    </cfRule>
  </conditionalFormatting>
  <conditionalFormatting sqref="B48:W48">
    <cfRule type="colorScale" priority="6">
      <colorScale>
        <cfvo type="min"/>
        <cfvo type="max"/>
        <color rgb="FFFCFCFF"/>
        <color rgb="FFF8696B"/>
      </colorScale>
    </cfRule>
  </conditionalFormatting>
  <conditionalFormatting sqref="B49:W49">
    <cfRule type="colorScale" priority="5">
      <colorScale>
        <cfvo type="min"/>
        <cfvo type="max"/>
        <color rgb="FFFCFCFF"/>
        <color rgb="FFF8696B"/>
      </colorScale>
    </cfRule>
  </conditionalFormatting>
  <conditionalFormatting sqref="B50:W50">
    <cfRule type="colorScale" priority="4">
      <colorScale>
        <cfvo type="min"/>
        <cfvo type="max"/>
        <color rgb="FFFCFCFF"/>
        <color rgb="FFF8696B"/>
      </colorScale>
    </cfRule>
  </conditionalFormatting>
  <conditionalFormatting sqref="B51:W51">
    <cfRule type="colorScale" priority="3">
      <colorScale>
        <cfvo type="min"/>
        <cfvo type="max"/>
        <color rgb="FFFCFCFF"/>
        <color rgb="FFF8696B"/>
      </colorScale>
    </cfRule>
  </conditionalFormatting>
  <conditionalFormatting sqref="B52:W52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W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E24F-FD63-4FE6-8A65-77583109FAD2}">
  <dimension ref="A1:V73"/>
  <sheetViews>
    <sheetView tabSelected="1" workbookViewId="0">
      <selection activeCell="B2" sqref="B2"/>
    </sheetView>
  </sheetViews>
  <sheetFormatPr defaultRowHeight="14.4" x14ac:dyDescent="0.3"/>
  <sheetData>
    <row r="1" spans="1:22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3">
      <c r="A2" t="s">
        <v>0</v>
      </c>
      <c r="B2">
        <v>4.1479999999999997</v>
      </c>
      <c r="C2">
        <v>4.26</v>
      </c>
      <c r="D2">
        <v>4.141</v>
      </c>
      <c r="E2">
        <v>4.1429999999999998</v>
      </c>
      <c r="F2">
        <v>4.3860000000000001</v>
      </c>
      <c r="G2">
        <v>4.4000000000000004</v>
      </c>
      <c r="H2">
        <v>4.43</v>
      </c>
      <c r="I2">
        <v>4.657</v>
      </c>
      <c r="J2">
        <v>4.6470000000000002</v>
      </c>
      <c r="K2">
        <v>4.4000000000000004</v>
      </c>
      <c r="L2">
        <v>4.5720000000000001</v>
      </c>
      <c r="M2">
        <v>4.3490000000000002</v>
      </c>
      <c r="N2">
        <v>4.75</v>
      </c>
      <c r="O2">
        <v>5.4119999999999999</v>
      </c>
      <c r="P2">
        <v>5.0019999999999998</v>
      </c>
      <c r="Q2">
        <v>4.9189999999999996</v>
      </c>
      <c r="R2">
        <v>5.0590000000000002</v>
      </c>
      <c r="S2">
        <v>4.83</v>
      </c>
      <c r="T2">
        <v>5.1360000000000001</v>
      </c>
      <c r="U2">
        <v>5.3739999999999997</v>
      </c>
      <c r="V2">
        <v>5.617</v>
      </c>
    </row>
    <row r="3" spans="1:22" x14ac:dyDescent="0.3">
      <c r="A3" t="s">
        <v>1</v>
      </c>
      <c r="B3">
        <v>6.0270000000000001</v>
      </c>
      <c r="C3">
        <v>6.1639999999999997</v>
      </c>
      <c r="D3">
        <v>6.2530000000000001</v>
      </c>
      <c r="E3">
        <v>6.2320000000000002</v>
      </c>
      <c r="F3">
        <v>6.3259999999999996</v>
      </c>
      <c r="G3">
        <v>6.335</v>
      </c>
      <c r="H3">
        <v>6.423</v>
      </c>
      <c r="I3">
        <v>6.4340000000000002</v>
      </c>
      <c r="J3">
        <v>6.6689999999999996</v>
      </c>
      <c r="K3">
        <v>6.7329999999999997</v>
      </c>
      <c r="L3">
        <v>6.7270000000000003</v>
      </c>
      <c r="M3">
        <v>6.7430000000000003</v>
      </c>
      <c r="N3">
        <v>6.74</v>
      </c>
      <c r="O3">
        <v>6.766</v>
      </c>
      <c r="P3">
        <v>6.758</v>
      </c>
      <c r="Q3">
        <v>6.7729999999999997</v>
      </c>
      <c r="R3">
        <v>6.7830000000000004</v>
      </c>
      <c r="S3">
        <v>6.8170000000000002</v>
      </c>
      <c r="T3">
        <v>6.8070000000000004</v>
      </c>
      <c r="U3">
        <v>6.8120000000000003</v>
      </c>
      <c r="V3">
        <v>6.8460000000000001</v>
      </c>
    </row>
    <row r="4" spans="1:22" x14ac:dyDescent="0.3">
      <c r="A4" t="s">
        <v>2</v>
      </c>
      <c r="B4">
        <v>5.1929999999999996</v>
      </c>
      <c r="C4">
        <v>5.242</v>
      </c>
      <c r="D4">
        <v>5.194</v>
      </c>
      <c r="E4">
        <v>5.2380000000000004</v>
      </c>
      <c r="F4">
        <v>5.4749999999999996</v>
      </c>
      <c r="G4">
        <v>5.516</v>
      </c>
      <c r="H4">
        <v>5.4820000000000002</v>
      </c>
      <c r="I4">
        <v>5.4119999999999999</v>
      </c>
      <c r="J4">
        <v>5.548</v>
      </c>
      <c r="K4">
        <v>5.5519999999999996</v>
      </c>
      <c r="L4">
        <v>5.58</v>
      </c>
      <c r="M4">
        <v>5.6289999999999996</v>
      </c>
      <c r="N4">
        <v>5.6</v>
      </c>
      <c r="O4">
        <v>5.7130000000000001</v>
      </c>
      <c r="P4">
        <v>5.7380000000000004</v>
      </c>
      <c r="Q4">
        <v>5.7690000000000001</v>
      </c>
      <c r="R4">
        <v>5.8079999999999998</v>
      </c>
      <c r="S4">
        <v>5.8150000000000004</v>
      </c>
      <c r="T4">
        <v>5.8959999999999999</v>
      </c>
      <c r="U4">
        <v>5.9489999999999998</v>
      </c>
      <c r="V4">
        <v>6.1</v>
      </c>
    </row>
    <row r="5" spans="1:22" x14ac:dyDescent="0.3">
      <c r="A5" t="s">
        <v>3</v>
      </c>
      <c r="B5">
        <v>4.3719999999999999</v>
      </c>
      <c r="C5">
        <v>4.2169999999999996</v>
      </c>
      <c r="D5">
        <v>4.266</v>
      </c>
      <c r="E5">
        <v>4.242</v>
      </c>
      <c r="F5">
        <v>4.4939999999999998</v>
      </c>
      <c r="G5">
        <v>4.6260000000000003</v>
      </c>
      <c r="H5">
        <v>4.3550000000000004</v>
      </c>
      <c r="I5">
        <v>4.5979999999999999</v>
      </c>
      <c r="J5">
        <v>4.7080000000000002</v>
      </c>
      <c r="K5">
        <v>4.84</v>
      </c>
      <c r="L5">
        <v>5.0220000000000002</v>
      </c>
      <c r="M5">
        <v>5.2009999999999996</v>
      </c>
      <c r="N5">
        <v>5.2789999999999999</v>
      </c>
      <c r="O5">
        <v>5.5270000000000001</v>
      </c>
      <c r="P5">
        <v>5.4329999999999998</v>
      </c>
      <c r="Q5">
        <v>5.4329999999999998</v>
      </c>
      <c r="R5">
        <v>5.508</v>
      </c>
      <c r="S5">
        <v>5.5229999999999997</v>
      </c>
      <c r="T5">
        <v>5.5720000000000001</v>
      </c>
      <c r="U5">
        <v>5.7</v>
      </c>
      <c r="V5">
        <v>5.9690000000000003</v>
      </c>
    </row>
    <row r="6" spans="1:22" x14ac:dyDescent="0.3">
      <c r="A6" t="s">
        <v>4</v>
      </c>
      <c r="B6">
        <v>5.3239999999999998</v>
      </c>
      <c r="C6">
        <v>5.4340000000000002</v>
      </c>
      <c r="D6">
        <v>5.5190000000000001</v>
      </c>
      <c r="E6">
        <v>5.4870000000000001</v>
      </c>
      <c r="F6">
        <v>5.56</v>
      </c>
      <c r="G6">
        <v>5.5049999999999999</v>
      </c>
      <c r="H6">
        <v>5.6879999999999997</v>
      </c>
      <c r="I6">
        <v>5.702</v>
      </c>
      <c r="J6">
        <v>5.819</v>
      </c>
      <c r="K6">
        <v>5.8789999999999996</v>
      </c>
      <c r="L6">
        <v>5.8890000000000002</v>
      </c>
      <c r="M6">
        <v>5.9420000000000002</v>
      </c>
      <c r="N6">
        <v>5.9770000000000003</v>
      </c>
      <c r="O6">
        <v>6.0229999999999997</v>
      </c>
      <c r="P6">
        <v>6.117</v>
      </c>
      <c r="Q6">
        <v>6.069</v>
      </c>
      <c r="R6">
        <v>6.15</v>
      </c>
      <c r="S6">
        <v>6.1890000000000001</v>
      </c>
      <c r="T6">
        <v>6.2050000000000001</v>
      </c>
      <c r="U6">
        <v>6.226</v>
      </c>
      <c r="V6">
        <v>6.3129999999999997</v>
      </c>
    </row>
    <row r="7" spans="1:22" x14ac:dyDescent="0.3">
      <c r="A7" t="s">
        <v>6</v>
      </c>
      <c r="B7">
        <v>4.9660000000000002</v>
      </c>
      <c r="C7">
        <v>5.085</v>
      </c>
      <c r="D7">
        <v>5.1870000000000003</v>
      </c>
      <c r="E7">
        <v>5.1529999999999996</v>
      </c>
      <c r="F7">
        <v>5.383</v>
      </c>
      <c r="G7">
        <v>5.38</v>
      </c>
      <c r="H7">
        <v>5.3789999999999996</v>
      </c>
      <c r="I7">
        <v>5.4340000000000002</v>
      </c>
      <c r="J7">
        <v>5.5940000000000003</v>
      </c>
      <c r="K7">
        <v>5.6779999999999999</v>
      </c>
      <c r="L7">
        <v>5.6619999999999999</v>
      </c>
      <c r="M7">
        <v>5.6470000000000002</v>
      </c>
      <c r="N7">
        <v>5.7190000000000003</v>
      </c>
      <c r="O7">
        <v>5.77</v>
      </c>
      <c r="P7">
        <v>5.8380000000000001</v>
      </c>
      <c r="Q7">
        <v>5.859</v>
      </c>
      <c r="R7">
        <v>5.8810000000000002</v>
      </c>
      <c r="S7">
        <v>5.8760000000000003</v>
      </c>
      <c r="T7">
        <v>5.9889999999999999</v>
      </c>
      <c r="U7">
        <v>6.0110000000000001</v>
      </c>
      <c r="V7">
        <v>6.1760000000000002</v>
      </c>
    </row>
    <row r="8" spans="1:22" x14ac:dyDescent="0.3">
      <c r="A8" t="s">
        <v>5</v>
      </c>
      <c r="B8">
        <v>5.5289999999999999</v>
      </c>
      <c r="C8">
        <v>5.47</v>
      </c>
      <c r="D8">
        <v>5.5629999999999997</v>
      </c>
      <c r="E8">
        <v>5.5270000000000001</v>
      </c>
      <c r="F8">
        <v>5.6079999999999997</v>
      </c>
      <c r="G8">
        <v>5.6219999999999999</v>
      </c>
      <c r="H8">
        <v>5.8479999999999999</v>
      </c>
      <c r="I8">
        <v>5.806</v>
      </c>
      <c r="J8">
        <v>5.8929999999999998</v>
      </c>
      <c r="K8">
        <v>5.9770000000000003</v>
      </c>
      <c r="L8">
        <v>5.9989999999999997</v>
      </c>
      <c r="M8">
        <v>6.0720000000000001</v>
      </c>
      <c r="N8">
        <v>6.0620000000000003</v>
      </c>
      <c r="O8">
        <v>6.1059999999999999</v>
      </c>
      <c r="P8">
        <v>6.13</v>
      </c>
      <c r="Q8">
        <v>6.1609999999999996</v>
      </c>
      <c r="R8">
        <v>6.1689999999999996</v>
      </c>
      <c r="S8">
        <v>6.2320000000000002</v>
      </c>
      <c r="T8">
        <v>6.2530000000000001</v>
      </c>
      <c r="U8">
        <v>6.2939999999999996</v>
      </c>
      <c r="V8">
        <v>6.3630000000000004</v>
      </c>
    </row>
    <row r="10" spans="1:22" x14ac:dyDescent="0.3">
      <c r="A10" t="s">
        <v>8</v>
      </c>
    </row>
    <row r="11" spans="1:22" x14ac:dyDescent="0.3">
      <c r="A11" t="s">
        <v>0</v>
      </c>
      <c r="B11">
        <v>73</v>
      </c>
      <c r="C11">
        <v>78</v>
      </c>
      <c r="D11">
        <v>71</v>
      </c>
      <c r="E11">
        <v>73</v>
      </c>
      <c r="F11">
        <v>90</v>
      </c>
      <c r="G11">
        <v>93</v>
      </c>
      <c r="H11">
        <v>100</v>
      </c>
      <c r="I11">
        <v>124</v>
      </c>
      <c r="J11">
        <v>119</v>
      </c>
      <c r="K11">
        <v>98</v>
      </c>
      <c r="L11">
        <v>114</v>
      </c>
      <c r="M11">
        <v>94</v>
      </c>
      <c r="N11">
        <v>138</v>
      </c>
      <c r="O11">
        <v>330</v>
      </c>
      <c r="P11">
        <v>174</v>
      </c>
      <c r="Q11">
        <v>180</v>
      </c>
      <c r="R11">
        <v>197</v>
      </c>
      <c r="S11">
        <v>159</v>
      </c>
      <c r="T11">
        <v>222</v>
      </c>
      <c r="U11">
        <v>278</v>
      </c>
      <c r="V11">
        <v>393</v>
      </c>
    </row>
    <row r="12" spans="1:22" x14ac:dyDescent="0.3">
      <c r="A12" t="s">
        <v>1</v>
      </c>
      <c r="B12">
        <v>646</v>
      </c>
      <c r="C12">
        <v>774</v>
      </c>
      <c r="D12">
        <v>879</v>
      </c>
      <c r="E12">
        <v>869</v>
      </c>
      <c r="F12">
        <v>961</v>
      </c>
      <c r="G12">
        <v>1006</v>
      </c>
      <c r="H12">
        <v>1133</v>
      </c>
      <c r="I12">
        <v>1167</v>
      </c>
      <c r="J12">
        <v>1678</v>
      </c>
      <c r="K12">
        <v>1829</v>
      </c>
      <c r="L12">
        <v>1868</v>
      </c>
      <c r="M12">
        <v>1928</v>
      </c>
      <c r="N12">
        <v>1944</v>
      </c>
      <c r="O12">
        <v>2035</v>
      </c>
      <c r="P12">
        <v>2046</v>
      </c>
      <c r="Q12">
        <v>2125</v>
      </c>
      <c r="R12">
        <v>2123</v>
      </c>
      <c r="S12">
        <v>2260</v>
      </c>
      <c r="T12">
        <v>2290</v>
      </c>
      <c r="U12">
        <v>2310</v>
      </c>
      <c r="V12">
        <v>2498</v>
      </c>
    </row>
    <row r="13" spans="1:22" x14ac:dyDescent="0.3">
      <c r="A13" t="s">
        <v>2</v>
      </c>
      <c r="B13">
        <v>228</v>
      </c>
      <c r="C13">
        <v>251</v>
      </c>
      <c r="D13">
        <v>244</v>
      </c>
      <c r="E13">
        <v>251</v>
      </c>
      <c r="F13">
        <v>344</v>
      </c>
      <c r="G13">
        <v>353</v>
      </c>
      <c r="H13">
        <v>349</v>
      </c>
      <c r="I13">
        <v>323</v>
      </c>
      <c r="J13">
        <v>409</v>
      </c>
      <c r="K13">
        <v>408</v>
      </c>
      <c r="L13">
        <v>410</v>
      </c>
      <c r="M13">
        <v>446</v>
      </c>
      <c r="N13">
        <v>441</v>
      </c>
      <c r="O13">
        <v>498</v>
      </c>
      <c r="P13">
        <v>507</v>
      </c>
      <c r="Q13">
        <v>534</v>
      </c>
      <c r="R13">
        <v>550</v>
      </c>
      <c r="S13">
        <v>566</v>
      </c>
      <c r="T13">
        <v>626</v>
      </c>
      <c r="U13">
        <v>678</v>
      </c>
      <c r="V13">
        <v>842</v>
      </c>
    </row>
    <row r="14" spans="1:22" x14ac:dyDescent="0.3">
      <c r="A14" t="s">
        <v>3</v>
      </c>
      <c r="B14">
        <v>89</v>
      </c>
      <c r="C14">
        <v>80</v>
      </c>
      <c r="D14">
        <v>78</v>
      </c>
      <c r="E14">
        <v>77</v>
      </c>
      <c r="F14">
        <v>103</v>
      </c>
      <c r="G14">
        <v>122</v>
      </c>
      <c r="H14">
        <v>95</v>
      </c>
      <c r="I14">
        <v>122</v>
      </c>
      <c r="J14">
        <v>138</v>
      </c>
      <c r="K14">
        <v>148</v>
      </c>
      <c r="L14">
        <v>192</v>
      </c>
      <c r="M14">
        <v>243</v>
      </c>
      <c r="N14">
        <v>278</v>
      </c>
      <c r="O14">
        <v>363</v>
      </c>
      <c r="P14">
        <v>326</v>
      </c>
      <c r="Q14">
        <v>334</v>
      </c>
      <c r="R14">
        <v>378</v>
      </c>
      <c r="S14">
        <v>368</v>
      </c>
      <c r="T14">
        <v>395</v>
      </c>
      <c r="U14">
        <v>474</v>
      </c>
      <c r="V14">
        <v>701</v>
      </c>
    </row>
    <row r="15" spans="1:22" x14ac:dyDescent="0.3">
      <c r="A15" t="s">
        <v>4</v>
      </c>
      <c r="B15">
        <v>313</v>
      </c>
      <c r="C15">
        <v>326</v>
      </c>
      <c r="D15">
        <v>315</v>
      </c>
      <c r="E15">
        <v>342</v>
      </c>
      <c r="F15">
        <v>343</v>
      </c>
      <c r="G15">
        <v>407</v>
      </c>
      <c r="H15">
        <v>414</v>
      </c>
      <c r="I15">
        <v>467</v>
      </c>
      <c r="J15">
        <v>522</v>
      </c>
      <c r="K15">
        <v>547</v>
      </c>
      <c r="L15">
        <v>568</v>
      </c>
      <c r="M15">
        <v>611</v>
      </c>
      <c r="N15">
        <v>694</v>
      </c>
      <c r="O15">
        <v>749</v>
      </c>
      <c r="P15">
        <v>710</v>
      </c>
      <c r="Q15">
        <v>802</v>
      </c>
      <c r="R15">
        <v>829</v>
      </c>
      <c r="S15">
        <v>876</v>
      </c>
      <c r="T15">
        <v>918</v>
      </c>
      <c r="U15">
        <v>1033</v>
      </c>
      <c r="V15">
        <v>1261</v>
      </c>
    </row>
    <row r="16" spans="1:22" x14ac:dyDescent="0.3">
      <c r="A16" t="s">
        <v>6</v>
      </c>
      <c r="B16">
        <v>188</v>
      </c>
      <c r="C16">
        <v>217</v>
      </c>
      <c r="D16">
        <v>236</v>
      </c>
      <c r="E16">
        <v>228</v>
      </c>
      <c r="F16">
        <v>302</v>
      </c>
      <c r="G16">
        <v>312</v>
      </c>
      <c r="H16">
        <v>320</v>
      </c>
      <c r="I16">
        <v>334</v>
      </c>
      <c r="J16">
        <v>394</v>
      </c>
      <c r="K16">
        <v>454</v>
      </c>
      <c r="L16">
        <v>426</v>
      </c>
      <c r="M16">
        <v>452</v>
      </c>
      <c r="N16">
        <v>491</v>
      </c>
      <c r="O16">
        <v>512</v>
      </c>
      <c r="P16">
        <v>555</v>
      </c>
      <c r="Q16">
        <v>582</v>
      </c>
      <c r="R16">
        <v>588</v>
      </c>
      <c r="S16">
        <v>598</v>
      </c>
      <c r="T16">
        <v>684</v>
      </c>
      <c r="U16">
        <v>798</v>
      </c>
      <c r="V16">
        <v>1193</v>
      </c>
    </row>
    <row r="17" spans="1:22" x14ac:dyDescent="0.3">
      <c r="A17" t="s">
        <v>5</v>
      </c>
      <c r="B17">
        <v>390</v>
      </c>
      <c r="C17">
        <v>366</v>
      </c>
      <c r="D17">
        <v>381</v>
      </c>
      <c r="E17">
        <v>384</v>
      </c>
      <c r="F17">
        <v>428</v>
      </c>
      <c r="G17">
        <v>458</v>
      </c>
      <c r="H17">
        <v>576</v>
      </c>
      <c r="I17">
        <v>566</v>
      </c>
      <c r="J17">
        <v>656</v>
      </c>
      <c r="K17">
        <v>719</v>
      </c>
      <c r="L17">
        <v>746</v>
      </c>
      <c r="M17">
        <v>796</v>
      </c>
      <c r="N17">
        <v>822</v>
      </c>
      <c r="O17">
        <v>862</v>
      </c>
      <c r="P17">
        <v>887</v>
      </c>
      <c r="Q17">
        <v>932</v>
      </c>
      <c r="R17">
        <v>960</v>
      </c>
      <c r="S17">
        <v>1064</v>
      </c>
      <c r="T17">
        <v>1088</v>
      </c>
      <c r="U17">
        <v>1134</v>
      </c>
      <c r="V17">
        <v>1279</v>
      </c>
    </row>
    <row r="19" spans="1:22" x14ac:dyDescent="0.3">
      <c r="A19" t="s">
        <v>15</v>
      </c>
    </row>
    <row r="20" spans="1:22" x14ac:dyDescent="0.3">
      <c r="A20" t="s">
        <v>0</v>
      </c>
      <c r="B20">
        <v>4.290459441148391</v>
      </c>
      <c r="C20">
        <v>4.3567088266895917</v>
      </c>
      <c r="D20">
        <v>4.2626798770413155</v>
      </c>
      <c r="E20">
        <v>4.290459441148391</v>
      </c>
      <c r="F20">
        <v>4.499809670330265</v>
      </c>
      <c r="G20">
        <v>4.5325994931532563</v>
      </c>
      <c r="H20">
        <v>4.6051701859880918</v>
      </c>
      <c r="I20">
        <v>4.8202815656050371</v>
      </c>
      <c r="J20">
        <v>4.7791234931115296</v>
      </c>
      <c r="K20">
        <v>4.5849674786705723</v>
      </c>
      <c r="L20">
        <v>4.7361984483944957</v>
      </c>
      <c r="M20">
        <v>4.5432947822700038</v>
      </c>
      <c r="N20">
        <v>4.9272536851572051</v>
      </c>
      <c r="O20">
        <v>5.7990926544605257</v>
      </c>
      <c r="P20">
        <v>5.1590552992145291</v>
      </c>
      <c r="Q20">
        <v>5.1929568508902104</v>
      </c>
      <c r="R20">
        <v>5.2832037287379885</v>
      </c>
      <c r="S20">
        <v>5.0689042022202315</v>
      </c>
      <c r="T20">
        <v>5.4026773818722793</v>
      </c>
      <c r="U20">
        <v>5.6276211136906369</v>
      </c>
      <c r="V20">
        <v>5.9738096118692612</v>
      </c>
    </row>
    <row r="21" spans="1:22" x14ac:dyDescent="0.3">
      <c r="A21" t="s">
        <v>1</v>
      </c>
      <c r="B21">
        <v>6.4707995037826018</v>
      </c>
      <c r="C21">
        <v>6.6515718735897273</v>
      </c>
      <c r="D21">
        <v>6.7787848976851768</v>
      </c>
      <c r="E21">
        <v>6.7673431252653922</v>
      </c>
      <c r="F21">
        <v>6.8679744089702925</v>
      </c>
      <c r="G21">
        <v>6.9137373506596846</v>
      </c>
      <c r="H21">
        <v>7.0326242610280065</v>
      </c>
      <c r="I21">
        <v>7.0621916322865559</v>
      </c>
      <c r="J21">
        <v>7.4253578870271513</v>
      </c>
      <c r="K21">
        <v>7.511524648390866</v>
      </c>
      <c r="L21">
        <v>7.5326236187887883</v>
      </c>
      <c r="M21">
        <v>7.564238475170491</v>
      </c>
      <c r="N21">
        <v>7.5725029850203844</v>
      </c>
      <c r="O21">
        <v>7.6182510978766951</v>
      </c>
      <c r="P21">
        <v>7.6236419465115715</v>
      </c>
      <c r="Q21">
        <v>7.6615270813585168</v>
      </c>
      <c r="R21">
        <v>7.6605854617032563</v>
      </c>
      <c r="S21">
        <v>7.7231200922663312</v>
      </c>
      <c r="T21">
        <v>7.736307096548285</v>
      </c>
      <c r="U21">
        <v>7.7450028035158391</v>
      </c>
      <c r="V21">
        <v>7.823245690685523</v>
      </c>
    </row>
    <row r="22" spans="1:22" x14ac:dyDescent="0.3">
      <c r="A22" t="s">
        <v>2</v>
      </c>
      <c r="B22">
        <v>5.4293456289544411</v>
      </c>
      <c r="C22">
        <v>5.5254529391317835</v>
      </c>
      <c r="D22">
        <v>5.4971682252932021</v>
      </c>
      <c r="E22">
        <v>5.5254529391317835</v>
      </c>
      <c r="F22">
        <v>5.8406416573733981</v>
      </c>
      <c r="G22">
        <v>5.8664680569332965</v>
      </c>
      <c r="H22">
        <v>5.855071922202427</v>
      </c>
      <c r="I22">
        <v>5.7776523232226564</v>
      </c>
      <c r="J22">
        <v>6.0137151560428022</v>
      </c>
      <c r="K22">
        <v>6.0112671744041615</v>
      </c>
      <c r="L22">
        <v>6.0161571596983539</v>
      </c>
      <c r="M22">
        <v>6.1003189520200642</v>
      </c>
      <c r="N22">
        <v>6.089044875446846</v>
      </c>
      <c r="O22">
        <v>6.2106000770246528</v>
      </c>
      <c r="P22">
        <v>6.2285110035911835</v>
      </c>
      <c r="Q22">
        <v>6.280395838960195</v>
      </c>
      <c r="R22">
        <v>6.3099182782265162</v>
      </c>
      <c r="S22">
        <v>6.3385940782031831</v>
      </c>
      <c r="T22">
        <v>6.4393503711000983</v>
      </c>
      <c r="U22">
        <v>6.5191472879403953</v>
      </c>
      <c r="V22">
        <v>6.7357800142423265</v>
      </c>
    </row>
    <row r="23" spans="1:22" x14ac:dyDescent="0.3">
      <c r="A23" t="s">
        <v>3</v>
      </c>
      <c r="B23">
        <v>4.4886363697321396</v>
      </c>
      <c r="C23">
        <v>4.3820266346738812</v>
      </c>
      <c r="D23">
        <v>4.3567088266895917</v>
      </c>
      <c r="E23">
        <v>4.3438054218536841</v>
      </c>
      <c r="F23">
        <v>4.6347289882296359</v>
      </c>
      <c r="G23">
        <v>4.8040210447332568</v>
      </c>
      <c r="H23">
        <v>4.5538768916005408</v>
      </c>
      <c r="I23">
        <v>4.8040210447332568</v>
      </c>
      <c r="J23">
        <v>4.9272536851572051</v>
      </c>
      <c r="K23">
        <v>4.9972122737641147</v>
      </c>
      <c r="L23">
        <v>5.2574953720277815</v>
      </c>
      <c r="M23">
        <v>5.4930614433405482</v>
      </c>
      <c r="N23">
        <v>5.6276211136906369</v>
      </c>
      <c r="O23">
        <v>5.8944028342648505</v>
      </c>
      <c r="P23">
        <v>5.7868973813667077</v>
      </c>
      <c r="Q23">
        <v>5.8111409929767008</v>
      </c>
      <c r="R23">
        <v>5.934894195619588</v>
      </c>
      <c r="S23">
        <v>5.9080829381689313</v>
      </c>
      <c r="T23">
        <v>5.978885764901122</v>
      </c>
      <c r="U23">
        <v>6.1612073216950769</v>
      </c>
      <c r="V23">
        <v>6.5525078870345901</v>
      </c>
    </row>
    <row r="24" spans="1:22" x14ac:dyDescent="0.3">
      <c r="A24" t="s">
        <v>4</v>
      </c>
      <c r="B24">
        <v>5.7462031905401529</v>
      </c>
      <c r="C24">
        <v>5.7868973813667077</v>
      </c>
      <c r="D24">
        <v>5.7525726388256331</v>
      </c>
      <c r="E24">
        <v>5.8348107370626048</v>
      </c>
      <c r="F24">
        <v>5.8377304471659395</v>
      </c>
      <c r="G24">
        <v>6.0088131854425946</v>
      </c>
      <c r="H24">
        <v>6.0258659738253142</v>
      </c>
      <c r="I24">
        <v>6.1463292576688975</v>
      </c>
      <c r="J24">
        <v>6.2576675878826391</v>
      </c>
      <c r="K24">
        <v>6.3044488024219811</v>
      </c>
      <c r="L24">
        <v>6.3421214187211516</v>
      </c>
      <c r="M24">
        <v>6.4150969591715956</v>
      </c>
      <c r="N24">
        <v>6.5424719605068047</v>
      </c>
      <c r="O24">
        <v>6.6187389835172192</v>
      </c>
      <c r="P24">
        <v>6.5652649700353614</v>
      </c>
      <c r="Q24">
        <v>6.6871086078665147</v>
      </c>
      <c r="R24">
        <v>6.7202201551352951</v>
      </c>
      <c r="S24">
        <v>6.7753660909363917</v>
      </c>
      <c r="T24">
        <v>6.8221973906204907</v>
      </c>
      <c r="U24">
        <v>6.9402224691196386</v>
      </c>
      <c r="V24">
        <v>7.13966033596492</v>
      </c>
    </row>
    <row r="25" spans="1:22" x14ac:dyDescent="0.3">
      <c r="A25" t="s">
        <v>6</v>
      </c>
      <c r="B25">
        <v>5.2364419628299492</v>
      </c>
      <c r="C25">
        <v>5.3798973535404597</v>
      </c>
      <c r="D25">
        <v>5.4638318050256105</v>
      </c>
      <c r="E25">
        <v>5.4293456289544411</v>
      </c>
      <c r="F25">
        <v>5.7104270173748697</v>
      </c>
      <c r="G25">
        <v>5.7430031878094825</v>
      </c>
      <c r="H25">
        <v>5.768320995793772</v>
      </c>
      <c r="I25">
        <v>5.8111409929767008</v>
      </c>
      <c r="J25">
        <v>5.9763509092979339</v>
      </c>
      <c r="K25">
        <v>6.1180971980413483</v>
      </c>
      <c r="L25">
        <v>6.0544393462693709</v>
      </c>
      <c r="M25">
        <v>6.1136821798322316</v>
      </c>
      <c r="N25">
        <v>6.1964441277945204</v>
      </c>
      <c r="O25">
        <v>6.2383246250395077</v>
      </c>
      <c r="P25">
        <v>6.3189681137464344</v>
      </c>
      <c r="Q25">
        <v>6.3664704477314382</v>
      </c>
      <c r="R25">
        <v>6.3767269478986268</v>
      </c>
      <c r="S25">
        <v>6.3935907539506314</v>
      </c>
      <c r="T25">
        <v>6.5279579176225502</v>
      </c>
      <c r="U25">
        <v>6.6821085974498091</v>
      </c>
      <c r="V25">
        <v>7.0842264220979159</v>
      </c>
    </row>
    <row r="26" spans="1:22" x14ac:dyDescent="0.3">
      <c r="A26" t="s">
        <v>5</v>
      </c>
      <c r="B26">
        <v>5.9661467391236922</v>
      </c>
      <c r="C26">
        <v>5.9026333334013659</v>
      </c>
      <c r="D26">
        <v>5.9427993751267012</v>
      </c>
      <c r="E26">
        <v>5.9506425525877269</v>
      </c>
      <c r="F26">
        <v>6.0591231955817966</v>
      </c>
      <c r="G26">
        <v>6.1268691841141854</v>
      </c>
      <c r="H26">
        <v>6.3561076606958915</v>
      </c>
      <c r="I26">
        <v>6.3385940782031831</v>
      </c>
      <c r="J26">
        <v>6.4861607889440887</v>
      </c>
      <c r="K26">
        <v>6.577861357721047</v>
      </c>
      <c r="L26">
        <v>6.6147256002037604</v>
      </c>
      <c r="M26">
        <v>6.6795991858443831</v>
      </c>
      <c r="N26">
        <v>6.7117403950561796</v>
      </c>
      <c r="O26">
        <v>6.7592552706636928</v>
      </c>
      <c r="P26">
        <v>6.7878449823095792</v>
      </c>
      <c r="Q26">
        <v>6.837332814685591</v>
      </c>
      <c r="R26">
        <v>6.866933284461882</v>
      </c>
      <c r="S26">
        <v>6.9697906699015899</v>
      </c>
      <c r="T26">
        <v>6.9920964274158877</v>
      </c>
      <c r="U26">
        <v>7.0335064842876971</v>
      </c>
      <c r="V26">
        <v>7.153833801578843</v>
      </c>
    </row>
    <row r="27" spans="1:22" x14ac:dyDescent="0.3">
      <c r="A27" t="s">
        <v>14</v>
      </c>
    </row>
    <row r="28" spans="1:22" x14ac:dyDescent="0.3"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3">
      <c r="A29" t="s">
        <v>0</v>
      </c>
      <c r="B29">
        <v>0.96679622704689627</v>
      </c>
      <c r="C29">
        <v>0.97780232038984449</v>
      </c>
      <c r="D29">
        <v>0.97145460589318933</v>
      </c>
      <c r="E29">
        <v>0.96563085068835375</v>
      </c>
      <c r="F29">
        <v>0.97470789240694444</v>
      </c>
      <c r="G29">
        <v>0.97074537616801249</v>
      </c>
      <c r="H29">
        <v>0.96196227741570262</v>
      </c>
      <c r="I29">
        <v>0.9661261352925673</v>
      </c>
      <c r="J29">
        <v>0.97235403242833796</v>
      </c>
      <c r="K29">
        <v>0.95965784282417554</v>
      </c>
      <c r="L29">
        <v>0.9653311722083443</v>
      </c>
      <c r="M29">
        <v>0.95723482811896121</v>
      </c>
      <c r="N29">
        <v>0.96402586583046013</v>
      </c>
      <c r="O29">
        <v>0.93324944477947203</v>
      </c>
      <c r="P29">
        <v>0.96955735302189117</v>
      </c>
      <c r="Q29">
        <v>0.94724453548208332</v>
      </c>
      <c r="R29">
        <v>0.95756292199779613</v>
      </c>
      <c r="S29">
        <v>0.95286866890962563</v>
      </c>
      <c r="T29">
        <v>0.95063977301937974</v>
      </c>
      <c r="U29">
        <v>0.95493280223260968</v>
      </c>
      <c r="V29">
        <v>0.94027101045196981</v>
      </c>
    </row>
    <row r="30" spans="1:22" x14ac:dyDescent="0.3">
      <c r="A30" t="s">
        <v>1</v>
      </c>
      <c r="B30">
        <v>0.93141504329980063</v>
      </c>
      <c r="C30">
        <v>0.92669824774416898</v>
      </c>
      <c r="D30">
        <v>0.92243670427354585</v>
      </c>
      <c r="E30">
        <v>0.92089316067531335</v>
      </c>
      <c r="F30">
        <v>0.92108671688374122</v>
      </c>
      <c r="G30">
        <v>0.91629167824773328</v>
      </c>
      <c r="H30">
        <v>0.91331482553300902</v>
      </c>
      <c r="I30">
        <v>0.91104862838688461</v>
      </c>
      <c r="J30">
        <v>0.8981385276595778</v>
      </c>
      <c r="K30">
        <v>0.89635597500733177</v>
      </c>
      <c r="L30">
        <v>0.89304873579780308</v>
      </c>
      <c r="M30">
        <v>0.89143144047266687</v>
      </c>
      <c r="N30">
        <v>0.89006237611695793</v>
      </c>
      <c r="O30">
        <v>0.88813034816951253</v>
      </c>
      <c r="P30">
        <v>0.88645296400525841</v>
      </c>
      <c r="Q30">
        <v>0.88402741752092506</v>
      </c>
      <c r="R30">
        <v>0.88544146317661032</v>
      </c>
      <c r="S30">
        <v>0.88267434904013875</v>
      </c>
      <c r="T30">
        <v>0.87987717072879457</v>
      </c>
      <c r="U30">
        <v>0.87953486561782745</v>
      </c>
      <c r="V30">
        <v>0.87508436660131395</v>
      </c>
    </row>
    <row r="31" spans="1:22" x14ac:dyDescent="0.3">
      <c r="A31" t="s">
        <v>2</v>
      </c>
      <c r="B31">
        <v>0.95646885552947269</v>
      </c>
      <c r="C31">
        <v>0.94870050613871981</v>
      </c>
      <c r="D31">
        <v>0.94485010957127258</v>
      </c>
      <c r="E31">
        <v>0.94797658358539005</v>
      </c>
      <c r="F31">
        <v>0.93739700553075334</v>
      </c>
      <c r="G31">
        <v>0.94025910419488345</v>
      </c>
      <c r="H31">
        <v>0.93628226481937171</v>
      </c>
      <c r="I31">
        <v>0.9367126468041429</v>
      </c>
      <c r="J31">
        <v>0.92255782923558749</v>
      </c>
      <c r="K31">
        <v>0.92359894160756806</v>
      </c>
      <c r="L31">
        <v>0.92750236602525482</v>
      </c>
      <c r="M31">
        <v>0.92273863781106202</v>
      </c>
      <c r="N31">
        <v>0.91968446850854291</v>
      </c>
      <c r="O31">
        <v>0.91987890528236349</v>
      </c>
      <c r="P31">
        <v>0.92124746936974689</v>
      </c>
      <c r="Q31">
        <v>0.91857267406812637</v>
      </c>
      <c r="R31">
        <v>0.92045566105689935</v>
      </c>
      <c r="S31">
        <v>0.91739586543273222</v>
      </c>
      <c r="T31">
        <v>0.9156203126423027</v>
      </c>
      <c r="U31">
        <v>0.91254265891566888</v>
      </c>
      <c r="V31">
        <v>0.9056115234021872</v>
      </c>
    </row>
    <row r="32" spans="1:22" x14ac:dyDescent="0.3">
      <c r="A32" t="s">
        <v>3</v>
      </c>
      <c r="B32">
        <v>0.97401518855065994</v>
      </c>
      <c r="C32">
        <v>0.96234011145252585</v>
      </c>
      <c r="D32">
        <v>0.97917950675659082</v>
      </c>
      <c r="E32">
        <v>0.97656307961183042</v>
      </c>
      <c r="F32">
        <v>0.96963598333645151</v>
      </c>
      <c r="G32">
        <v>0.96294332537772198</v>
      </c>
      <c r="H32">
        <v>0.95632800439393484</v>
      </c>
      <c r="I32">
        <v>0.95711487464045941</v>
      </c>
      <c r="J32">
        <v>0.95550184764838031</v>
      </c>
      <c r="K32">
        <v>0.96854000487641967</v>
      </c>
      <c r="L32">
        <v>0.95520768819298985</v>
      </c>
      <c r="M32">
        <v>0.94683084353723623</v>
      </c>
      <c r="N32">
        <v>0.9380517794912443</v>
      </c>
      <c r="O32">
        <v>0.93766920168246815</v>
      </c>
      <c r="P32">
        <v>0.93884505667817342</v>
      </c>
      <c r="Q32">
        <v>0.9349282708105483</v>
      </c>
      <c r="R32">
        <v>0.92807046232860069</v>
      </c>
      <c r="S32">
        <v>0.93482099994210999</v>
      </c>
      <c r="T32">
        <v>0.93194622193825261</v>
      </c>
      <c r="U32">
        <v>0.92514335298033945</v>
      </c>
      <c r="V32">
        <v>0.91094892259661775</v>
      </c>
    </row>
    <row r="33" spans="1:22" x14ac:dyDescent="0.3">
      <c r="A33" t="s">
        <v>4</v>
      </c>
      <c r="B33">
        <v>0.92652484144048075</v>
      </c>
      <c r="C33">
        <v>0.93901786084837002</v>
      </c>
      <c r="D33">
        <v>0.95939683799050368</v>
      </c>
      <c r="E33">
        <v>0.94039039949431136</v>
      </c>
      <c r="F33">
        <v>0.95242492785860466</v>
      </c>
      <c r="G33">
        <v>0.91615429371923718</v>
      </c>
      <c r="H33">
        <v>0.94393071878914825</v>
      </c>
      <c r="I33">
        <v>0.92770819150072392</v>
      </c>
      <c r="J33">
        <v>0.92989918660235704</v>
      </c>
      <c r="K33">
        <v>0.93251609843218386</v>
      </c>
      <c r="L33">
        <v>0.92855365124615974</v>
      </c>
      <c r="M33">
        <v>0.9262525629491517</v>
      </c>
      <c r="N33">
        <v>0.91356906626115664</v>
      </c>
      <c r="O33">
        <v>0.9099920717525195</v>
      </c>
      <c r="P33">
        <v>0.93172172454862134</v>
      </c>
      <c r="Q33">
        <v>0.90756713489902197</v>
      </c>
      <c r="R33">
        <v>0.91514859008010951</v>
      </c>
      <c r="S33">
        <v>0.91345617593700346</v>
      </c>
      <c r="T33">
        <v>0.90953099781764668</v>
      </c>
      <c r="U33">
        <v>0.8970893984598397</v>
      </c>
      <c r="V33">
        <v>0.88421573337309223</v>
      </c>
    </row>
    <row r="34" spans="1:22" x14ac:dyDescent="0.3">
      <c r="A34" t="s">
        <v>6</v>
      </c>
      <c r="B34">
        <v>0.94835386990830062</v>
      </c>
      <c r="C34">
        <v>0.94518531968897312</v>
      </c>
      <c r="D34">
        <v>0.94933376156070881</v>
      </c>
      <c r="E34">
        <v>0.94910148518069959</v>
      </c>
      <c r="F34">
        <v>0.94266155291388509</v>
      </c>
      <c r="G34">
        <v>0.93679209710695976</v>
      </c>
      <c r="H34">
        <v>0.93250705082507312</v>
      </c>
      <c r="I34">
        <v>0.93510035405568193</v>
      </c>
      <c r="J34">
        <v>0.9360226808798866</v>
      </c>
      <c r="K34">
        <v>0.9280663278474488</v>
      </c>
      <c r="L34">
        <v>0.93518155458751362</v>
      </c>
      <c r="M34">
        <v>0.92366594040957528</v>
      </c>
      <c r="N34">
        <v>0.92294869154828396</v>
      </c>
      <c r="O34">
        <v>0.92492782065881318</v>
      </c>
      <c r="P34">
        <v>0.92388502282514695</v>
      </c>
      <c r="Q34">
        <v>0.92029014319664915</v>
      </c>
      <c r="R34">
        <v>0.92225996942491206</v>
      </c>
      <c r="S34">
        <v>0.91904537311356549</v>
      </c>
      <c r="T34">
        <v>0.91743851225394601</v>
      </c>
      <c r="U34">
        <v>0.89956634381758871</v>
      </c>
      <c r="V34">
        <v>0.87179596359810385</v>
      </c>
    </row>
    <row r="35" spans="1:22" x14ac:dyDescent="0.3">
      <c r="A35" t="s">
        <v>5</v>
      </c>
      <c r="B35">
        <v>0.92672879863026958</v>
      </c>
      <c r="C35">
        <v>0.9267050299476991</v>
      </c>
      <c r="D35">
        <v>0.93609083006969185</v>
      </c>
      <c r="E35">
        <v>0.9288072592423654</v>
      </c>
      <c r="F35">
        <v>0.92554645597720342</v>
      </c>
      <c r="G35">
        <v>0.91759752510740467</v>
      </c>
      <c r="H35">
        <v>0.92005993481862103</v>
      </c>
      <c r="I35">
        <v>0.9159759922102223</v>
      </c>
      <c r="J35">
        <v>0.90854978650002716</v>
      </c>
      <c r="K35">
        <v>0.90865399481006692</v>
      </c>
      <c r="L35">
        <v>0.90691592706660518</v>
      </c>
      <c r="M35">
        <v>0.90903658004929</v>
      </c>
      <c r="N35">
        <v>0.90319345552536967</v>
      </c>
      <c r="O35">
        <v>0.90335395772091476</v>
      </c>
      <c r="P35">
        <v>0.90308485476258682</v>
      </c>
      <c r="Q35">
        <v>0.90108236164357436</v>
      </c>
      <c r="R35">
        <v>0.89836317675589961</v>
      </c>
      <c r="S35">
        <v>0.89414450091196107</v>
      </c>
      <c r="T35">
        <v>0.89429544699671137</v>
      </c>
      <c r="U35">
        <v>0.89485948638283097</v>
      </c>
      <c r="V35">
        <v>0.88945314868730851</v>
      </c>
    </row>
    <row r="37" spans="1:22" x14ac:dyDescent="0.3">
      <c r="A37" t="s">
        <v>7</v>
      </c>
      <c r="B37">
        <v>2000</v>
      </c>
      <c r="C37">
        <v>2001</v>
      </c>
      <c r="D37">
        <v>2002</v>
      </c>
      <c r="E37">
        <v>2003</v>
      </c>
      <c r="F37">
        <v>2004</v>
      </c>
      <c r="G37">
        <v>2005</v>
      </c>
      <c r="H37">
        <v>2006</v>
      </c>
      <c r="I37">
        <v>2007</v>
      </c>
      <c r="J37">
        <v>2008</v>
      </c>
      <c r="K37">
        <v>2009</v>
      </c>
      <c r="L37">
        <v>2010</v>
      </c>
      <c r="M37">
        <v>2011</v>
      </c>
      <c r="N37">
        <v>2012</v>
      </c>
      <c r="O37">
        <v>2013</v>
      </c>
      <c r="P37">
        <v>2014</v>
      </c>
      <c r="Q37">
        <v>2015</v>
      </c>
      <c r="R37">
        <v>2016</v>
      </c>
      <c r="S37">
        <v>2017</v>
      </c>
      <c r="T37">
        <v>2018</v>
      </c>
      <c r="U37">
        <v>2019</v>
      </c>
      <c r="V37">
        <v>2020</v>
      </c>
    </row>
    <row r="38" spans="1:22" x14ac:dyDescent="0.3">
      <c r="A38" t="s">
        <v>0</v>
      </c>
      <c r="B38">
        <v>36</v>
      </c>
      <c r="C38">
        <v>39</v>
      </c>
      <c r="D38">
        <v>33</v>
      </c>
      <c r="E38">
        <v>40</v>
      </c>
      <c r="F38">
        <v>52</v>
      </c>
      <c r="G38">
        <v>48</v>
      </c>
      <c r="H38">
        <v>55</v>
      </c>
      <c r="I38">
        <v>73</v>
      </c>
      <c r="J38">
        <v>68</v>
      </c>
      <c r="K38">
        <v>55</v>
      </c>
      <c r="L38">
        <v>66</v>
      </c>
      <c r="M38">
        <v>53</v>
      </c>
      <c r="N38">
        <v>86</v>
      </c>
      <c r="O38">
        <v>404</v>
      </c>
      <c r="P38">
        <v>117</v>
      </c>
      <c r="Q38">
        <v>146</v>
      </c>
      <c r="R38">
        <v>164</v>
      </c>
      <c r="S38">
        <v>116</v>
      </c>
      <c r="T38">
        <v>180</v>
      </c>
      <c r="U38">
        <v>279</v>
      </c>
      <c r="V38">
        <v>540</v>
      </c>
    </row>
    <row r="39" spans="1:22" x14ac:dyDescent="0.3">
      <c r="A39" t="s">
        <v>1</v>
      </c>
      <c r="B39">
        <v>952</v>
      </c>
      <c r="C39">
        <v>1289</v>
      </c>
      <c r="D39">
        <v>1690</v>
      </c>
      <c r="E39">
        <v>1636</v>
      </c>
      <c r="F39">
        <v>1845</v>
      </c>
      <c r="G39">
        <v>2041</v>
      </c>
      <c r="H39">
        <v>2538</v>
      </c>
      <c r="I39">
        <v>2858</v>
      </c>
      <c r="J39">
        <v>6317</v>
      </c>
      <c r="K39">
        <v>7421</v>
      </c>
      <c r="L39">
        <v>8074</v>
      </c>
      <c r="M39">
        <v>8622</v>
      </c>
      <c r="N39">
        <v>9213</v>
      </c>
      <c r="O39">
        <v>9821</v>
      </c>
      <c r="P39">
        <v>10204</v>
      </c>
      <c r="Q39">
        <v>11187</v>
      </c>
      <c r="R39">
        <v>11027</v>
      </c>
      <c r="S39">
        <v>12458</v>
      </c>
      <c r="T39">
        <v>12731</v>
      </c>
      <c r="U39">
        <v>13343</v>
      </c>
      <c r="V39">
        <v>16042</v>
      </c>
    </row>
    <row r="40" spans="1:22" x14ac:dyDescent="0.3">
      <c r="A40" t="s">
        <v>2</v>
      </c>
      <c r="B40">
        <v>224</v>
      </c>
      <c r="C40">
        <v>271</v>
      </c>
      <c r="D40">
        <v>275</v>
      </c>
      <c r="E40">
        <v>244</v>
      </c>
      <c r="F40">
        <v>535</v>
      </c>
      <c r="G40">
        <v>536</v>
      </c>
      <c r="H40">
        <v>504</v>
      </c>
      <c r="I40">
        <v>472</v>
      </c>
      <c r="J40">
        <v>751</v>
      </c>
      <c r="K40">
        <v>711</v>
      </c>
      <c r="L40">
        <v>694</v>
      </c>
      <c r="M40">
        <v>881</v>
      </c>
      <c r="N40">
        <v>872</v>
      </c>
      <c r="O40">
        <v>1027</v>
      </c>
      <c r="P40">
        <v>1197</v>
      </c>
      <c r="Q40">
        <v>1338</v>
      </c>
      <c r="R40">
        <v>1449</v>
      </c>
      <c r="S40">
        <v>1471</v>
      </c>
      <c r="T40">
        <v>1794</v>
      </c>
      <c r="U40">
        <v>2099</v>
      </c>
      <c r="V40">
        <v>3377</v>
      </c>
    </row>
    <row r="41" spans="1:22" x14ac:dyDescent="0.3">
      <c r="A41" t="s">
        <v>3</v>
      </c>
      <c r="B41">
        <v>53</v>
      </c>
      <c r="C41">
        <v>46</v>
      </c>
      <c r="D41">
        <v>41</v>
      </c>
      <c r="E41">
        <v>43</v>
      </c>
      <c r="F41">
        <v>61</v>
      </c>
      <c r="G41">
        <v>85</v>
      </c>
      <c r="H41">
        <v>63</v>
      </c>
      <c r="I41">
        <v>81</v>
      </c>
      <c r="J41">
        <v>103</v>
      </c>
      <c r="K41">
        <v>105</v>
      </c>
      <c r="L41">
        <v>167</v>
      </c>
      <c r="M41">
        <v>242</v>
      </c>
      <c r="N41">
        <v>354</v>
      </c>
      <c r="O41">
        <v>535</v>
      </c>
      <c r="P41">
        <v>466</v>
      </c>
      <c r="Q41">
        <v>515</v>
      </c>
      <c r="R41">
        <v>610</v>
      </c>
      <c r="S41">
        <v>578</v>
      </c>
      <c r="T41">
        <v>714</v>
      </c>
      <c r="U41">
        <v>1099</v>
      </c>
      <c r="V41">
        <v>2509</v>
      </c>
    </row>
    <row r="42" spans="1:22" x14ac:dyDescent="0.3">
      <c r="A42" t="s">
        <v>4</v>
      </c>
      <c r="B42">
        <v>280</v>
      </c>
      <c r="C42">
        <v>314</v>
      </c>
      <c r="D42">
        <v>292</v>
      </c>
      <c r="E42">
        <v>318</v>
      </c>
      <c r="F42">
        <v>345</v>
      </c>
      <c r="G42">
        <v>433</v>
      </c>
      <c r="H42">
        <v>462</v>
      </c>
      <c r="I42">
        <v>549</v>
      </c>
      <c r="J42">
        <v>712</v>
      </c>
      <c r="K42">
        <v>802</v>
      </c>
      <c r="L42">
        <v>856</v>
      </c>
      <c r="M42">
        <v>1002</v>
      </c>
      <c r="N42">
        <v>1416</v>
      </c>
      <c r="O42">
        <v>1620</v>
      </c>
      <c r="P42">
        <v>1536</v>
      </c>
      <c r="Q42">
        <v>1842</v>
      </c>
      <c r="R42">
        <v>2055</v>
      </c>
      <c r="S42">
        <v>2357</v>
      </c>
      <c r="T42">
        <v>2602</v>
      </c>
      <c r="U42">
        <v>3146</v>
      </c>
      <c r="V42">
        <v>5441</v>
      </c>
    </row>
    <row r="43" spans="1:22" x14ac:dyDescent="0.3">
      <c r="A43" t="s">
        <v>6</v>
      </c>
      <c r="B43">
        <v>170</v>
      </c>
      <c r="C43">
        <v>208</v>
      </c>
      <c r="D43">
        <v>228</v>
      </c>
      <c r="E43">
        <v>232</v>
      </c>
      <c r="F43">
        <v>372</v>
      </c>
      <c r="G43">
        <v>385</v>
      </c>
      <c r="H43">
        <v>466</v>
      </c>
      <c r="I43">
        <v>438</v>
      </c>
      <c r="J43">
        <v>635</v>
      </c>
      <c r="K43">
        <v>751</v>
      </c>
      <c r="L43">
        <v>675</v>
      </c>
      <c r="M43">
        <v>866</v>
      </c>
      <c r="N43">
        <v>942</v>
      </c>
      <c r="O43">
        <v>1013</v>
      </c>
      <c r="P43">
        <v>1239</v>
      </c>
      <c r="Q43">
        <v>1377</v>
      </c>
      <c r="R43">
        <v>1411</v>
      </c>
      <c r="S43">
        <v>1453</v>
      </c>
      <c r="T43">
        <v>1804</v>
      </c>
      <c r="U43">
        <v>2770</v>
      </c>
      <c r="V43">
        <v>7817</v>
      </c>
    </row>
    <row r="44" spans="1:22" x14ac:dyDescent="0.3">
      <c r="A44" t="s">
        <v>5</v>
      </c>
      <c r="B44">
        <v>563</v>
      </c>
      <c r="C44">
        <v>550</v>
      </c>
      <c r="D44">
        <v>543</v>
      </c>
      <c r="E44">
        <v>569</v>
      </c>
      <c r="F44">
        <v>657</v>
      </c>
      <c r="G44">
        <v>862</v>
      </c>
      <c r="H44">
        <v>1145</v>
      </c>
      <c r="I44">
        <v>1276</v>
      </c>
      <c r="J44">
        <v>1670</v>
      </c>
      <c r="K44">
        <v>1907</v>
      </c>
      <c r="L44">
        <v>1985</v>
      </c>
      <c r="M44">
        <v>2203</v>
      </c>
      <c r="N44">
        <v>2428</v>
      </c>
      <c r="O44">
        <v>2785</v>
      </c>
      <c r="P44">
        <v>2892</v>
      </c>
      <c r="Q44">
        <v>3083</v>
      </c>
      <c r="R44">
        <v>3535</v>
      </c>
      <c r="S44">
        <v>3931</v>
      </c>
      <c r="T44">
        <v>4141</v>
      </c>
      <c r="U44">
        <v>4446</v>
      </c>
      <c r="V44">
        <v>6152</v>
      </c>
    </row>
    <row r="45" spans="1:22" x14ac:dyDescent="0.3">
      <c r="S45" t="s">
        <v>10</v>
      </c>
      <c r="T45">
        <v>33</v>
      </c>
      <c r="U45" t="s">
        <v>11</v>
      </c>
      <c r="V45">
        <v>7817</v>
      </c>
    </row>
    <row r="46" spans="1:22" x14ac:dyDescent="0.3">
      <c r="A46" t="s">
        <v>12</v>
      </c>
    </row>
    <row r="47" spans="1:22" x14ac:dyDescent="0.3">
      <c r="A47" t="s">
        <v>0</v>
      </c>
      <c r="B47">
        <v>3.5835189384561099</v>
      </c>
      <c r="C47">
        <v>3.6635616461296463</v>
      </c>
      <c r="D47">
        <v>3.4965075614664802</v>
      </c>
      <c r="E47">
        <v>3.6888794541139363</v>
      </c>
      <c r="F47">
        <v>3.9512437185814275</v>
      </c>
      <c r="G47">
        <v>3.8712010109078911</v>
      </c>
      <c r="H47">
        <v>4.0073331852324712</v>
      </c>
      <c r="I47">
        <v>4.290459441148391</v>
      </c>
      <c r="J47">
        <v>4.219507705176107</v>
      </c>
      <c r="K47">
        <v>4.0073331852324712</v>
      </c>
      <c r="L47">
        <v>4.1896547420264252</v>
      </c>
      <c r="M47">
        <v>3.970291913552122</v>
      </c>
      <c r="N47">
        <v>4.4543472962535073</v>
      </c>
      <c r="O47">
        <v>6.0014148779611505</v>
      </c>
      <c r="P47">
        <v>4.7621739347977563</v>
      </c>
      <c r="Q47">
        <v>4.9836066217083363</v>
      </c>
      <c r="R47">
        <v>5.0998664278241987</v>
      </c>
      <c r="S47">
        <v>4.7535901911063645</v>
      </c>
      <c r="T47">
        <v>5.1929568508902104</v>
      </c>
      <c r="U47">
        <v>5.6312117818213654</v>
      </c>
      <c r="V47">
        <v>6.2915691395583204</v>
      </c>
    </row>
    <row r="48" spans="1:22" x14ac:dyDescent="0.3">
      <c r="A48" t="s">
        <v>1</v>
      </c>
      <c r="B48">
        <v>6.8585650347913649</v>
      </c>
      <c r="C48">
        <v>7.161622002939187</v>
      </c>
      <c r="D48">
        <v>7.4324838079171194</v>
      </c>
      <c r="E48">
        <v>7.4000095171626921</v>
      </c>
      <c r="F48">
        <v>7.5202345564746276</v>
      </c>
      <c r="G48">
        <v>7.6211951628098449</v>
      </c>
      <c r="H48">
        <v>7.839131648274333</v>
      </c>
      <c r="I48">
        <v>7.9578773584898128</v>
      </c>
      <c r="J48">
        <v>8.7509996908987002</v>
      </c>
      <c r="K48">
        <v>8.912069097970134</v>
      </c>
      <c r="L48">
        <v>8.9964043014128858</v>
      </c>
      <c r="M48">
        <v>9.0620723553070803</v>
      </c>
      <c r="N48">
        <v>9.1283708091089313</v>
      </c>
      <c r="O48">
        <v>9.1922782291577736</v>
      </c>
      <c r="P48">
        <v>9.2305350792617027</v>
      </c>
      <c r="Q48">
        <v>9.3225076688469297</v>
      </c>
      <c r="R48">
        <v>9.3081020897586786</v>
      </c>
      <c r="S48">
        <v>9.430118265814091</v>
      </c>
      <c r="T48">
        <v>9.4517952430616461</v>
      </c>
      <c r="U48">
        <v>9.4987471817424201</v>
      </c>
      <c r="V48">
        <v>9.6829655619268706</v>
      </c>
    </row>
    <row r="49" spans="1:22" x14ac:dyDescent="0.3">
      <c r="A49" t="s">
        <v>2</v>
      </c>
      <c r="B49">
        <v>5.4116460518550396</v>
      </c>
      <c r="C49">
        <v>5.602118820879701</v>
      </c>
      <c r="D49">
        <v>5.6167710976665717</v>
      </c>
      <c r="E49">
        <v>5.4971682252932021</v>
      </c>
      <c r="F49">
        <v>6.2822667468960063</v>
      </c>
      <c r="G49">
        <v>6.2841341610708019</v>
      </c>
      <c r="H49">
        <v>6.2225762680713688</v>
      </c>
      <c r="I49">
        <v>6.156978985585555</v>
      </c>
      <c r="J49">
        <v>6.6214056517641344</v>
      </c>
      <c r="K49">
        <v>6.5666724298032406</v>
      </c>
      <c r="L49">
        <v>6.5424719605068047</v>
      </c>
      <c r="M49">
        <v>6.7810576259361799</v>
      </c>
      <c r="N49">
        <v>6.7707894239089796</v>
      </c>
      <c r="O49">
        <v>6.9343972099285578</v>
      </c>
      <c r="P49">
        <v>7.0875737055579728</v>
      </c>
      <c r="Q49">
        <v>7.1989312406881734</v>
      </c>
      <c r="R49">
        <v>7.2786289423206822</v>
      </c>
      <c r="S49">
        <v>7.293697720601438</v>
      </c>
      <c r="T49">
        <v>7.4922030426187414</v>
      </c>
      <c r="U49">
        <v>7.6492163198206331</v>
      </c>
      <c r="V49">
        <v>8.1247430203855675</v>
      </c>
    </row>
    <row r="50" spans="1:22" x14ac:dyDescent="0.3">
      <c r="A50" t="s">
        <v>3</v>
      </c>
      <c r="B50">
        <v>3.970291913552122</v>
      </c>
      <c r="C50">
        <v>3.8286413964890951</v>
      </c>
      <c r="D50">
        <v>3.713572066704308</v>
      </c>
      <c r="E50">
        <v>3.7612001156935624</v>
      </c>
      <c r="F50">
        <v>4.1108738641733114</v>
      </c>
      <c r="G50">
        <v>4.4426512564903167</v>
      </c>
      <c r="H50">
        <v>4.1431347263915326</v>
      </c>
      <c r="I50">
        <v>4.3944491546724391</v>
      </c>
      <c r="J50">
        <v>4.6347289882296359</v>
      </c>
      <c r="K50">
        <v>4.6539603501575231</v>
      </c>
      <c r="L50">
        <v>5.1179938124167554</v>
      </c>
      <c r="M50">
        <v>5.4889377261566867</v>
      </c>
      <c r="N50">
        <v>5.8692969131337742</v>
      </c>
      <c r="O50">
        <v>6.2822667468960063</v>
      </c>
      <c r="P50">
        <v>6.1441856341256456</v>
      </c>
      <c r="Q50">
        <v>6.2441669006637364</v>
      </c>
      <c r="R50">
        <v>6.4134589571673573</v>
      </c>
      <c r="S50">
        <v>6.3595738686723777</v>
      </c>
      <c r="T50">
        <v>6.5708829623395841</v>
      </c>
      <c r="U50">
        <v>7.0021559544036212</v>
      </c>
      <c r="V50">
        <v>7.8276395463664219</v>
      </c>
    </row>
    <row r="51" spans="1:22" x14ac:dyDescent="0.3">
      <c r="A51" t="s">
        <v>4</v>
      </c>
      <c r="B51">
        <v>5.6347896031692493</v>
      </c>
      <c r="C51">
        <v>5.7493929859082531</v>
      </c>
      <c r="D51">
        <v>5.6767538022682817</v>
      </c>
      <c r="E51">
        <v>5.7620513827801769</v>
      </c>
      <c r="F51">
        <v>5.8435444170313602</v>
      </c>
      <c r="G51">
        <v>6.0707377280024897</v>
      </c>
      <c r="H51">
        <v>6.1355648910817386</v>
      </c>
      <c r="I51">
        <v>6.3080984415095305</v>
      </c>
      <c r="J51">
        <v>6.5680779114119758</v>
      </c>
      <c r="K51">
        <v>6.6871086078665147</v>
      </c>
      <c r="L51">
        <v>6.752270376141742</v>
      </c>
      <c r="M51">
        <v>6.90975328164481</v>
      </c>
      <c r="N51">
        <v>7.255591274253665</v>
      </c>
      <c r="O51">
        <v>7.3901814282264295</v>
      </c>
      <c r="P51">
        <v>7.3369369137076177</v>
      </c>
      <c r="Q51">
        <v>7.5186072168152522</v>
      </c>
      <c r="R51">
        <v>7.6280311269303347</v>
      </c>
      <c r="S51">
        <v>7.7651449029361315</v>
      </c>
      <c r="T51">
        <v>7.8640356590724503</v>
      </c>
      <c r="U51">
        <v>8.053887083618223</v>
      </c>
      <c r="V51">
        <v>8.6017181464859256</v>
      </c>
    </row>
    <row r="52" spans="1:22" x14ac:dyDescent="0.3">
      <c r="A52" t="s">
        <v>6</v>
      </c>
      <c r="B52">
        <v>5.1357984370502621</v>
      </c>
      <c r="C52">
        <v>5.3375380797013179</v>
      </c>
      <c r="D52">
        <v>5.4293456289544411</v>
      </c>
      <c r="E52">
        <v>5.4467373716663099</v>
      </c>
      <c r="F52">
        <v>5.9188938542731462</v>
      </c>
      <c r="G52">
        <v>5.9532433342877846</v>
      </c>
      <c r="H52">
        <v>6.1441856341256456</v>
      </c>
      <c r="I52">
        <v>6.0822189103764464</v>
      </c>
      <c r="J52">
        <v>6.4536249988926917</v>
      </c>
      <c r="K52">
        <v>6.6214056517641344</v>
      </c>
      <c r="L52">
        <v>6.5147126908725301</v>
      </c>
      <c r="M52">
        <v>6.7638849085624351</v>
      </c>
      <c r="N52">
        <v>6.8480052745763631</v>
      </c>
      <c r="O52">
        <v>6.9206715042486833</v>
      </c>
      <c r="P52">
        <v>7.1220598816291423</v>
      </c>
      <c r="Q52">
        <v>7.2276624987286544</v>
      </c>
      <c r="R52">
        <v>7.2520539518528144</v>
      </c>
      <c r="S52">
        <v>7.2813856635702825</v>
      </c>
      <c r="T52">
        <v>7.4977617006225685</v>
      </c>
      <c r="U52">
        <v>7.9266025991813844</v>
      </c>
      <c r="V52">
        <v>8.9640561282203297</v>
      </c>
    </row>
    <row r="53" spans="1:22" x14ac:dyDescent="0.3">
      <c r="A53" t="s">
        <v>5</v>
      </c>
      <c r="B53">
        <v>6.3332796281396906</v>
      </c>
      <c r="C53">
        <v>6.3099182782265162</v>
      </c>
      <c r="D53">
        <v>6.2971093199339352</v>
      </c>
      <c r="E53">
        <v>6.3438804341263308</v>
      </c>
      <c r="F53">
        <v>6.4876840184846101</v>
      </c>
      <c r="G53">
        <v>6.7592552706636928</v>
      </c>
      <c r="H53">
        <v>7.0431599159883405</v>
      </c>
      <c r="I53">
        <v>7.1514854639047352</v>
      </c>
      <c r="J53">
        <v>7.4205789054108005</v>
      </c>
      <c r="K53">
        <v>7.5532866056004186</v>
      </c>
      <c r="L53">
        <v>7.5933741931212904</v>
      </c>
      <c r="M53">
        <v>7.6975753468023429</v>
      </c>
      <c r="N53">
        <v>7.7948231521793891</v>
      </c>
      <c r="O53">
        <v>7.9320031523613848</v>
      </c>
      <c r="P53">
        <v>7.9697035832786556</v>
      </c>
      <c r="Q53">
        <v>8.0336584278861505</v>
      </c>
      <c r="R53">
        <v>8.1704685783306736</v>
      </c>
      <c r="S53">
        <v>8.2766491254218604</v>
      </c>
      <c r="T53">
        <v>8.3286925835455676</v>
      </c>
      <c r="U53">
        <v>8.399760094524142</v>
      </c>
      <c r="V53">
        <v>8.7245325111854797</v>
      </c>
    </row>
    <row r="55" spans="1:22" x14ac:dyDescent="0.3">
      <c r="A55" t="s">
        <v>9</v>
      </c>
    </row>
    <row r="56" spans="1:22" x14ac:dyDescent="0.3"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>
        <v>2013</v>
      </c>
      <c r="P56">
        <v>2014</v>
      </c>
      <c r="Q56">
        <v>2015</v>
      </c>
      <c r="R56">
        <v>2016</v>
      </c>
      <c r="S56">
        <v>2017</v>
      </c>
      <c r="T56">
        <v>2018</v>
      </c>
      <c r="U56">
        <v>2019</v>
      </c>
      <c r="V56">
        <v>2020</v>
      </c>
    </row>
    <row r="57" spans="1:22" x14ac:dyDescent="0.3">
      <c r="A57" t="s">
        <v>0</v>
      </c>
      <c r="B57">
        <v>2.0277777777777777</v>
      </c>
      <c r="C57">
        <v>2</v>
      </c>
      <c r="D57">
        <v>2.1515151515151514</v>
      </c>
      <c r="E57">
        <v>1.825</v>
      </c>
      <c r="F57">
        <v>1.7307692307692308</v>
      </c>
      <c r="G57">
        <v>1.9375</v>
      </c>
      <c r="H57">
        <v>1.8181818181818181</v>
      </c>
      <c r="I57">
        <v>1.6986301369863013</v>
      </c>
      <c r="J57">
        <v>1.75</v>
      </c>
      <c r="K57">
        <v>1.7818181818181817</v>
      </c>
      <c r="L57">
        <v>1.7272727272727273</v>
      </c>
      <c r="M57">
        <v>1.7735849056603774</v>
      </c>
      <c r="N57">
        <v>1.6046511627906976</v>
      </c>
      <c r="O57">
        <v>0.81683168316831678</v>
      </c>
      <c r="P57">
        <v>1.4871794871794872</v>
      </c>
      <c r="Q57">
        <v>1.2328767123287672</v>
      </c>
      <c r="R57">
        <v>1.2012195121951219</v>
      </c>
      <c r="S57">
        <v>1.3706896551724137</v>
      </c>
      <c r="T57">
        <v>1.2333333333333334</v>
      </c>
      <c r="U57">
        <v>0.99641577060931896</v>
      </c>
      <c r="V57">
        <v>0.72777777777777775</v>
      </c>
    </row>
    <row r="58" spans="1:22" x14ac:dyDescent="0.3">
      <c r="A58" t="s">
        <v>1</v>
      </c>
      <c r="B58">
        <v>0.6785714285714286</v>
      </c>
      <c r="C58">
        <v>0.60046547711404186</v>
      </c>
      <c r="D58">
        <v>0.52011834319526629</v>
      </c>
      <c r="E58">
        <v>0.53117359413202936</v>
      </c>
      <c r="F58">
        <v>0.52086720867208669</v>
      </c>
      <c r="G58">
        <v>0.49289563939245468</v>
      </c>
      <c r="H58">
        <v>0.44641449960598895</v>
      </c>
      <c r="I58">
        <v>0.40832750174947513</v>
      </c>
      <c r="J58">
        <v>0.26563242045274654</v>
      </c>
      <c r="K58">
        <v>0.24646274087050263</v>
      </c>
      <c r="L58">
        <v>0.23135992073321773</v>
      </c>
      <c r="M58">
        <v>0.22361401067037812</v>
      </c>
      <c r="N58">
        <v>0.21100618690980136</v>
      </c>
      <c r="O58">
        <v>0.20720904184909886</v>
      </c>
      <c r="P58">
        <v>0.2005096040768326</v>
      </c>
      <c r="Q58">
        <v>0.18995262358094217</v>
      </c>
      <c r="R58">
        <v>0.19252743266527614</v>
      </c>
      <c r="S58">
        <v>0.18140953604109808</v>
      </c>
      <c r="T58">
        <v>0.17987589348833555</v>
      </c>
      <c r="U58">
        <v>0.17312448474855729</v>
      </c>
      <c r="V58">
        <v>0.15571624485724972</v>
      </c>
    </row>
    <row r="59" spans="1:22" x14ac:dyDescent="0.3">
      <c r="A59" t="s">
        <v>2</v>
      </c>
      <c r="B59">
        <v>1.0178571428571428</v>
      </c>
      <c r="C59">
        <v>0.92619926199261993</v>
      </c>
      <c r="D59">
        <v>0.88727272727272732</v>
      </c>
      <c r="E59">
        <v>1.028688524590164</v>
      </c>
      <c r="F59">
        <v>0.64299065420560753</v>
      </c>
      <c r="G59">
        <v>0.65858208955223885</v>
      </c>
      <c r="H59">
        <v>0.69246031746031744</v>
      </c>
      <c r="I59">
        <v>0.68432203389830504</v>
      </c>
      <c r="J59">
        <v>0.54460719041278294</v>
      </c>
      <c r="K59">
        <v>0.57383966244725737</v>
      </c>
      <c r="L59">
        <v>0.59077809798270897</v>
      </c>
      <c r="M59">
        <v>0.50624290578887632</v>
      </c>
      <c r="N59">
        <v>0.50573394495412849</v>
      </c>
      <c r="O59">
        <v>0.48490749756572543</v>
      </c>
      <c r="P59">
        <v>0.42355889724310775</v>
      </c>
      <c r="Q59">
        <v>0.3991031390134529</v>
      </c>
      <c r="R59">
        <v>0.37957211870255347</v>
      </c>
      <c r="S59">
        <v>0.38477226376614548</v>
      </c>
      <c r="T59">
        <v>0.34894091415830547</v>
      </c>
      <c r="U59">
        <v>0.32301095759885662</v>
      </c>
      <c r="V59">
        <v>0.24933372816108973</v>
      </c>
    </row>
    <row r="60" spans="1:22" x14ac:dyDescent="0.3">
      <c r="A60" t="s">
        <v>3</v>
      </c>
      <c r="B60">
        <v>1.679245283018868</v>
      </c>
      <c r="C60">
        <v>1.7391304347826086</v>
      </c>
      <c r="D60">
        <v>1.9024390243902438</v>
      </c>
      <c r="E60">
        <v>1.7906976744186047</v>
      </c>
      <c r="F60">
        <v>1.6885245901639345</v>
      </c>
      <c r="G60">
        <v>1.4352941176470588</v>
      </c>
      <c r="H60">
        <v>1.5079365079365079</v>
      </c>
      <c r="I60">
        <v>1.5061728395061729</v>
      </c>
      <c r="J60">
        <v>1.3398058252427185</v>
      </c>
      <c r="K60">
        <v>1.4095238095238096</v>
      </c>
      <c r="L60">
        <v>1.1497005988023952</v>
      </c>
      <c r="M60">
        <v>1.0041322314049588</v>
      </c>
      <c r="N60">
        <v>0.78531073446327682</v>
      </c>
      <c r="O60">
        <v>0.67850467289719629</v>
      </c>
      <c r="P60">
        <v>0.69957081545064381</v>
      </c>
      <c r="Q60">
        <v>0.64854368932038831</v>
      </c>
      <c r="R60">
        <v>0.61967213114754094</v>
      </c>
      <c r="S60">
        <v>0.63667820069204151</v>
      </c>
      <c r="T60">
        <v>0.5532212885154062</v>
      </c>
      <c r="U60">
        <v>0.43130118289353958</v>
      </c>
      <c r="V60">
        <v>0.27939418094858509</v>
      </c>
    </row>
    <row r="61" spans="1:22" x14ac:dyDescent="0.3">
      <c r="A61" t="s">
        <v>4</v>
      </c>
      <c r="B61">
        <v>1.1178571428571429</v>
      </c>
      <c r="C61">
        <v>1.0382165605095541</v>
      </c>
      <c r="D61">
        <v>1.0787671232876712</v>
      </c>
      <c r="E61">
        <v>1.0754716981132075</v>
      </c>
      <c r="F61">
        <v>0.99420289855072463</v>
      </c>
      <c r="G61">
        <v>0.93995381062355654</v>
      </c>
      <c r="H61">
        <v>0.89610389610389607</v>
      </c>
      <c r="I61">
        <v>0.85063752276867033</v>
      </c>
      <c r="J61">
        <v>0.7331460674157303</v>
      </c>
      <c r="K61">
        <v>0.68204488778054861</v>
      </c>
      <c r="L61">
        <v>0.66355140186915884</v>
      </c>
      <c r="M61">
        <v>0.6097804391217565</v>
      </c>
      <c r="N61">
        <v>0.49011299435028249</v>
      </c>
      <c r="O61">
        <v>0.46234567901234569</v>
      </c>
      <c r="P61">
        <v>0.46223958333333331</v>
      </c>
      <c r="Q61">
        <v>0.43539630836047777</v>
      </c>
      <c r="R61">
        <v>0.40340632603406323</v>
      </c>
      <c r="S61">
        <v>0.37165888841747985</v>
      </c>
      <c r="T61">
        <v>0.35280553420445809</v>
      </c>
      <c r="U61">
        <v>0.32835346471710108</v>
      </c>
      <c r="V61">
        <v>0.23175886785517369</v>
      </c>
    </row>
    <row r="62" spans="1:22" x14ac:dyDescent="0.3">
      <c r="A62" t="s">
        <v>6</v>
      </c>
      <c r="B62">
        <v>1.1058823529411765</v>
      </c>
      <c r="C62">
        <v>1.0432692307692308</v>
      </c>
      <c r="D62">
        <v>1.0350877192982457</v>
      </c>
      <c r="E62">
        <v>0.98275862068965514</v>
      </c>
      <c r="F62">
        <v>0.81182795698924726</v>
      </c>
      <c r="G62">
        <v>0.81038961038961044</v>
      </c>
      <c r="H62">
        <v>0.68669527896995708</v>
      </c>
      <c r="I62">
        <v>0.76255707762557079</v>
      </c>
      <c r="J62">
        <v>0.62047244094488185</v>
      </c>
      <c r="K62">
        <v>0.6045272969374168</v>
      </c>
      <c r="L62">
        <v>0.63111111111111107</v>
      </c>
      <c r="M62">
        <v>0.52193995381062352</v>
      </c>
      <c r="N62">
        <v>0.52123142250530785</v>
      </c>
      <c r="O62">
        <v>0.50542941757156956</v>
      </c>
      <c r="P62">
        <v>0.44794188861985473</v>
      </c>
      <c r="Q62">
        <v>0.42265795206971679</v>
      </c>
      <c r="R62">
        <v>0.41672572643515238</v>
      </c>
      <c r="S62">
        <v>0.41156228492773572</v>
      </c>
      <c r="T62">
        <v>0.37915742793791574</v>
      </c>
      <c r="U62">
        <v>0.28808664259927796</v>
      </c>
      <c r="V62">
        <v>0.15261609313035693</v>
      </c>
    </row>
    <row r="63" spans="1:22" x14ac:dyDescent="0.3">
      <c r="A63" t="s">
        <v>5</v>
      </c>
      <c r="B63">
        <v>0.69271758436944941</v>
      </c>
      <c r="C63">
        <v>0.66545454545454541</v>
      </c>
      <c r="D63">
        <v>0.7016574585635359</v>
      </c>
      <c r="E63">
        <v>0.6748681898066784</v>
      </c>
      <c r="F63">
        <v>0.65144596651445963</v>
      </c>
      <c r="G63">
        <v>0.53132250580046403</v>
      </c>
      <c r="H63">
        <v>0.50305676855895198</v>
      </c>
      <c r="I63">
        <v>0.44357366771159873</v>
      </c>
      <c r="J63">
        <v>0.39281437125748503</v>
      </c>
      <c r="K63">
        <v>0.37703198741478761</v>
      </c>
      <c r="L63">
        <v>0.37581863979848867</v>
      </c>
      <c r="M63">
        <v>0.3613254652746255</v>
      </c>
      <c r="N63">
        <v>0.33855024711696868</v>
      </c>
      <c r="O63">
        <v>0.30951526032315979</v>
      </c>
      <c r="P63">
        <v>0.3067081604426003</v>
      </c>
      <c r="Q63">
        <v>0.30230295167045085</v>
      </c>
      <c r="R63">
        <v>0.27157001414427157</v>
      </c>
      <c r="S63">
        <v>0.27066904095649963</v>
      </c>
      <c r="T63">
        <v>0.26273846896884812</v>
      </c>
      <c r="U63">
        <v>0.25506072874493929</v>
      </c>
      <c r="V63">
        <v>0.2078998699609883</v>
      </c>
    </row>
    <row r="65" spans="1:22" x14ac:dyDescent="0.3">
      <c r="A65" t="s">
        <v>13</v>
      </c>
    </row>
    <row r="66" spans="1:22" x14ac:dyDescent="0.3"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</row>
    <row r="67" spans="1:22" x14ac:dyDescent="0.3">
      <c r="A67" t="s">
        <v>0</v>
      </c>
      <c r="B67">
        <v>5.6821917808219172E-2</v>
      </c>
      <c r="C67">
        <v>5.4615384615384614E-2</v>
      </c>
      <c r="D67">
        <v>5.8323943661971835E-2</v>
      </c>
      <c r="E67">
        <v>5.6753424657534246E-2</v>
      </c>
      <c r="F67">
        <v>4.8733333333333337E-2</v>
      </c>
      <c r="G67">
        <v>4.7311827956989252E-2</v>
      </c>
      <c r="H67">
        <v>4.4299999999999999E-2</v>
      </c>
      <c r="I67">
        <v>3.7556451612903226E-2</v>
      </c>
      <c r="J67">
        <v>3.9050420168067229E-2</v>
      </c>
      <c r="K67">
        <v>4.4897959183673473E-2</v>
      </c>
      <c r="L67">
        <v>4.0105263157894734E-2</v>
      </c>
      <c r="M67">
        <v>4.626595744680851E-2</v>
      </c>
      <c r="N67">
        <v>3.4420289855072464E-2</v>
      </c>
      <c r="O67">
        <v>1.6400000000000001E-2</v>
      </c>
      <c r="P67">
        <v>2.8747126436781609E-2</v>
      </c>
      <c r="Q67">
        <v>2.7327777777777777E-2</v>
      </c>
      <c r="R67">
        <v>2.5680203045685281E-2</v>
      </c>
      <c r="S67">
        <v>3.0377358490566039E-2</v>
      </c>
      <c r="T67">
        <v>2.3135135135135137E-2</v>
      </c>
      <c r="U67">
        <v>1.9330935251798562E-2</v>
      </c>
      <c r="V67">
        <v>1.429262086513995E-2</v>
      </c>
    </row>
    <row r="68" spans="1:22" x14ac:dyDescent="0.3">
      <c r="A68" t="s">
        <v>1</v>
      </c>
      <c r="B68">
        <v>9.3297213622291018E-3</v>
      </c>
      <c r="C68">
        <v>7.9638242894056847E-3</v>
      </c>
      <c r="D68">
        <v>7.1137656427758822E-3</v>
      </c>
      <c r="E68">
        <v>7.1714614499424631E-3</v>
      </c>
      <c r="F68">
        <v>6.5827263267429761E-3</v>
      </c>
      <c r="G68">
        <v>6.2972166998011931E-3</v>
      </c>
      <c r="H68">
        <v>5.669020300088261E-3</v>
      </c>
      <c r="I68">
        <v>5.5132819194515853E-3</v>
      </c>
      <c r="J68">
        <v>3.9743742550655539E-3</v>
      </c>
      <c r="K68">
        <v>3.6812465828321484E-3</v>
      </c>
      <c r="L68">
        <v>3.6011777301927198E-3</v>
      </c>
      <c r="M68">
        <v>3.4974066390041497E-3</v>
      </c>
      <c r="N68">
        <v>3.4670781893004115E-3</v>
      </c>
      <c r="O68">
        <v>3.3248157248157249E-3</v>
      </c>
      <c r="P68">
        <v>3.3030303030303029E-3</v>
      </c>
      <c r="Q68">
        <v>3.1872941176470586E-3</v>
      </c>
      <c r="R68">
        <v>3.1950070654733868E-3</v>
      </c>
      <c r="S68">
        <v>3.0163716814159292E-3</v>
      </c>
      <c r="T68">
        <v>2.9724890829694326E-3</v>
      </c>
      <c r="U68">
        <v>2.9489177489177491E-3</v>
      </c>
      <c r="V68">
        <v>2.7405924739791832E-3</v>
      </c>
    </row>
    <row r="69" spans="1:22" x14ac:dyDescent="0.3">
      <c r="A69" t="s">
        <v>2</v>
      </c>
      <c r="B69">
        <v>2.2776315789473683E-2</v>
      </c>
      <c r="C69">
        <v>2.0884462151394421E-2</v>
      </c>
      <c r="D69">
        <v>2.1286885245901638E-2</v>
      </c>
      <c r="E69">
        <v>2.0868525896414344E-2</v>
      </c>
      <c r="F69">
        <v>1.5915697674418604E-2</v>
      </c>
      <c r="G69">
        <v>1.5626062322946176E-2</v>
      </c>
      <c r="H69">
        <v>1.5707736389684816E-2</v>
      </c>
      <c r="I69">
        <v>1.6755417956656346E-2</v>
      </c>
      <c r="J69">
        <v>1.356479217603912E-2</v>
      </c>
      <c r="K69">
        <v>1.3607843137254902E-2</v>
      </c>
      <c r="L69">
        <v>1.3609756097560976E-2</v>
      </c>
      <c r="M69">
        <v>1.2621076233183856E-2</v>
      </c>
      <c r="N69">
        <v>1.2698412698412698E-2</v>
      </c>
      <c r="O69">
        <v>1.1471887550200803E-2</v>
      </c>
      <c r="P69">
        <v>1.1317554240631165E-2</v>
      </c>
      <c r="Q69">
        <v>1.0803370786516855E-2</v>
      </c>
      <c r="R69">
        <v>1.056E-2</v>
      </c>
      <c r="S69">
        <v>1.0273851590106008E-2</v>
      </c>
      <c r="T69">
        <v>9.4185303514376997E-3</v>
      </c>
      <c r="U69">
        <v>8.77433628318584E-3</v>
      </c>
      <c r="V69">
        <v>7.2446555819477426E-3</v>
      </c>
    </row>
    <row r="70" spans="1:22" x14ac:dyDescent="0.3">
      <c r="A70" t="s">
        <v>3</v>
      </c>
      <c r="B70">
        <v>4.9123595505617977E-2</v>
      </c>
      <c r="C70">
        <v>5.2712499999999995E-2</v>
      </c>
      <c r="D70">
        <v>5.4692307692307693E-2</v>
      </c>
      <c r="E70">
        <v>5.5090909090909093E-2</v>
      </c>
      <c r="F70">
        <v>4.3631067961165046E-2</v>
      </c>
      <c r="G70">
        <v>3.7918032786885249E-2</v>
      </c>
      <c r="H70">
        <v>4.5842105263157899E-2</v>
      </c>
      <c r="I70">
        <v>3.7688524590163933E-2</v>
      </c>
      <c r="J70">
        <v>3.4115942028985512E-2</v>
      </c>
      <c r="K70">
        <v>3.2702702702702702E-2</v>
      </c>
      <c r="L70">
        <v>2.6156250000000002E-2</v>
      </c>
      <c r="M70">
        <v>2.1403292181069958E-2</v>
      </c>
      <c r="N70">
        <v>1.8989208633093526E-2</v>
      </c>
      <c r="O70">
        <v>1.5225895316804409E-2</v>
      </c>
      <c r="P70">
        <v>1.666564417177914E-2</v>
      </c>
      <c r="Q70">
        <v>1.6266467065868262E-2</v>
      </c>
      <c r="R70">
        <v>1.4571428571428572E-2</v>
      </c>
      <c r="S70">
        <v>1.5008152173913042E-2</v>
      </c>
      <c r="T70">
        <v>1.4106329113924052E-2</v>
      </c>
      <c r="U70">
        <v>1.2025316455696202E-2</v>
      </c>
      <c r="V70">
        <v>8.5149786019971477E-3</v>
      </c>
    </row>
    <row r="71" spans="1:22" x14ac:dyDescent="0.3">
      <c r="A71" t="s">
        <v>4</v>
      </c>
      <c r="B71">
        <v>1.7009584664536739E-2</v>
      </c>
      <c r="C71">
        <v>1.666871165644172E-2</v>
      </c>
      <c r="D71">
        <v>1.7520634920634923E-2</v>
      </c>
      <c r="E71">
        <v>1.6043859649122808E-2</v>
      </c>
      <c r="F71">
        <v>1.6209912536443147E-2</v>
      </c>
      <c r="G71">
        <v>1.3525798525798525E-2</v>
      </c>
      <c r="H71">
        <v>1.3739130434782608E-2</v>
      </c>
      <c r="I71">
        <v>1.2209850107066381E-2</v>
      </c>
      <c r="J71">
        <v>1.1147509578544062E-2</v>
      </c>
      <c r="K71">
        <v>1.0747714808043875E-2</v>
      </c>
      <c r="L71">
        <v>1.0367957746478874E-2</v>
      </c>
      <c r="M71">
        <v>9.7250409165302778E-3</v>
      </c>
      <c r="N71">
        <v>8.6123919308357354E-3</v>
      </c>
      <c r="O71">
        <v>8.0413885180240317E-3</v>
      </c>
      <c r="P71">
        <v>8.6154929577464782E-3</v>
      </c>
      <c r="Q71">
        <v>7.5673316708229424E-3</v>
      </c>
      <c r="R71">
        <v>7.4185765983112188E-3</v>
      </c>
      <c r="S71">
        <v>7.0650684931506851E-3</v>
      </c>
      <c r="T71">
        <v>6.7592592592592591E-3</v>
      </c>
      <c r="U71">
        <v>6.0271055179090026E-3</v>
      </c>
      <c r="V71">
        <v>5.0063441712926244E-3</v>
      </c>
    </row>
    <row r="72" spans="1:22" x14ac:dyDescent="0.3">
      <c r="A72" t="s">
        <v>6</v>
      </c>
      <c r="B72">
        <v>2.6414893617021276E-2</v>
      </c>
      <c r="C72">
        <v>2.3433179723502305E-2</v>
      </c>
      <c r="D72">
        <v>2.1978813559322036E-2</v>
      </c>
      <c r="E72">
        <v>2.2600877192982455E-2</v>
      </c>
      <c r="F72">
        <v>1.7824503311258278E-2</v>
      </c>
      <c r="G72">
        <v>1.7243589743589742E-2</v>
      </c>
      <c r="H72">
        <v>1.6809374999999998E-2</v>
      </c>
      <c r="I72">
        <v>1.6269461077844313E-2</v>
      </c>
      <c r="J72">
        <v>1.4197969543147209E-2</v>
      </c>
      <c r="K72">
        <v>1.2506607929515419E-2</v>
      </c>
      <c r="L72">
        <v>1.3291079812206572E-2</v>
      </c>
      <c r="M72">
        <v>1.2493362831858408E-2</v>
      </c>
      <c r="N72">
        <v>1.1647657841140531E-2</v>
      </c>
      <c r="O72">
        <v>1.1269531249999999E-2</v>
      </c>
      <c r="P72">
        <v>1.0518918918918919E-2</v>
      </c>
      <c r="Q72">
        <v>1.0067010309278351E-2</v>
      </c>
      <c r="R72">
        <v>1.000170068027211E-2</v>
      </c>
      <c r="S72">
        <v>9.8260869565217398E-3</v>
      </c>
      <c r="T72">
        <v>8.7558479532163745E-3</v>
      </c>
      <c r="U72">
        <v>7.5325814536340852E-3</v>
      </c>
      <c r="V72">
        <v>5.1768650461022636E-3</v>
      </c>
    </row>
    <row r="73" spans="1:22" x14ac:dyDescent="0.3">
      <c r="A73" t="s">
        <v>5</v>
      </c>
      <c r="B73">
        <v>1.4176923076923077E-2</v>
      </c>
      <c r="C73">
        <v>1.494535519125683E-2</v>
      </c>
      <c r="D73">
        <v>1.4601049868766404E-2</v>
      </c>
      <c r="E73">
        <v>1.4393229166666667E-2</v>
      </c>
      <c r="F73">
        <v>1.3102803738317756E-2</v>
      </c>
      <c r="G73">
        <v>1.2275109170305677E-2</v>
      </c>
      <c r="H73">
        <v>1.0152777777777778E-2</v>
      </c>
      <c r="I73">
        <v>1.0257950530035335E-2</v>
      </c>
      <c r="J73">
        <v>8.9832317073170725E-3</v>
      </c>
      <c r="K73">
        <v>8.3129346314325461E-3</v>
      </c>
      <c r="L73">
        <v>8.041554959785523E-3</v>
      </c>
      <c r="M73">
        <v>7.6281407035175882E-3</v>
      </c>
      <c r="N73">
        <v>7.3746958637469591E-3</v>
      </c>
      <c r="O73">
        <v>7.0835266821345708E-3</v>
      </c>
      <c r="P73">
        <v>6.9109357384441938E-3</v>
      </c>
      <c r="Q73">
        <v>6.6105150214592267E-3</v>
      </c>
      <c r="R73">
        <v>6.4260416666666658E-3</v>
      </c>
      <c r="S73">
        <v>5.8571428571428576E-3</v>
      </c>
      <c r="T73">
        <v>5.7472426470588237E-3</v>
      </c>
      <c r="U73">
        <v>5.5502645502645501E-3</v>
      </c>
      <c r="V73">
        <v>4.9749804534792814E-3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HF25 (orig)</vt:lpstr>
      <vt:lpstr>HF25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Xinran Chen</dc:creator>
  <cp:lastModifiedBy>Felix C.</cp:lastModifiedBy>
  <dcterms:created xsi:type="dcterms:W3CDTF">2015-06-05T18:17:20Z</dcterms:created>
  <dcterms:modified xsi:type="dcterms:W3CDTF">2023-03-08T05:28:16Z</dcterms:modified>
</cp:coreProperties>
</file>