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Purchase Records" sheetId="1" r:id="rId1"/>
    <sheet name="Weekly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<sst xmlns="http://schemas.openxmlformats.org/spreadsheetml/2006/main" count="54" uniqueCount="25">
  <si>
    <t>Date</t>
  </si>
  <si>
    <t>Scent Name</t>
  </si>
  <si>
    <t>Count</t>
  </si>
  <si>
    <t>Cost</t>
  </si>
  <si>
    <t>Price Per Piece</t>
  </si>
  <si>
    <t>Sales Price</t>
  </si>
  <si>
    <t>Discount</t>
  </si>
  <si>
    <t>Revenue</t>
  </si>
  <si>
    <t>Profit 30%</t>
  </si>
  <si>
    <t>Profit 60%</t>
  </si>
  <si>
    <t>Profit 10%</t>
  </si>
  <si>
    <t>Lotus Drift</t>
  </si>
  <si>
    <t>Anti-sober</t>
  </si>
  <si>
    <t>Arctic Materia</t>
  </si>
  <si>
    <t>Glittersphere</t>
  </si>
  <si>
    <t>Noble Aplomb</t>
  </si>
  <si>
    <t>Pearanil Wisp</t>
  </si>
  <si>
    <t>The Contained</t>
  </si>
  <si>
    <t>Lumberfizz</t>
  </si>
  <si>
    <t>Snow Crystal Gust</t>
  </si>
  <si>
    <t>Windsparks</t>
  </si>
  <si>
    <t>The Unchained</t>
  </si>
  <si>
    <t>Reinvestment</t>
  </si>
  <si>
    <t>Personal Profit</t>
  </si>
  <si>
    <t>Tithe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</si>
</sst>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d\-mmm\-yy"/>
    <numFmt numFmtId="177" formatCode="_-&quot;₱&quot;* #,##0.00_-;\-&quot;₱&quot;* #,##0.00_-;_-&quot;₱&quot;* &quot;-&quot;??.00_-;_-@_-"/>
    <numFmt numFmtId="178" formatCode="m/d/yyyy;@"/>
    <numFmt numFmtId="179" formatCode="[$-409]d\-mmm\-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4" fontId="2" fillId="0" borderId="0" xfId="0" applyNumberFormat="1" applyFont="1" applyFill="1" applyAlignment="1">
      <alignment horizontal="right" vertical="center"/>
    </xf>
    <xf numFmtId="44" fontId="2" fillId="2" borderId="1" xfId="0" applyNumberFormat="1" applyFont="1" applyFill="1" applyBorder="1" applyAlignment="1">
      <alignment vertical="center"/>
    </xf>
    <xf numFmtId="44" fontId="2" fillId="0" borderId="0" xfId="0" applyNumberFormat="1" applyFont="1" applyFill="1" applyAlignment="1">
      <alignment vertical="center"/>
    </xf>
    <xf numFmtId="44" fontId="2" fillId="2" borderId="1" xfId="0" applyNumberFormat="1" applyFont="1" applyFill="1" applyBorder="1" applyAlignment="1">
      <alignment horizontal="right" vertical="center"/>
    </xf>
    <xf numFmtId="0" fontId="0" fillId="0" borderId="0" xfId="0" applyNumberFormat="1" applyFill="1" applyAlignment="1">
      <alignment horizontal="center" vertical="center"/>
    </xf>
    <xf numFmtId="44" fontId="0" fillId="0" borderId="0" xfId="0" applyNumberFormat="1" applyFill="1" applyAlignment="1">
      <alignment horizontal="right" vertical="center"/>
    </xf>
    <xf numFmtId="4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2">
      <alignment vertical="center"/>
    </xf>
    <xf numFmtId="176" fontId="0" fillId="3" borderId="0" xfId="0" applyNumberFormat="1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vertical="center"/>
    </xf>
    <xf numFmtId="177" fontId="2" fillId="2" borderId="1" xfId="0" applyNumberFormat="1" applyFont="1" applyFill="1" applyBorder="1" applyAlignment="1">
      <alignment horizontal="right" vertical="center"/>
    </xf>
    <xf numFmtId="44" fontId="0" fillId="2" borderId="1" xfId="0" applyNumberForma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8B8B"/>
      <color rgb="00FFB9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8"/>
  <sheetViews>
    <sheetView tabSelected="1" topLeftCell="A20" workbookViewId="0">
      <selection activeCell="F39" sqref="F39"/>
    </sheetView>
  </sheetViews>
  <sheetFormatPr defaultColWidth="8.8421052631579" defaultRowHeight="14.4"/>
  <cols>
    <col min="1" max="1" width="15.0526315789474" style="1" customWidth="1"/>
    <col min="2" max="2" width="16.3157894736842" customWidth="1"/>
    <col min="3" max="3" width="6.42105263157895" style="1" customWidth="1"/>
    <col min="4" max="4" width="8.94736842105263" customWidth="1"/>
    <col min="5" max="5" width="14.7894736842105" customWidth="1"/>
    <col min="6" max="6" width="11" style="7" customWidth="1"/>
    <col min="7" max="7" width="9.47368421052632" customWidth="1"/>
    <col min="8" max="8" width="9.52631578947368" style="7" customWidth="1"/>
    <col min="9" max="9" width="9.94736842105263" style="7" customWidth="1"/>
    <col min="10" max="10" width="10.8947368421053" style="7" customWidth="1"/>
    <col min="11" max="11" width="9.94736842105263" style="7" customWidth="1"/>
  </cols>
  <sheetData>
    <row r="1" spans="1:11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28" t="s">
        <v>8</v>
      </c>
      <c r="J1" s="11" t="s">
        <v>9</v>
      </c>
      <c r="K1" s="28" t="s">
        <v>10</v>
      </c>
    </row>
    <row r="2" spans="1:11">
      <c r="A2" s="12">
        <v>45557</v>
      </c>
      <c r="B2" s="13" t="s">
        <v>11</v>
      </c>
      <c r="C2" s="14">
        <v>1</v>
      </c>
      <c r="D2" s="15">
        <v>102.68</v>
      </c>
      <c r="E2" s="15">
        <v>200</v>
      </c>
      <c r="F2" s="16">
        <f t="shared" ref="F2:F9" si="0">E2*C2</f>
        <v>200</v>
      </c>
      <c r="G2" s="17">
        <v>50</v>
      </c>
      <c r="H2" s="18">
        <f t="shared" ref="H2:H9" si="1">F2-G2</f>
        <v>150</v>
      </c>
      <c r="I2" s="29">
        <f>((F2)-(D2*C2)-G2)*0.3</f>
        <v>14.196</v>
      </c>
      <c r="J2" s="30">
        <f>((F2)-(D2*C2)-G2)*0.6</f>
        <v>28.392</v>
      </c>
      <c r="K2" s="31">
        <f t="shared" ref="K2:K9" si="2">((F2)-(D2*C2)-G2)*0.1</f>
        <v>4.732</v>
      </c>
    </row>
    <row r="3" spans="1:11">
      <c r="A3" s="12">
        <v>45557</v>
      </c>
      <c r="B3" s="13" t="s">
        <v>12</v>
      </c>
      <c r="C3" s="19">
        <v>1</v>
      </c>
      <c r="D3" s="20">
        <v>95.03</v>
      </c>
      <c r="E3" s="15">
        <v>200</v>
      </c>
      <c r="F3" s="16">
        <f t="shared" si="0"/>
        <v>200</v>
      </c>
      <c r="G3" s="21">
        <v>0</v>
      </c>
      <c r="H3" s="18">
        <f t="shared" si="1"/>
        <v>200</v>
      </c>
      <c r="I3" s="31">
        <f>((F3)-(D3*C3)-G3)*0.3</f>
        <v>31.491</v>
      </c>
      <c r="J3" s="18">
        <f>((F3)-(D3*C3)-G3)*0.6</f>
        <v>62.982</v>
      </c>
      <c r="K3" s="31">
        <f t="shared" si="2"/>
        <v>10.497</v>
      </c>
    </row>
    <row r="4" spans="1:11">
      <c r="A4" s="12">
        <v>45565</v>
      </c>
      <c r="B4" s="13" t="s">
        <v>13</v>
      </c>
      <c r="C4" s="19">
        <v>1</v>
      </c>
      <c r="D4" s="20">
        <f>104.68+16.75</f>
        <v>121.43</v>
      </c>
      <c r="E4" s="15">
        <v>200</v>
      </c>
      <c r="F4" s="16">
        <f t="shared" si="0"/>
        <v>200</v>
      </c>
      <c r="G4" s="21">
        <v>50</v>
      </c>
      <c r="H4" s="18">
        <f t="shared" si="1"/>
        <v>150</v>
      </c>
      <c r="I4" s="31">
        <f>((F4)-(D4*C4)-G4)*0.2</f>
        <v>5.714</v>
      </c>
      <c r="J4" s="18">
        <f>((F4)-(D4*C4)-G4)*0.7</f>
        <v>19.999</v>
      </c>
      <c r="K4" s="31">
        <f t="shared" si="2"/>
        <v>2.857</v>
      </c>
    </row>
    <row r="5" spans="1:11">
      <c r="A5" s="12">
        <v>45565</v>
      </c>
      <c r="B5" s="13" t="s">
        <v>13</v>
      </c>
      <c r="C5" s="19">
        <v>1</v>
      </c>
      <c r="D5" s="20">
        <f>104.68</f>
        <v>104.68</v>
      </c>
      <c r="E5" s="15">
        <v>200</v>
      </c>
      <c r="F5" s="16">
        <f t="shared" si="0"/>
        <v>200</v>
      </c>
      <c r="G5" s="21">
        <v>50</v>
      </c>
      <c r="H5" s="18">
        <f t="shared" si="1"/>
        <v>150</v>
      </c>
      <c r="I5" s="31">
        <f>((F5)-(D5*C5)-G5)*0.2</f>
        <v>9.064</v>
      </c>
      <c r="J5" s="18">
        <f>((F5)-(D5*C5)-G5)*0.7</f>
        <v>31.724</v>
      </c>
      <c r="K5" s="31">
        <f t="shared" si="2"/>
        <v>4.532</v>
      </c>
    </row>
    <row r="6" spans="1:11">
      <c r="A6" s="12">
        <v>45565</v>
      </c>
      <c r="B6" s="13" t="s">
        <v>14</v>
      </c>
      <c r="C6" s="19">
        <v>1</v>
      </c>
      <c r="D6" s="20">
        <v>106.86</v>
      </c>
      <c r="E6" s="15">
        <v>200</v>
      </c>
      <c r="F6" s="16">
        <f t="shared" si="0"/>
        <v>200</v>
      </c>
      <c r="G6" s="21">
        <v>50</v>
      </c>
      <c r="H6" s="18">
        <f t="shared" si="1"/>
        <v>150</v>
      </c>
      <c r="I6" s="31">
        <f t="shared" ref="I6:I12" si="3">((F6)-(D6*C6)-G6)*0.2</f>
        <v>8.628</v>
      </c>
      <c r="J6" s="18">
        <f t="shared" ref="J6:J18" si="4">((F6)-(D6*C6)-G6)*0.7</f>
        <v>30.198</v>
      </c>
      <c r="K6" s="31">
        <f t="shared" si="2"/>
        <v>4.314</v>
      </c>
    </row>
    <row r="7" spans="1:11">
      <c r="A7" s="12">
        <v>45565</v>
      </c>
      <c r="B7" s="13" t="s">
        <v>11</v>
      </c>
      <c r="C7" s="19">
        <v>2</v>
      </c>
      <c r="D7" s="20">
        <v>103.18</v>
      </c>
      <c r="E7" s="15">
        <v>200</v>
      </c>
      <c r="F7" s="16">
        <f t="shared" si="0"/>
        <v>400</v>
      </c>
      <c r="G7" s="21">
        <v>100</v>
      </c>
      <c r="H7" s="18">
        <f t="shared" si="1"/>
        <v>300</v>
      </c>
      <c r="I7" s="31">
        <f t="shared" si="3"/>
        <v>18.728</v>
      </c>
      <c r="J7" s="18">
        <f t="shared" si="4"/>
        <v>65.548</v>
      </c>
      <c r="K7" s="31">
        <f t="shared" si="2"/>
        <v>9.364</v>
      </c>
    </row>
    <row r="8" spans="1:11">
      <c r="A8" s="12">
        <v>45565</v>
      </c>
      <c r="B8" s="13" t="s">
        <v>15</v>
      </c>
      <c r="C8" s="1">
        <v>1</v>
      </c>
      <c r="D8" s="20">
        <v>108.43</v>
      </c>
      <c r="E8" s="15">
        <v>200</v>
      </c>
      <c r="F8" s="16">
        <f t="shared" si="0"/>
        <v>200</v>
      </c>
      <c r="G8" s="21">
        <v>50</v>
      </c>
      <c r="H8" s="18">
        <f t="shared" si="1"/>
        <v>150</v>
      </c>
      <c r="I8" s="31">
        <f t="shared" si="3"/>
        <v>8.314</v>
      </c>
      <c r="J8" s="18">
        <f t="shared" si="4"/>
        <v>29.099</v>
      </c>
      <c r="K8" s="31">
        <f t="shared" si="2"/>
        <v>4.157</v>
      </c>
    </row>
    <row r="9" spans="1:11">
      <c r="A9" s="12">
        <v>45565</v>
      </c>
      <c r="B9" s="13" t="s">
        <v>16</v>
      </c>
      <c r="C9" s="1">
        <v>2</v>
      </c>
      <c r="D9" s="20">
        <v>118.56</v>
      </c>
      <c r="E9" s="15">
        <v>200</v>
      </c>
      <c r="F9" s="16">
        <f t="shared" si="0"/>
        <v>400</v>
      </c>
      <c r="G9" s="21">
        <v>100</v>
      </c>
      <c r="H9" s="18">
        <f t="shared" si="1"/>
        <v>300</v>
      </c>
      <c r="I9" s="31">
        <f t="shared" si="3"/>
        <v>12.576</v>
      </c>
      <c r="J9" s="18">
        <f t="shared" si="4"/>
        <v>44.016</v>
      </c>
      <c r="K9" s="31">
        <f t="shared" si="2"/>
        <v>6.288</v>
      </c>
    </row>
    <row r="10" spans="1:11">
      <c r="A10" s="12">
        <v>45565</v>
      </c>
      <c r="B10" s="13" t="s">
        <v>17</v>
      </c>
      <c r="C10" s="1">
        <v>1</v>
      </c>
      <c r="D10" s="20">
        <f>113.16+16.75</f>
        <v>129.91</v>
      </c>
      <c r="E10" s="15">
        <v>200</v>
      </c>
      <c r="F10" s="16">
        <f t="shared" ref="F10:F15" si="5">E10*C10</f>
        <v>200</v>
      </c>
      <c r="G10" s="21">
        <v>50</v>
      </c>
      <c r="H10" s="18">
        <f t="shared" ref="H10:H15" si="6">F10-G10</f>
        <v>150</v>
      </c>
      <c r="I10" s="31">
        <f t="shared" si="3"/>
        <v>4.018</v>
      </c>
      <c r="J10" s="18">
        <f t="shared" si="4"/>
        <v>14.063</v>
      </c>
      <c r="K10" s="31">
        <f t="shared" ref="K10:K15" si="7">((F10)-(D10*C10)-G10)*0.1</f>
        <v>2.009</v>
      </c>
    </row>
    <row r="11" spans="1:11">
      <c r="A11" s="12">
        <v>45565</v>
      </c>
      <c r="B11" s="13" t="s">
        <v>18</v>
      </c>
      <c r="C11" s="1">
        <v>1</v>
      </c>
      <c r="D11" s="20">
        <f>124.86+16.75</f>
        <v>141.61</v>
      </c>
      <c r="E11" s="15">
        <v>200</v>
      </c>
      <c r="F11" s="16">
        <f t="shared" si="5"/>
        <v>200</v>
      </c>
      <c r="G11" s="21">
        <v>50</v>
      </c>
      <c r="H11" s="18">
        <f t="shared" si="6"/>
        <v>150</v>
      </c>
      <c r="I11" s="31">
        <f t="shared" si="3"/>
        <v>1.678</v>
      </c>
      <c r="J11" s="18">
        <f t="shared" si="4"/>
        <v>5.87299999999999</v>
      </c>
      <c r="K11" s="31">
        <f t="shared" si="7"/>
        <v>0.838999999999999</v>
      </c>
    </row>
    <row r="12" spans="1:11">
      <c r="A12" s="12">
        <v>45565</v>
      </c>
      <c r="B12" s="13" t="s">
        <v>17</v>
      </c>
      <c r="C12" s="1">
        <v>1</v>
      </c>
      <c r="D12" s="20">
        <v>113.16</v>
      </c>
      <c r="E12" s="15">
        <v>200</v>
      </c>
      <c r="F12" s="16">
        <f t="shared" si="5"/>
        <v>200</v>
      </c>
      <c r="G12" s="21">
        <v>50</v>
      </c>
      <c r="H12" s="18">
        <f t="shared" si="6"/>
        <v>150</v>
      </c>
      <c r="I12" s="31">
        <f t="shared" ref="I12:I18" si="8">((F12)-(D12*C12)-G12)*0.2</f>
        <v>7.368</v>
      </c>
      <c r="J12" s="18">
        <f t="shared" si="4"/>
        <v>25.788</v>
      </c>
      <c r="K12" s="31">
        <f t="shared" si="7"/>
        <v>3.684</v>
      </c>
    </row>
    <row r="13" spans="1:11">
      <c r="A13" s="12">
        <v>45565</v>
      </c>
      <c r="B13" s="13" t="s">
        <v>19</v>
      </c>
      <c r="C13" s="1">
        <v>1</v>
      </c>
      <c r="D13" s="20">
        <v>106.86</v>
      </c>
      <c r="E13" s="15">
        <v>200</v>
      </c>
      <c r="F13" s="16">
        <f t="shared" si="5"/>
        <v>200</v>
      </c>
      <c r="G13" s="21">
        <v>50</v>
      </c>
      <c r="H13" s="18">
        <f t="shared" si="6"/>
        <v>150</v>
      </c>
      <c r="I13" s="31">
        <f t="shared" si="8"/>
        <v>8.628</v>
      </c>
      <c r="J13" s="18">
        <f t="shared" si="4"/>
        <v>30.198</v>
      </c>
      <c r="K13" s="31">
        <f t="shared" si="7"/>
        <v>4.314</v>
      </c>
    </row>
    <row r="14" spans="1:11">
      <c r="A14" s="12">
        <v>45566</v>
      </c>
      <c r="B14" s="13" t="s">
        <v>15</v>
      </c>
      <c r="C14" s="1">
        <v>1</v>
      </c>
      <c r="D14" s="20">
        <f>108.43+16.75</f>
        <v>125.18</v>
      </c>
      <c r="E14" s="15">
        <v>200</v>
      </c>
      <c r="F14" s="16">
        <f t="shared" si="5"/>
        <v>200</v>
      </c>
      <c r="G14" s="21">
        <v>50</v>
      </c>
      <c r="H14" s="18">
        <f t="shared" si="6"/>
        <v>150</v>
      </c>
      <c r="I14" s="31">
        <f t="shared" si="8"/>
        <v>4.964</v>
      </c>
      <c r="J14" s="18">
        <f t="shared" si="4"/>
        <v>17.374</v>
      </c>
      <c r="K14" s="31">
        <f t="shared" si="7"/>
        <v>2.482</v>
      </c>
    </row>
    <row r="15" spans="1:11">
      <c r="A15" s="12">
        <v>45566</v>
      </c>
      <c r="B15" s="13" t="s">
        <v>15</v>
      </c>
      <c r="C15" s="1">
        <v>1</v>
      </c>
      <c r="D15" s="20">
        <f>108.43</f>
        <v>108.43</v>
      </c>
      <c r="E15" s="15">
        <v>200</v>
      </c>
      <c r="F15" s="16">
        <f t="shared" si="5"/>
        <v>200</v>
      </c>
      <c r="G15" s="21">
        <v>50</v>
      </c>
      <c r="H15" s="18">
        <f t="shared" si="6"/>
        <v>150</v>
      </c>
      <c r="I15" s="31">
        <f t="shared" si="8"/>
        <v>8.314</v>
      </c>
      <c r="J15" s="18">
        <f t="shared" si="4"/>
        <v>29.099</v>
      </c>
      <c r="K15" s="31">
        <f t="shared" si="7"/>
        <v>4.157</v>
      </c>
    </row>
    <row r="16" spans="1:11">
      <c r="A16" s="12">
        <v>45566</v>
      </c>
      <c r="B16" s="13" t="s">
        <v>11</v>
      </c>
      <c r="C16" s="1">
        <v>1</v>
      </c>
      <c r="D16" s="20">
        <v>103.18</v>
      </c>
      <c r="E16" s="15">
        <v>200</v>
      </c>
      <c r="F16" s="16">
        <f t="shared" ref="F16:F37" si="9">E16*C16</f>
        <v>200</v>
      </c>
      <c r="G16" s="21">
        <v>50</v>
      </c>
      <c r="H16" s="18">
        <f t="shared" ref="H16:H37" si="10">F16-G16</f>
        <v>150</v>
      </c>
      <c r="I16" s="31">
        <f t="shared" si="8"/>
        <v>9.364</v>
      </c>
      <c r="J16" s="18">
        <f t="shared" si="4"/>
        <v>32.774</v>
      </c>
      <c r="K16" s="31">
        <f t="shared" ref="K16:K37" si="11">((F16)-(D16*C16)-G16)*0.1</f>
        <v>4.682</v>
      </c>
    </row>
    <row r="17" spans="1:11">
      <c r="A17" s="12">
        <v>45566</v>
      </c>
      <c r="B17" s="13" t="s">
        <v>20</v>
      </c>
      <c r="C17" s="1">
        <v>1</v>
      </c>
      <c r="D17" s="20">
        <v>104.68</v>
      </c>
      <c r="E17" s="15">
        <v>200</v>
      </c>
      <c r="F17" s="16">
        <f t="shared" si="9"/>
        <v>200</v>
      </c>
      <c r="G17" s="21">
        <v>50</v>
      </c>
      <c r="H17" s="18">
        <f t="shared" si="10"/>
        <v>150</v>
      </c>
      <c r="I17" s="31">
        <f t="shared" si="8"/>
        <v>9.064</v>
      </c>
      <c r="J17" s="18">
        <f t="shared" si="4"/>
        <v>31.724</v>
      </c>
      <c r="K17" s="31">
        <f t="shared" si="11"/>
        <v>4.532</v>
      </c>
    </row>
    <row r="18" spans="1:11">
      <c r="A18" s="12">
        <v>45566</v>
      </c>
      <c r="B18" s="13" t="s">
        <v>21</v>
      </c>
      <c r="C18" s="1">
        <v>1</v>
      </c>
      <c r="D18" s="20">
        <v>113.16</v>
      </c>
      <c r="E18" s="15">
        <v>200</v>
      </c>
      <c r="F18" s="16">
        <f t="shared" si="9"/>
        <v>200</v>
      </c>
      <c r="G18" s="21">
        <v>50</v>
      </c>
      <c r="H18" s="18">
        <f t="shared" si="10"/>
        <v>150</v>
      </c>
      <c r="I18" s="31">
        <f t="shared" si="8"/>
        <v>7.368</v>
      </c>
      <c r="J18" s="18">
        <f t="shared" si="4"/>
        <v>25.788</v>
      </c>
      <c r="K18" s="31">
        <f t="shared" si="11"/>
        <v>3.684</v>
      </c>
    </row>
    <row r="19" spans="1:11">
      <c r="A19" s="22">
        <v>45570</v>
      </c>
      <c r="B19" s="13" t="s">
        <v>20</v>
      </c>
      <c r="C19" s="23">
        <v>1</v>
      </c>
      <c r="D19" s="20">
        <f>104.68+5</f>
        <v>109.68</v>
      </c>
      <c r="E19" s="15">
        <v>200</v>
      </c>
      <c r="F19" s="16">
        <f t="shared" si="9"/>
        <v>200</v>
      </c>
      <c r="G19" s="21">
        <v>50</v>
      </c>
      <c r="H19" s="18">
        <f t="shared" si="10"/>
        <v>150</v>
      </c>
      <c r="I19" s="31">
        <f>((F19)-(D19*C19)-G19)*0.3</f>
        <v>12.096</v>
      </c>
      <c r="J19" s="18">
        <f t="shared" ref="J19:J37" si="12">((F19)-(D19*C19)-G19)*0.6</f>
        <v>24.192</v>
      </c>
      <c r="K19" s="31">
        <f t="shared" si="11"/>
        <v>4.032</v>
      </c>
    </row>
    <row r="20" spans="1:11">
      <c r="A20" s="22">
        <v>45570</v>
      </c>
      <c r="B20" s="13" t="s">
        <v>21</v>
      </c>
      <c r="C20" s="1">
        <v>1</v>
      </c>
      <c r="D20" s="20">
        <v>113.16</v>
      </c>
      <c r="E20" s="15">
        <v>200</v>
      </c>
      <c r="F20" s="16">
        <f t="shared" si="9"/>
        <v>200</v>
      </c>
      <c r="G20" s="21">
        <v>50</v>
      </c>
      <c r="H20" s="18">
        <f t="shared" si="10"/>
        <v>150</v>
      </c>
      <c r="I20" s="31">
        <f t="shared" ref="I20:I37" si="13">((F20)-(D20*C20)-G20)*0.3</f>
        <v>11.052</v>
      </c>
      <c r="J20" s="18">
        <f t="shared" si="12"/>
        <v>22.104</v>
      </c>
      <c r="K20" s="31">
        <f t="shared" si="11"/>
        <v>3.684</v>
      </c>
    </row>
    <row r="21" spans="1:11">
      <c r="A21" s="22">
        <v>45570</v>
      </c>
      <c r="B21" s="13" t="s">
        <v>15</v>
      </c>
      <c r="C21" s="1">
        <v>2</v>
      </c>
      <c r="D21" s="20">
        <f>108.43+5</f>
        <v>113.43</v>
      </c>
      <c r="E21" s="15">
        <v>200</v>
      </c>
      <c r="F21" s="16">
        <f t="shared" si="9"/>
        <v>400</v>
      </c>
      <c r="G21" s="21">
        <v>100</v>
      </c>
      <c r="H21" s="18">
        <f t="shared" si="10"/>
        <v>300</v>
      </c>
      <c r="I21" s="31">
        <f t="shared" si="13"/>
        <v>21.942</v>
      </c>
      <c r="J21" s="18">
        <f t="shared" si="12"/>
        <v>43.884</v>
      </c>
      <c r="K21" s="31">
        <f t="shared" si="11"/>
        <v>7.314</v>
      </c>
    </row>
    <row r="22" spans="1:11">
      <c r="A22" s="22">
        <v>45570</v>
      </c>
      <c r="B22" s="13" t="s">
        <v>15</v>
      </c>
      <c r="C22" s="1">
        <v>1</v>
      </c>
      <c r="D22" s="20">
        <v>108.43</v>
      </c>
      <c r="E22" s="15">
        <v>200</v>
      </c>
      <c r="F22" s="16">
        <f t="shared" si="9"/>
        <v>200</v>
      </c>
      <c r="G22" s="21">
        <v>50</v>
      </c>
      <c r="H22" s="18">
        <f t="shared" si="10"/>
        <v>150</v>
      </c>
      <c r="I22" s="31">
        <f t="shared" si="13"/>
        <v>12.471</v>
      </c>
      <c r="J22" s="18">
        <f t="shared" si="12"/>
        <v>24.942</v>
      </c>
      <c r="K22" s="31">
        <f t="shared" si="11"/>
        <v>4.157</v>
      </c>
    </row>
    <row r="23" spans="1:11">
      <c r="A23" s="22">
        <v>45570</v>
      </c>
      <c r="B23" s="13" t="s">
        <v>14</v>
      </c>
      <c r="C23" s="1">
        <v>1</v>
      </c>
      <c r="D23" s="20">
        <f>106.86+5</f>
        <v>111.86</v>
      </c>
      <c r="E23" s="15">
        <v>200</v>
      </c>
      <c r="F23" s="16">
        <f t="shared" si="9"/>
        <v>200</v>
      </c>
      <c r="G23" s="21">
        <v>50</v>
      </c>
      <c r="H23" s="18">
        <f t="shared" si="10"/>
        <v>150</v>
      </c>
      <c r="I23" s="31">
        <f t="shared" si="13"/>
        <v>11.442</v>
      </c>
      <c r="J23" s="18">
        <f t="shared" si="12"/>
        <v>22.884</v>
      </c>
      <c r="K23" s="31">
        <f t="shared" si="11"/>
        <v>3.814</v>
      </c>
    </row>
    <row r="24" spans="1:11">
      <c r="A24" s="5">
        <v>45573</v>
      </c>
      <c r="B24" s="13" t="s">
        <v>14</v>
      </c>
      <c r="C24" s="1">
        <v>2</v>
      </c>
      <c r="D24" s="20">
        <f>106.86+5</f>
        <v>111.86</v>
      </c>
      <c r="E24" s="15">
        <v>200</v>
      </c>
      <c r="F24" s="16">
        <f t="shared" si="9"/>
        <v>400</v>
      </c>
      <c r="G24" s="21">
        <v>60</v>
      </c>
      <c r="H24" s="18">
        <f t="shared" si="10"/>
        <v>340</v>
      </c>
      <c r="I24" s="31">
        <f t="shared" si="13"/>
        <v>34.884</v>
      </c>
      <c r="J24" s="18">
        <f t="shared" si="12"/>
        <v>69.768</v>
      </c>
      <c r="K24" s="31">
        <f t="shared" si="11"/>
        <v>11.628</v>
      </c>
    </row>
    <row r="25" spans="1:11">
      <c r="A25" s="5">
        <v>45573</v>
      </c>
      <c r="B25" s="13" t="s">
        <v>16</v>
      </c>
      <c r="C25" s="1">
        <v>1</v>
      </c>
      <c r="D25" s="20">
        <v>118.56</v>
      </c>
      <c r="E25" s="15">
        <v>200</v>
      </c>
      <c r="F25" s="16">
        <f t="shared" si="9"/>
        <v>200</v>
      </c>
      <c r="G25" s="21">
        <v>30</v>
      </c>
      <c r="H25" s="18">
        <f t="shared" si="10"/>
        <v>170</v>
      </c>
      <c r="I25" s="31">
        <f t="shared" si="13"/>
        <v>15.432</v>
      </c>
      <c r="J25" s="18">
        <f t="shared" si="12"/>
        <v>30.864</v>
      </c>
      <c r="K25" s="31">
        <f t="shared" si="11"/>
        <v>5.144</v>
      </c>
    </row>
    <row r="26" spans="1:11">
      <c r="A26" s="5">
        <v>45573</v>
      </c>
      <c r="B26" s="13" t="s">
        <v>17</v>
      </c>
      <c r="C26" s="1">
        <v>1</v>
      </c>
      <c r="D26" s="20">
        <v>113.16</v>
      </c>
      <c r="E26" s="15">
        <v>200</v>
      </c>
      <c r="F26" s="16">
        <f t="shared" si="9"/>
        <v>200</v>
      </c>
      <c r="G26" s="21">
        <v>30</v>
      </c>
      <c r="H26" s="18">
        <f t="shared" si="10"/>
        <v>170</v>
      </c>
      <c r="I26" s="31">
        <f t="shared" si="13"/>
        <v>17.052</v>
      </c>
      <c r="J26" s="18">
        <f t="shared" si="12"/>
        <v>34.104</v>
      </c>
      <c r="K26" s="31">
        <f t="shared" si="11"/>
        <v>5.684</v>
      </c>
    </row>
    <row r="27" spans="1:11">
      <c r="A27" s="5">
        <v>45574</v>
      </c>
      <c r="B27" s="13" t="s">
        <v>11</v>
      </c>
      <c r="C27" s="1">
        <v>1</v>
      </c>
      <c r="D27" s="20">
        <f>103.18+5</f>
        <v>108.18</v>
      </c>
      <c r="E27" s="15">
        <v>200</v>
      </c>
      <c r="F27" s="16">
        <f t="shared" si="9"/>
        <v>200</v>
      </c>
      <c r="G27" s="21">
        <v>30</v>
      </c>
      <c r="H27" s="18">
        <f t="shared" si="10"/>
        <v>170</v>
      </c>
      <c r="I27" s="31">
        <f t="shared" si="13"/>
        <v>18.546</v>
      </c>
      <c r="J27" s="18">
        <f t="shared" si="12"/>
        <v>37.092</v>
      </c>
      <c r="K27" s="31">
        <f t="shared" si="11"/>
        <v>6.182</v>
      </c>
    </row>
    <row r="28" spans="1:11">
      <c r="A28" s="22">
        <v>45578</v>
      </c>
      <c r="B28" s="13" t="s">
        <v>12</v>
      </c>
      <c r="C28" s="23">
        <v>1</v>
      </c>
      <c r="D28" s="20">
        <f>96.83+5</f>
        <v>101.83</v>
      </c>
      <c r="E28" s="15">
        <v>200</v>
      </c>
      <c r="F28" s="16">
        <f t="shared" si="9"/>
        <v>200</v>
      </c>
      <c r="G28" s="21">
        <f>30+1.7</f>
        <v>31.7</v>
      </c>
      <c r="H28" s="18">
        <f t="shared" si="10"/>
        <v>168.3</v>
      </c>
      <c r="I28" s="31">
        <f t="shared" si="13"/>
        <v>19.941</v>
      </c>
      <c r="J28" s="18">
        <f t="shared" si="12"/>
        <v>39.882</v>
      </c>
      <c r="K28" s="31">
        <f t="shared" si="11"/>
        <v>6.647</v>
      </c>
    </row>
    <row r="29" spans="1:11">
      <c r="A29" s="22">
        <v>45579</v>
      </c>
      <c r="B29" s="13" t="s">
        <v>20</v>
      </c>
      <c r="C29" s="23">
        <v>1</v>
      </c>
      <c r="D29" s="20">
        <f>105.98+5</f>
        <v>110.98</v>
      </c>
      <c r="E29" s="15">
        <v>200</v>
      </c>
      <c r="F29" s="16">
        <f t="shared" si="9"/>
        <v>200</v>
      </c>
      <c r="G29" s="21">
        <v>30</v>
      </c>
      <c r="H29" s="18">
        <f t="shared" si="10"/>
        <v>170</v>
      </c>
      <c r="I29" s="31">
        <f t="shared" si="13"/>
        <v>17.706</v>
      </c>
      <c r="J29" s="18">
        <f t="shared" si="12"/>
        <v>35.412</v>
      </c>
      <c r="K29" s="31">
        <f t="shared" si="11"/>
        <v>5.902</v>
      </c>
    </row>
    <row r="30" spans="1:11">
      <c r="A30" s="22">
        <v>45579</v>
      </c>
      <c r="B30" s="13" t="s">
        <v>20</v>
      </c>
      <c r="C30" s="23">
        <v>1</v>
      </c>
      <c r="D30" s="20">
        <f>105.98</f>
        <v>105.98</v>
      </c>
      <c r="E30" s="15">
        <v>200</v>
      </c>
      <c r="F30" s="16">
        <f t="shared" si="9"/>
        <v>200</v>
      </c>
      <c r="G30" s="21">
        <v>30</v>
      </c>
      <c r="H30" s="18">
        <f t="shared" si="10"/>
        <v>170</v>
      </c>
      <c r="I30" s="31">
        <f t="shared" si="13"/>
        <v>19.206</v>
      </c>
      <c r="J30" s="18">
        <f t="shared" si="12"/>
        <v>38.412</v>
      </c>
      <c r="K30" s="31">
        <f t="shared" si="11"/>
        <v>6.402</v>
      </c>
    </row>
    <row r="31" spans="1:11">
      <c r="A31" s="22">
        <v>45579</v>
      </c>
      <c r="B31" s="13" t="s">
        <v>16</v>
      </c>
      <c r="C31" s="23">
        <v>3</v>
      </c>
      <c r="D31" s="20">
        <v>119.86</v>
      </c>
      <c r="E31" s="15">
        <v>200</v>
      </c>
      <c r="F31" s="16">
        <f t="shared" si="9"/>
        <v>600</v>
      </c>
      <c r="G31" s="21">
        <v>90</v>
      </c>
      <c r="H31" s="18">
        <f t="shared" si="10"/>
        <v>510</v>
      </c>
      <c r="I31" s="31">
        <f t="shared" si="13"/>
        <v>45.126</v>
      </c>
      <c r="J31" s="18">
        <f t="shared" si="12"/>
        <v>90.252</v>
      </c>
      <c r="K31" s="31">
        <f t="shared" si="11"/>
        <v>15.042</v>
      </c>
    </row>
    <row r="32" spans="1:11">
      <c r="A32" s="5">
        <v>45581</v>
      </c>
      <c r="B32" s="13" t="s">
        <v>11</v>
      </c>
      <c r="C32" s="1">
        <v>1</v>
      </c>
      <c r="D32" s="20">
        <f>104.48+5</f>
        <v>109.48</v>
      </c>
      <c r="E32" s="15">
        <v>200</v>
      </c>
      <c r="F32" s="16">
        <f t="shared" si="9"/>
        <v>200</v>
      </c>
      <c r="G32" s="21">
        <v>20</v>
      </c>
      <c r="H32" s="18">
        <f t="shared" si="10"/>
        <v>180</v>
      </c>
      <c r="I32" s="31">
        <f t="shared" si="13"/>
        <v>21.156</v>
      </c>
      <c r="J32" s="18">
        <f t="shared" si="12"/>
        <v>42.312</v>
      </c>
      <c r="K32" s="31">
        <f t="shared" si="11"/>
        <v>7.052</v>
      </c>
    </row>
    <row r="33" spans="1:11">
      <c r="A33" s="5">
        <v>45581</v>
      </c>
      <c r="B33" s="13" t="s">
        <v>17</v>
      </c>
      <c r="C33" s="1">
        <v>1</v>
      </c>
      <c r="D33" s="20">
        <v>114.46</v>
      </c>
      <c r="E33" s="15">
        <v>200</v>
      </c>
      <c r="F33" s="16">
        <f t="shared" si="9"/>
        <v>200</v>
      </c>
      <c r="G33" s="21">
        <v>20</v>
      </c>
      <c r="H33" s="18">
        <f t="shared" si="10"/>
        <v>180</v>
      </c>
      <c r="I33" s="31">
        <f t="shared" si="13"/>
        <v>19.662</v>
      </c>
      <c r="J33" s="18">
        <f t="shared" si="12"/>
        <v>39.324</v>
      </c>
      <c r="K33" s="31">
        <f t="shared" si="11"/>
        <v>6.554</v>
      </c>
    </row>
    <row r="34" spans="1:11">
      <c r="A34" s="5">
        <v>45583</v>
      </c>
      <c r="B34" s="13" t="s">
        <v>21</v>
      </c>
      <c r="C34" s="1">
        <v>1</v>
      </c>
      <c r="D34" s="20">
        <f>114.46+5</f>
        <v>119.46</v>
      </c>
      <c r="E34" s="15">
        <v>200</v>
      </c>
      <c r="F34" s="16">
        <f t="shared" si="9"/>
        <v>200</v>
      </c>
      <c r="G34" s="24">
        <v>0</v>
      </c>
      <c r="H34" s="18">
        <f t="shared" si="10"/>
        <v>200</v>
      </c>
      <c r="I34" s="31">
        <f t="shared" si="13"/>
        <v>24.162</v>
      </c>
      <c r="J34" s="18">
        <f t="shared" si="12"/>
        <v>48.324</v>
      </c>
      <c r="K34" s="31">
        <f t="shared" si="11"/>
        <v>8.054</v>
      </c>
    </row>
    <row r="35" spans="1:11">
      <c r="A35" s="25">
        <v>45600</v>
      </c>
      <c r="B35" s="26" t="s">
        <v>18</v>
      </c>
      <c r="C35" s="27">
        <v>1</v>
      </c>
      <c r="D35" s="20">
        <v>116.56</v>
      </c>
      <c r="E35" s="15">
        <v>200</v>
      </c>
      <c r="F35" s="16">
        <f t="shared" si="9"/>
        <v>200</v>
      </c>
      <c r="G35" s="24">
        <v>0</v>
      </c>
      <c r="H35" s="18">
        <f t="shared" si="10"/>
        <v>200</v>
      </c>
      <c r="I35" s="31">
        <f t="shared" si="13"/>
        <v>25.032</v>
      </c>
      <c r="J35" s="18">
        <f t="shared" si="12"/>
        <v>50.064</v>
      </c>
      <c r="K35" s="31">
        <f t="shared" si="11"/>
        <v>8.344</v>
      </c>
    </row>
    <row r="36" spans="1:11">
      <c r="A36" s="22">
        <v>45601</v>
      </c>
      <c r="B36" s="13" t="s">
        <v>16</v>
      </c>
      <c r="C36" s="23">
        <v>1</v>
      </c>
      <c r="D36" s="20">
        <f>110.26</f>
        <v>110.26</v>
      </c>
      <c r="E36" s="15">
        <v>200</v>
      </c>
      <c r="F36" s="16">
        <f t="shared" si="9"/>
        <v>200</v>
      </c>
      <c r="G36" s="21">
        <v>0</v>
      </c>
      <c r="H36" s="18">
        <f t="shared" si="10"/>
        <v>200</v>
      </c>
      <c r="I36" s="31">
        <f t="shared" si="13"/>
        <v>26.922</v>
      </c>
      <c r="J36" s="18">
        <f t="shared" si="12"/>
        <v>53.844</v>
      </c>
      <c r="K36" s="31">
        <f t="shared" si="11"/>
        <v>8.974</v>
      </c>
    </row>
    <row r="37" spans="1:11">
      <c r="A37" s="5">
        <v>45602</v>
      </c>
      <c r="B37" s="13" t="s">
        <v>21</v>
      </c>
      <c r="C37" s="1">
        <v>1</v>
      </c>
      <c r="D37" s="20">
        <v>114.46</v>
      </c>
      <c r="E37" s="15">
        <v>200</v>
      </c>
      <c r="F37" s="16">
        <f t="shared" ref="F37:F93" si="14">E37*C37</f>
        <v>200</v>
      </c>
      <c r="G37" s="21">
        <v>25</v>
      </c>
      <c r="H37" s="18">
        <f t="shared" ref="H37:H61" si="15">F37-G37</f>
        <v>175</v>
      </c>
      <c r="I37" s="31">
        <f t="shared" ref="I37:I93" si="16">((F37)-(D37*C37)-G37)*0.3</f>
        <v>18.162</v>
      </c>
      <c r="J37" s="18">
        <f t="shared" ref="J37:J94" si="17">((F37)-(D37*C37)-G37)*0.6</f>
        <v>36.324</v>
      </c>
      <c r="K37" s="31">
        <f t="shared" ref="K37:K93" si="18">((F37)-(D37*C37)-G37)*0.1</f>
        <v>6.054</v>
      </c>
    </row>
    <row r="38" spans="1:11">
      <c r="A38" s="5">
        <v>45602</v>
      </c>
      <c r="B38" s="13" t="s">
        <v>11</v>
      </c>
      <c r="C38" s="1">
        <v>1</v>
      </c>
      <c r="D38" s="20">
        <f>104.48+5</f>
        <v>109.48</v>
      </c>
      <c r="E38" s="15">
        <v>200</v>
      </c>
      <c r="F38" s="16">
        <f t="shared" si="14"/>
        <v>200</v>
      </c>
      <c r="G38" s="21">
        <v>25</v>
      </c>
      <c r="H38" s="18">
        <f t="shared" si="15"/>
        <v>175</v>
      </c>
      <c r="I38" s="31">
        <f t="shared" si="16"/>
        <v>19.656</v>
      </c>
      <c r="J38" s="18">
        <f t="shared" si="17"/>
        <v>39.312</v>
      </c>
      <c r="K38" s="31">
        <f t="shared" si="18"/>
        <v>6.552</v>
      </c>
    </row>
    <row r="39" spans="1:11">
      <c r="A39" s="5"/>
      <c r="B39" s="13" t="s">
        <v>20</v>
      </c>
      <c r="C39" s="1">
        <v>1</v>
      </c>
      <c r="D39" s="20">
        <f>105.98+5</f>
        <v>110.98</v>
      </c>
      <c r="E39" s="15">
        <v>200</v>
      </c>
      <c r="F39" s="16">
        <f>E39*C39</f>
        <v>200</v>
      </c>
      <c r="G39" s="21">
        <v>0</v>
      </c>
      <c r="H39" s="18">
        <f>F39-G39</f>
        <v>200</v>
      </c>
      <c r="I39" s="31">
        <f>((F39)-(D39*C39)-G39)*0.3</f>
        <v>26.706</v>
      </c>
      <c r="J39" s="18">
        <f>((F39)-(D39*C39)-G39)*0.6</f>
        <v>53.412</v>
      </c>
      <c r="K39" s="31">
        <f>((F39)-(D39*C39)-G39)*0.1</f>
        <v>8.902</v>
      </c>
    </row>
    <row r="40" spans="2:11">
      <c r="B40" s="13"/>
      <c r="D40" s="20">
        <v>0</v>
      </c>
      <c r="E40" s="15">
        <v>0</v>
      </c>
      <c r="F40" s="16">
        <f t="shared" si="14"/>
        <v>0</v>
      </c>
      <c r="G40" s="21">
        <v>0</v>
      </c>
      <c r="H40" s="18">
        <f t="shared" si="15"/>
        <v>0</v>
      </c>
      <c r="I40" s="31">
        <f t="shared" si="16"/>
        <v>0</v>
      </c>
      <c r="J40" s="18">
        <f t="shared" si="17"/>
        <v>0</v>
      </c>
      <c r="K40" s="31">
        <f t="shared" si="18"/>
        <v>0</v>
      </c>
    </row>
    <row r="41" spans="2:11">
      <c r="B41" s="13"/>
      <c r="D41" s="20">
        <v>0</v>
      </c>
      <c r="E41" s="15">
        <v>0</v>
      </c>
      <c r="F41" s="16">
        <f t="shared" si="14"/>
        <v>0</v>
      </c>
      <c r="G41" s="21">
        <v>0</v>
      </c>
      <c r="H41" s="18">
        <f t="shared" si="15"/>
        <v>0</v>
      </c>
      <c r="I41" s="31">
        <f t="shared" si="16"/>
        <v>0</v>
      </c>
      <c r="J41" s="18">
        <f t="shared" si="17"/>
        <v>0</v>
      </c>
      <c r="K41" s="31">
        <f t="shared" si="18"/>
        <v>0</v>
      </c>
    </row>
    <row r="42" spans="2:11">
      <c r="B42" s="13"/>
      <c r="D42" s="20">
        <v>0</v>
      </c>
      <c r="E42" s="15">
        <v>0</v>
      </c>
      <c r="F42" s="16">
        <f t="shared" si="14"/>
        <v>0</v>
      </c>
      <c r="G42" s="21">
        <v>0</v>
      </c>
      <c r="H42" s="18">
        <f t="shared" si="15"/>
        <v>0</v>
      </c>
      <c r="I42" s="31">
        <f t="shared" si="16"/>
        <v>0</v>
      </c>
      <c r="J42" s="18">
        <f t="shared" si="17"/>
        <v>0</v>
      </c>
      <c r="K42" s="31">
        <f t="shared" si="18"/>
        <v>0</v>
      </c>
    </row>
    <row r="43" spans="2:11">
      <c r="B43" s="13"/>
      <c r="D43" s="20">
        <v>0</v>
      </c>
      <c r="E43" s="15">
        <v>0</v>
      </c>
      <c r="F43" s="16">
        <f t="shared" si="14"/>
        <v>0</v>
      </c>
      <c r="G43" s="21">
        <v>0</v>
      </c>
      <c r="H43" s="18">
        <f t="shared" si="15"/>
        <v>0</v>
      </c>
      <c r="I43" s="31">
        <f t="shared" si="16"/>
        <v>0</v>
      </c>
      <c r="J43" s="18">
        <f t="shared" si="17"/>
        <v>0</v>
      </c>
      <c r="K43" s="31">
        <f t="shared" si="18"/>
        <v>0</v>
      </c>
    </row>
    <row r="44" spans="2:11">
      <c r="B44" s="13"/>
      <c r="D44" s="20">
        <v>0</v>
      </c>
      <c r="E44" s="15">
        <v>0</v>
      </c>
      <c r="F44" s="16">
        <f t="shared" si="14"/>
        <v>0</v>
      </c>
      <c r="G44" s="21">
        <v>0</v>
      </c>
      <c r="H44" s="18">
        <f t="shared" si="15"/>
        <v>0</v>
      </c>
      <c r="I44" s="31">
        <f t="shared" si="16"/>
        <v>0</v>
      </c>
      <c r="J44" s="18">
        <f t="shared" si="17"/>
        <v>0</v>
      </c>
      <c r="K44" s="31">
        <f t="shared" si="18"/>
        <v>0</v>
      </c>
    </row>
    <row r="45" spans="2:11">
      <c r="B45" s="13"/>
      <c r="D45" s="20">
        <v>0</v>
      </c>
      <c r="E45" s="15">
        <v>0</v>
      </c>
      <c r="F45" s="16">
        <f t="shared" si="14"/>
        <v>0</v>
      </c>
      <c r="G45" s="21">
        <v>0</v>
      </c>
      <c r="H45" s="18">
        <f t="shared" si="15"/>
        <v>0</v>
      </c>
      <c r="I45" s="31">
        <f t="shared" si="16"/>
        <v>0</v>
      </c>
      <c r="J45" s="18">
        <f t="shared" si="17"/>
        <v>0</v>
      </c>
      <c r="K45" s="31">
        <f t="shared" si="18"/>
        <v>0</v>
      </c>
    </row>
    <row r="46" spans="2:11">
      <c r="B46" s="13"/>
      <c r="D46" s="20">
        <v>0</v>
      </c>
      <c r="E46" s="15">
        <v>0</v>
      </c>
      <c r="F46" s="16">
        <f t="shared" si="14"/>
        <v>0</v>
      </c>
      <c r="G46" s="21">
        <v>0</v>
      </c>
      <c r="H46" s="18">
        <f t="shared" si="15"/>
        <v>0</v>
      </c>
      <c r="I46" s="31">
        <f t="shared" si="16"/>
        <v>0</v>
      </c>
      <c r="J46" s="18">
        <f t="shared" si="17"/>
        <v>0</v>
      </c>
      <c r="K46" s="31">
        <f t="shared" si="18"/>
        <v>0</v>
      </c>
    </row>
    <row r="47" spans="2:11">
      <c r="B47" s="13"/>
      <c r="D47" s="20">
        <v>0</v>
      </c>
      <c r="E47" s="15">
        <v>0</v>
      </c>
      <c r="F47" s="16">
        <f t="shared" si="14"/>
        <v>0</v>
      </c>
      <c r="G47" s="21">
        <v>0</v>
      </c>
      <c r="H47" s="18">
        <f t="shared" si="15"/>
        <v>0</v>
      </c>
      <c r="I47" s="31">
        <f t="shared" si="16"/>
        <v>0</v>
      </c>
      <c r="J47" s="18">
        <f t="shared" si="17"/>
        <v>0</v>
      </c>
      <c r="K47" s="31">
        <f t="shared" si="18"/>
        <v>0</v>
      </c>
    </row>
    <row r="48" spans="2:11">
      <c r="B48" s="13"/>
      <c r="D48" s="20">
        <v>0</v>
      </c>
      <c r="E48" s="15">
        <v>0</v>
      </c>
      <c r="F48" s="16">
        <f t="shared" si="14"/>
        <v>0</v>
      </c>
      <c r="G48" s="21">
        <v>0</v>
      </c>
      <c r="H48" s="18">
        <f t="shared" si="15"/>
        <v>0</v>
      </c>
      <c r="I48" s="31">
        <f t="shared" si="16"/>
        <v>0</v>
      </c>
      <c r="J48" s="18">
        <f t="shared" si="17"/>
        <v>0</v>
      </c>
      <c r="K48" s="31">
        <f t="shared" si="18"/>
        <v>0</v>
      </c>
    </row>
    <row r="49" spans="2:11">
      <c r="B49" s="13"/>
      <c r="D49" s="20">
        <v>0</v>
      </c>
      <c r="E49" s="15">
        <v>0</v>
      </c>
      <c r="F49" s="16">
        <f t="shared" si="14"/>
        <v>0</v>
      </c>
      <c r="G49" s="21">
        <v>0</v>
      </c>
      <c r="H49" s="18">
        <f t="shared" si="15"/>
        <v>0</v>
      </c>
      <c r="I49" s="31">
        <f t="shared" si="16"/>
        <v>0</v>
      </c>
      <c r="J49" s="18">
        <f t="shared" si="17"/>
        <v>0</v>
      </c>
      <c r="K49" s="31">
        <f t="shared" si="18"/>
        <v>0</v>
      </c>
    </row>
    <row r="50" spans="2:11">
      <c r="B50" s="13"/>
      <c r="D50" s="20">
        <v>0</v>
      </c>
      <c r="E50" s="15">
        <v>0</v>
      </c>
      <c r="F50" s="16">
        <f t="shared" si="14"/>
        <v>0</v>
      </c>
      <c r="G50" s="21">
        <v>0</v>
      </c>
      <c r="H50" s="18">
        <f t="shared" si="15"/>
        <v>0</v>
      </c>
      <c r="I50" s="31">
        <f t="shared" si="16"/>
        <v>0</v>
      </c>
      <c r="J50" s="18">
        <f t="shared" si="17"/>
        <v>0</v>
      </c>
      <c r="K50" s="31">
        <f t="shared" si="18"/>
        <v>0</v>
      </c>
    </row>
    <row r="51" spans="2:11">
      <c r="B51" s="13"/>
      <c r="D51" s="20">
        <v>0</v>
      </c>
      <c r="E51" s="15">
        <v>0</v>
      </c>
      <c r="F51" s="16">
        <f t="shared" si="14"/>
        <v>0</v>
      </c>
      <c r="G51" s="21">
        <v>0</v>
      </c>
      <c r="H51" s="18">
        <f t="shared" si="15"/>
        <v>0</v>
      </c>
      <c r="I51" s="31">
        <f t="shared" si="16"/>
        <v>0</v>
      </c>
      <c r="J51" s="18">
        <f t="shared" si="17"/>
        <v>0</v>
      </c>
      <c r="K51" s="31">
        <f t="shared" si="18"/>
        <v>0</v>
      </c>
    </row>
    <row r="52" spans="2:11">
      <c r="B52" s="13"/>
      <c r="D52" s="20">
        <v>0</v>
      </c>
      <c r="E52" s="15">
        <v>0</v>
      </c>
      <c r="F52" s="16">
        <f t="shared" si="14"/>
        <v>0</v>
      </c>
      <c r="G52" s="21">
        <v>0</v>
      </c>
      <c r="H52" s="18">
        <f t="shared" si="15"/>
        <v>0</v>
      </c>
      <c r="I52" s="31">
        <f t="shared" si="16"/>
        <v>0</v>
      </c>
      <c r="J52" s="18">
        <f t="shared" si="17"/>
        <v>0</v>
      </c>
      <c r="K52" s="31">
        <f t="shared" si="18"/>
        <v>0</v>
      </c>
    </row>
    <row r="53" spans="2:11">
      <c r="B53" s="13"/>
      <c r="D53" s="20">
        <v>0</v>
      </c>
      <c r="E53" s="15">
        <v>0</v>
      </c>
      <c r="F53" s="16">
        <f t="shared" si="14"/>
        <v>0</v>
      </c>
      <c r="G53" s="21">
        <v>0</v>
      </c>
      <c r="H53" s="18">
        <f t="shared" si="15"/>
        <v>0</v>
      </c>
      <c r="I53" s="31">
        <f t="shared" si="16"/>
        <v>0</v>
      </c>
      <c r="J53" s="18">
        <f t="shared" si="17"/>
        <v>0</v>
      </c>
      <c r="K53" s="31">
        <f t="shared" si="18"/>
        <v>0</v>
      </c>
    </row>
    <row r="54" spans="2:11">
      <c r="B54" s="13"/>
      <c r="D54" s="20">
        <v>0</v>
      </c>
      <c r="E54" s="15">
        <v>0</v>
      </c>
      <c r="F54" s="16">
        <f t="shared" si="14"/>
        <v>0</v>
      </c>
      <c r="G54" s="21">
        <v>0</v>
      </c>
      <c r="H54" s="18">
        <f t="shared" si="15"/>
        <v>0</v>
      </c>
      <c r="I54" s="31">
        <f t="shared" si="16"/>
        <v>0</v>
      </c>
      <c r="J54" s="18">
        <f t="shared" si="17"/>
        <v>0</v>
      </c>
      <c r="K54" s="31">
        <f t="shared" si="18"/>
        <v>0</v>
      </c>
    </row>
    <row r="55" spans="2:11">
      <c r="B55" s="13"/>
      <c r="D55" s="20">
        <v>0</v>
      </c>
      <c r="E55" s="15">
        <v>0</v>
      </c>
      <c r="F55" s="16">
        <f t="shared" si="14"/>
        <v>0</v>
      </c>
      <c r="G55" s="21">
        <v>0</v>
      </c>
      <c r="H55" s="18">
        <f t="shared" si="15"/>
        <v>0</v>
      </c>
      <c r="I55" s="31">
        <f t="shared" si="16"/>
        <v>0</v>
      </c>
      <c r="J55" s="18">
        <f t="shared" si="17"/>
        <v>0</v>
      </c>
      <c r="K55" s="31">
        <f t="shared" si="18"/>
        <v>0</v>
      </c>
    </row>
    <row r="56" spans="2:11">
      <c r="B56" s="13"/>
      <c r="D56" s="20">
        <v>0</v>
      </c>
      <c r="E56" s="15">
        <v>0</v>
      </c>
      <c r="F56" s="16">
        <f t="shared" si="14"/>
        <v>0</v>
      </c>
      <c r="G56" s="21">
        <v>0</v>
      </c>
      <c r="H56" s="18">
        <f t="shared" si="15"/>
        <v>0</v>
      </c>
      <c r="I56" s="31">
        <f t="shared" si="16"/>
        <v>0</v>
      </c>
      <c r="J56" s="18">
        <f t="shared" si="17"/>
        <v>0</v>
      </c>
      <c r="K56" s="31">
        <f t="shared" si="18"/>
        <v>0</v>
      </c>
    </row>
    <row r="57" spans="2:11">
      <c r="B57" s="13"/>
      <c r="D57" s="20">
        <v>0</v>
      </c>
      <c r="E57" s="15">
        <v>0</v>
      </c>
      <c r="F57" s="16">
        <f t="shared" si="14"/>
        <v>0</v>
      </c>
      <c r="G57" s="21">
        <v>0</v>
      </c>
      <c r="H57" s="18">
        <f t="shared" si="15"/>
        <v>0</v>
      </c>
      <c r="I57" s="31">
        <f t="shared" si="16"/>
        <v>0</v>
      </c>
      <c r="J57" s="18">
        <f t="shared" si="17"/>
        <v>0</v>
      </c>
      <c r="K57" s="31">
        <f t="shared" si="18"/>
        <v>0</v>
      </c>
    </row>
    <row r="58" spans="2:11">
      <c r="B58" s="13"/>
      <c r="D58" s="20">
        <v>0</v>
      </c>
      <c r="E58" s="15">
        <v>0</v>
      </c>
      <c r="F58" s="16">
        <f t="shared" si="14"/>
        <v>0</v>
      </c>
      <c r="G58" s="21">
        <v>0</v>
      </c>
      <c r="H58" s="18">
        <f t="shared" si="15"/>
        <v>0</v>
      </c>
      <c r="I58" s="31">
        <f t="shared" si="16"/>
        <v>0</v>
      </c>
      <c r="J58" s="18">
        <f t="shared" si="17"/>
        <v>0</v>
      </c>
      <c r="K58" s="31">
        <f t="shared" si="18"/>
        <v>0</v>
      </c>
    </row>
    <row r="59" spans="2:11">
      <c r="B59" s="13"/>
      <c r="D59" s="20">
        <v>0</v>
      </c>
      <c r="E59" s="15">
        <v>0</v>
      </c>
      <c r="F59" s="16">
        <f t="shared" si="14"/>
        <v>0</v>
      </c>
      <c r="G59" s="21">
        <v>0</v>
      </c>
      <c r="H59" s="18">
        <f t="shared" si="15"/>
        <v>0</v>
      </c>
      <c r="I59" s="31">
        <f t="shared" si="16"/>
        <v>0</v>
      </c>
      <c r="J59" s="18">
        <f t="shared" si="17"/>
        <v>0</v>
      </c>
      <c r="K59" s="31">
        <f t="shared" si="18"/>
        <v>0</v>
      </c>
    </row>
    <row r="60" spans="2:11">
      <c r="B60" s="13"/>
      <c r="D60" s="20">
        <v>0</v>
      </c>
      <c r="E60" s="15">
        <v>0</v>
      </c>
      <c r="F60" s="16">
        <f t="shared" si="14"/>
        <v>0</v>
      </c>
      <c r="G60" s="21">
        <v>0</v>
      </c>
      <c r="H60" s="18">
        <f t="shared" si="15"/>
        <v>0</v>
      </c>
      <c r="I60" s="31">
        <f t="shared" si="16"/>
        <v>0</v>
      </c>
      <c r="J60" s="18">
        <f t="shared" si="17"/>
        <v>0</v>
      </c>
      <c r="K60" s="31">
        <f t="shared" si="18"/>
        <v>0</v>
      </c>
    </row>
    <row r="61" spans="2:11">
      <c r="B61" s="13"/>
      <c r="D61" s="20">
        <v>0</v>
      </c>
      <c r="E61" s="15">
        <v>0</v>
      </c>
      <c r="F61" s="16">
        <f t="shared" si="14"/>
        <v>0</v>
      </c>
      <c r="G61" s="21">
        <v>0</v>
      </c>
      <c r="H61" s="18">
        <f t="shared" si="15"/>
        <v>0</v>
      </c>
      <c r="I61" s="31">
        <f t="shared" si="16"/>
        <v>0</v>
      </c>
      <c r="J61" s="18">
        <f t="shared" si="17"/>
        <v>0</v>
      </c>
      <c r="K61" s="31">
        <f t="shared" si="18"/>
        <v>0</v>
      </c>
    </row>
    <row r="62" spans="2:11">
      <c r="B62" s="13"/>
      <c r="D62" s="20">
        <v>0</v>
      </c>
      <c r="E62" s="15">
        <v>0</v>
      </c>
      <c r="F62" s="16">
        <f t="shared" si="14"/>
        <v>0</v>
      </c>
      <c r="G62" s="21">
        <v>0</v>
      </c>
      <c r="H62" s="18">
        <f t="shared" ref="H62:H93" si="19">F62-G62</f>
        <v>0</v>
      </c>
      <c r="I62" s="31">
        <f t="shared" si="16"/>
        <v>0</v>
      </c>
      <c r="J62" s="18">
        <f t="shared" si="17"/>
        <v>0</v>
      </c>
      <c r="K62" s="31">
        <f t="shared" si="18"/>
        <v>0</v>
      </c>
    </row>
    <row r="63" spans="2:11">
      <c r="B63" s="13"/>
      <c r="D63" s="20">
        <v>0</v>
      </c>
      <c r="E63" s="15">
        <v>0</v>
      </c>
      <c r="F63" s="16">
        <f t="shared" si="14"/>
        <v>0</v>
      </c>
      <c r="G63" s="21">
        <v>0</v>
      </c>
      <c r="H63" s="18">
        <f t="shared" si="19"/>
        <v>0</v>
      </c>
      <c r="I63" s="31">
        <f t="shared" si="16"/>
        <v>0</v>
      </c>
      <c r="J63" s="18">
        <f t="shared" si="17"/>
        <v>0</v>
      </c>
      <c r="K63" s="31">
        <f t="shared" si="18"/>
        <v>0</v>
      </c>
    </row>
    <row r="64" spans="2:11">
      <c r="B64" s="13"/>
      <c r="D64" s="20">
        <v>0</v>
      </c>
      <c r="E64" s="15">
        <v>0</v>
      </c>
      <c r="F64" s="16">
        <f t="shared" si="14"/>
        <v>0</v>
      </c>
      <c r="G64" s="21">
        <v>0</v>
      </c>
      <c r="H64" s="18">
        <f t="shared" si="19"/>
        <v>0</v>
      </c>
      <c r="I64" s="31">
        <f t="shared" si="16"/>
        <v>0</v>
      </c>
      <c r="J64" s="18">
        <f t="shared" si="17"/>
        <v>0</v>
      </c>
      <c r="K64" s="31">
        <f t="shared" si="18"/>
        <v>0</v>
      </c>
    </row>
    <row r="65" spans="2:11">
      <c r="B65" s="13"/>
      <c r="D65" s="20">
        <v>0</v>
      </c>
      <c r="E65" s="15">
        <v>0</v>
      </c>
      <c r="F65" s="16">
        <f t="shared" si="14"/>
        <v>0</v>
      </c>
      <c r="G65" s="21">
        <v>0</v>
      </c>
      <c r="H65" s="18">
        <f t="shared" si="19"/>
        <v>0</v>
      </c>
      <c r="I65" s="31">
        <f t="shared" si="16"/>
        <v>0</v>
      </c>
      <c r="J65" s="18">
        <f t="shared" si="17"/>
        <v>0</v>
      </c>
      <c r="K65" s="31">
        <f t="shared" si="18"/>
        <v>0</v>
      </c>
    </row>
    <row r="66" spans="2:11">
      <c r="B66" s="13"/>
      <c r="D66" s="20">
        <v>0</v>
      </c>
      <c r="E66" s="15">
        <v>0</v>
      </c>
      <c r="F66" s="16">
        <f t="shared" si="14"/>
        <v>0</v>
      </c>
      <c r="G66" s="21">
        <v>0</v>
      </c>
      <c r="H66" s="18">
        <f t="shared" si="19"/>
        <v>0</v>
      </c>
      <c r="I66" s="31">
        <f t="shared" si="16"/>
        <v>0</v>
      </c>
      <c r="J66" s="18">
        <f t="shared" si="17"/>
        <v>0</v>
      </c>
      <c r="K66" s="31">
        <f t="shared" si="18"/>
        <v>0</v>
      </c>
    </row>
    <row r="67" spans="2:11">
      <c r="B67" s="13"/>
      <c r="D67" s="20">
        <v>0</v>
      </c>
      <c r="E67" s="15">
        <v>0</v>
      </c>
      <c r="F67" s="16">
        <f t="shared" si="14"/>
        <v>0</v>
      </c>
      <c r="G67" s="21">
        <v>0</v>
      </c>
      <c r="H67" s="18">
        <f t="shared" si="19"/>
        <v>0</v>
      </c>
      <c r="I67" s="31">
        <f t="shared" si="16"/>
        <v>0</v>
      </c>
      <c r="J67" s="18">
        <f t="shared" si="17"/>
        <v>0</v>
      </c>
      <c r="K67" s="31">
        <f t="shared" si="18"/>
        <v>0</v>
      </c>
    </row>
    <row r="68" spans="2:11">
      <c r="B68" s="13"/>
      <c r="D68" s="20">
        <v>0</v>
      </c>
      <c r="E68" s="15">
        <v>0</v>
      </c>
      <c r="F68" s="16">
        <f t="shared" si="14"/>
        <v>0</v>
      </c>
      <c r="G68" s="21">
        <v>0</v>
      </c>
      <c r="H68" s="18">
        <f t="shared" si="19"/>
        <v>0</v>
      </c>
      <c r="I68" s="31">
        <f t="shared" si="16"/>
        <v>0</v>
      </c>
      <c r="J68" s="18">
        <f t="shared" si="17"/>
        <v>0</v>
      </c>
      <c r="K68" s="31">
        <f t="shared" si="18"/>
        <v>0</v>
      </c>
    </row>
    <row r="69" spans="2:11">
      <c r="B69" s="13"/>
      <c r="D69" s="20">
        <v>0</v>
      </c>
      <c r="E69" s="15">
        <v>0</v>
      </c>
      <c r="F69" s="16">
        <f t="shared" si="14"/>
        <v>0</v>
      </c>
      <c r="G69" s="21">
        <v>0</v>
      </c>
      <c r="H69" s="18">
        <f t="shared" si="19"/>
        <v>0</v>
      </c>
      <c r="I69" s="31">
        <f t="shared" si="16"/>
        <v>0</v>
      </c>
      <c r="J69" s="18">
        <f t="shared" si="17"/>
        <v>0</v>
      </c>
      <c r="K69" s="31">
        <f t="shared" si="18"/>
        <v>0</v>
      </c>
    </row>
    <row r="70" spans="2:11">
      <c r="B70" s="13"/>
      <c r="D70" s="20">
        <v>0</v>
      </c>
      <c r="E70" s="15">
        <v>0</v>
      </c>
      <c r="F70" s="16">
        <f t="shared" si="14"/>
        <v>0</v>
      </c>
      <c r="G70" s="21">
        <v>0</v>
      </c>
      <c r="H70" s="18">
        <f t="shared" si="19"/>
        <v>0</v>
      </c>
      <c r="I70" s="31">
        <f t="shared" si="16"/>
        <v>0</v>
      </c>
      <c r="J70" s="18">
        <f t="shared" si="17"/>
        <v>0</v>
      </c>
      <c r="K70" s="31">
        <f t="shared" si="18"/>
        <v>0</v>
      </c>
    </row>
    <row r="71" spans="2:11">
      <c r="B71" s="13"/>
      <c r="D71" s="20">
        <v>0</v>
      </c>
      <c r="E71" s="15">
        <v>0</v>
      </c>
      <c r="F71" s="16">
        <f t="shared" si="14"/>
        <v>0</v>
      </c>
      <c r="G71" s="21">
        <v>0</v>
      </c>
      <c r="H71" s="18">
        <f t="shared" si="19"/>
        <v>0</v>
      </c>
      <c r="I71" s="31">
        <f t="shared" si="16"/>
        <v>0</v>
      </c>
      <c r="J71" s="18">
        <f t="shared" si="17"/>
        <v>0</v>
      </c>
      <c r="K71" s="31">
        <f t="shared" si="18"/>
        <v>0</v>
      </c>
    </row>
    <row r="72" spans="2:11">
      <c r="B72" s="13"/>
      <c r="D72" s="20">
        <v>0</v>
      </c>
      <c r="E72" s="15">
        <v>0</v>
      </c>
      <c r="F72" s="16">
        <f t="shared" si="14"/>
        <v>0</v>
      </c>
      <c r="G72" s="21">
        <v>0</v>
      </c>
      <c r="H72" s="18">
        <f t="shared" si="19"/>
        <v>0</v>
      </c>
      <c r="I72" s="31">
        <f t="shared" si="16"/>
        <v>0</v>
      </c>
      <c r="J72" s="18">
        <f t="shared" si="17"/>
        <v>0</v>
      </c>
      <c r="K72" s="31">
        <f t="shared" si="18"/>
        <v>0</v>
      </c>
    </row>
    <row r="73" spans="2:11">
      <c r="B73" s="13"/>
      <c r="D73" s="20">
        <v>0</v>
      </c>
      <c r="E73" s="15">
        <v>0</v>
      </c>
      <c r="F73" s="16">
        <f t="shared" si="14"/>
        <v>0</v>
      </c>
      <c r="G73" s="21">
        <v>0</v>
      </c>
      <c r="H73" s="18">
        <f t="shared" si="19"/>
        <v>0</v>
      </c>
      <c r="I73" s="31">
        <f t="shared" si="16"/>
        <v>0</v>
      </c>
      <c r="J73" s="18">
        <f t="shared" si="17"/>
        <v>0</v>
      </c>
      <c r="K73" s="31">
        <f t="shared" si="18"/>
        <v>0</v>
      </c>
    </row>
    <row r="74" spans="2:11">
      <c r="B74" s="13"/>
      <c r="D74" s="20">
        <v>0</v>
      </c>
      <c r="E74" s="15">
        <v>0</v>
      </c>
      <c r="F74" s="16">
        <f t="shared" si="14"/>
        <v>0</v>
      </c>
      <c r="G74" s="21">
        <v>0</v>
      </c>
      <c r="H74" s="18">
        <f t="shared" si="19"/>
        <v>0</v>
      </c>
      <c r="I74" s="31">
        <f t="shared" si="16"/>
        <v>0</v>
      </c>
      <c r="J74" s="18">
        <f t="shared" si="17"/>
        <v>0</v>
      </c>
      <c r="K74" s="31">
        <f t="shared" si="18"/>
        <v>0</v>
      </c>
    </row>
    <row r="75" spans="2:11">
      <c r="B75" s="13"/>
      <c r="D75" s="20">
        <v>0</v>
      </c>
      <c r="E75" s="15">
        <v>0</v>
      </c>
      <c r="F75" s="16">
        <f t="shared" si="14"/>
        <v>0</v>
      </c>
      <c r="G75" s="21">
        <v>0</v>
      </c>
      <c r="H75" s="18">
        <f t="shared" si="19"/>
        <v>0</v>
      </c>
      <c r="I75" s="31">
        <f t="shared" si="16"/>
        <v>0</v>
      </c>
      <c r="J75" s="18">
        <f t="shared" si="17"/>
        <v>0</v>
      </c>
      <c r="K75" s="31">
        <f t="shared" si="18"/>
        <v>0</v>
      </c>
    </row>
    <row r="76" spans="2:11">
      <c r="B76" s="13"/>
      <c r="D76" s="20">
        <v>0</v>
      </c>
      <c r="E76" s="15">
        <v>0</v>
      </c>
      <c r="F76" s="16">
        <f t="shared" si="14"/>
        <v>0</v>
      </c>
      <c r="G76" s="21">
        <v>0</v>
      </c>
      <c r="H76" s="18">
        <f t="shared" si="19"/>
        <v>0</v>
      </c>
      <c r="I76" s="31">
        <f t="shared" si="16"/>
        <v>0</v>
      </c>
      <c r="J76" s="18">
        <f t="shared" si="17"/>
        <v>0</v>
      </c>
      <c r="K76" s="31">
        <f t="shared" si="18"/>
        <v>0</v>
      </c>
    </row>
    <row r="77" spans="2:11">
      <c r="B77" s="13"/>
      <c r="D77" s="20">
        <v>0</v>
      </c>
      <c r="E77" s="15">
        <v>0</v>
      </c>
      <c r="F77" s="16">
        <f t="shared" si="14"/>
        <v>0</v>
      </c>
      <c r="G77" s="21">
        <v>0</v>
      </c>
      <c r="H77" s="18">
        <f t="shared" si="19"/>
        <v>0</v>
      </c>
      <c r="I77" s="31">
        <f t="shared" si="16"/>
        <v>0</v>
      </c>
      <c r="J77" s="18">
        <f t="shared" si="17"/>
        <v>0</v>
      </c>
      <c r="K77" s="31">
        <f t="shared" si="18"/>
        <v>0</v>
      </c>
    </row>
    <row r="78" spans="2:11">
      <c r="B78" s="13"/>
      <c r="D78" s="20">
        <v>0</v>
      </c>
      <c r="E78" s="15">
        <v>0</v>
      </c>
      <c r="F78" s="16">
        <f t="shared" si="14"/>
        <v>0</v>
      </c>
      <c r="G78" s="21">
        <v>0</v>
      </c>
      <c r="H78" s="18">
        <f t="shared" si="19"/>
        <v>0</v>
      </c>
      <c r="I78" s="31">
        <f t="shared" si="16"/>
        <v>0</v>
      </c>
      <c r="J78" s="18">
        <f t="shared" si="17"/>
        <v>0</v>
      </c>
      <c r="K78" s="31">
        <f t="shared" si="18"/>
        <v>0</v>
      </c>
    </row>
    <row r="79" spans="2:11">
      <c r="B79" s="13"/>
      <c r="D79" s="20">
        <v>0</v>
      </c>
      <c r="E79" s="15">
        <v>0</v>
      </c>
      <c r="F79" s="16">
        <f t="shared" si="14"/>
        <v>0</v>
      </c>
      <c r="G79" s="21">
        <v>0</v>
      </c>
      <c r="H79" s="18">
        <f t="shared" si="19"/>
        <v>0</v>
      </c>
      <c r="I79" s="31">
        <f t="shared" si="16"/>
        <v>0</v>
      </c>
      <c r="J79" s="18">
        <f t="shared" si="17"/>
        <v>0</v>
      </c>
      <c r="K79" s="31">
        <f t="shared" si="18"/>
        <v>0</v>
      </c>
    </row>
    <row r="80" spans="2:11">
      <c r="B80" s="13"/>
      <c r="D80" s="20">
        <v>0</v>
      </c>
      <c r="E80" s="15">
        <v>0</v>
      </c>
      <c r="F80" s="16">
        <f t="shared" si="14"/>
        <v>0</v>
      </c>
      <c r="G80" s="21">
        <v>0</v>
      </c>
      <c r="H80" s="18">
        <f t="shared" si="19"/>
        <v>0</v>
      </c>
      <c r="I80" s="31">
        <f t="shared" si="16"/>
        <v>0</v>
      </c>
      <c r="J80" s="18">
        <f t="shared" si="17"/>
        <v>0</v>
      </c>
      <c r="K80" s="31">
        <f t="shared" si="18"/>
        <v>0</v>
      </c>
    </row>
    <row r="81" spans="2:11">
      <c r="B81" s="13"/>
      <c r="D81" s="20">
        <v>0</v>
      </c>
      <c r="E81" s="15">
        <v>0</v>
      </c>
      <c r="F81" s="16">
        <f t="shared" si="14"/>
        <v>0</v>
      </c>
      <c r="G81" s="21">
        <v>0</v>
      </c>
      <c r="H81" s="18">
        <f t="shared" si="19"/>
        <v>0</v>
      </c>
      <c r="I81" s="31">
        <f t="shared" si="16"/>
        <v>0</v>
      </c>
      <c r="J81" s="18">
        <f t="shared" si="17"/>
        <v>0</v>
      </c>
      <c r="K81" s="31">
        <f t="shared" si="18"/>
        <v>0</v>
      </c>
    </row>
    <row r="82" spans="2:11">
      <c r="B82" s="13"/>
      <c r="D82" s="20">
        <v>0</v>
      </c>
      <c r="E82" s="15">
        <v>0</v>
      </c>
      <c r="F82" s="16">
        <f t="shared" si="14"/>
        <v>0</v>
      </c>
      <c r="G82" s="21">
        <v>0</v>
      </c>
      <c r="H82" s="18">
        <f t="shared" si="19"/>
        <v>0</v>
      </c>
      <c r="I82" s="31">
        <f t="shared" si="16"/>
        <v>0</v>
      </c>
      <c r="J82" s="18">
        <f t="shared" si="17"/>
        <v>0</v>
      </c>
      <c r="K82" s="31">
        <f t="shared" si="18"/>
        <v>0</v>
      </c>
    </row>
    <row r="83" spans="2:11">
      <c r="B83" s="13"/>
      <c r="D83" s="20">
        <v>0</v>
      </c>
      <c r="E83" s="15">
        <v>0</v>
      </c>
      <c r="F83" s="16">
        <f t="shared" si="14"/>
        <v>0</v>
      </c>
      <c r="G83" s="21">
        <v>0</v>
      </c>
      <c r="H83" s="18">
        <f t="shared" si="19"/>
        <v>0</v>
      </c>
      <c r="I83" s="31">
        <f t="shared" si="16"/>
        <v>0</v>
      </c>
      <c r="J83" s="18">
        <f t="shared" si="17"/>
        <v>0</v>
      </c>
      <c r="K83" s="31">
        <f t="shared" si="18"/>
        <v>0</v>
      </c>
    </row>
    <row r="84" spans="2:11">
      <c r="B84" s="13"/>
      <c r="D84" s="20">
        <v>0</v>
      </c>
      <c r="E84" s="15">
        <v>0</v>
      </c>
      <c r="F84" s="16">
        <f t="shared" si="14"/>
        <v>0</v>
      </c>
      <c r="G84" s="21">
        <v>0</v>
      </c>
      <c r="H84" s="18">
        <f t="shared" si="19"/>
        <v>0</v>
      </c>
      <c r="I84" s="31">
        <f t="shared" si="16"/>
        <v>0</v>
      </c>
      <c r="J84" s="18">
        <f t="shared" si="17"/>
        <v>0</v>
      </c>
      <c r="K84" s="31">
        <f t="shared" si="18"/>
        <v>0</v>
      </c>
    </row>
    <row r="85" spans="2:11">
      <c r="B85" s="13"/>
      <c r="D85" s="20">
        <v>0</v>
      </c>
      <c r="E85" s="15">
        <v>0</v>
      </c>
      <c r="F85" s="16">
        <f t="shared" si="14"/>
        <v>0</v>
      </c>
      <c r="G85" s="21">
        <v>0</v>
      </c>
      <c r="H85" s="18">
        <f t="shared" si="19"/>
        <v>0</v>
      </c>
      <c r="I85" s="31">
        <f t="shared" si="16"/>
        <v>0</v>
      </c>
      <c r="J85" s="18">
        <f t="shared" si="17"/>
        <v>0</v>
      </c>
      <c r="K85" s="31">
        <f t="shared" si="18"/>
        <v>0</v>
      </c>
    </row>
    <row r="86" spans="2:11">
      <c r="B86" s="13"/>
      <c r="D86" s="20">
        <v>0</v>
      </c>
      <c r="E86" s="15">
        <v>0</v>
      </c>
      <c r="F86" s="16">
        <f t="shared" si="14"/>
        <v>0</v>
      </c>
      <c r="G86" s="21">
        <v>0</v>
      </c>
      <c r="H86" s="18">
        <f t="shared" si="19"/>
        <v>0</v>
      </c>
      <c r="I86" s="31">
        <f t="shared" si="16"/>
        <v>0</v>
      </c>
      <c r="J86" s="18">
        <f t="shared" si="17"/>
        <v>0</v>
      </c>
      <c r="K86" s="31">
        <f t="shared" si="18"/>
        <v>0</v>
      </c>
    </row>
    <row r="87" spans="2:11">
      <c r="B87" s="13"/>
      <c r="D87" s="20">
        <v>0</v>
      </c>
      <c r="E87" s="15">
        <v>0</v>
      </c>
      <c r="F87" s="16">
        <f t="shared" si="14"/>
        <v>0</v>
      </c>
      <c r="G87" s="21">
        <v>0</v>
      </c>
      <c r="H87" s="18">
        <f t="shared" si="19"/>
        <v>0</v>
      </c>
      <c r="I87" s="31">
        <f t="shared" si="16"/>
        <v>0</v>
      </c>
      <c r="J87" s="18">
        <f t="shared" si="17"/>
        <v>0</v>
      </c>
      <c r="K87" s="31">
        <f t="shared" si="18"/>
        <v>0</v>
      </c>
    </row>
    <row r="88" spans="2:11">
      <c r="B88" s="13"/>
      <c r="D88" s="20">
        <v>0</v>
      </c>
      <c r="E88" s="15">
        <v>0</v>
      </c>
      <c r="F88" s="16">
        <f t="shared" si="14"/>
        <v>0</v>
      </c>
      <c r="G88" s="21">
        <v>0</v>
      </c>
      <c r="H88" s="18">
        <f t="shared" si="19"/>
        <v>0</v>
      </c>
      <c r="I88" s="31">
        <f t="shared" si="16"/>
        <v>0</v>
      </c>
      <c r="J88" s="18">
        <f t="shared" si="17"/>
        <v>0</v>
      </c>
      <c r="K88" s="31">
        <f t="shared" si="18"/>
        <v>0</v>
      </c>
    </row>
    <row r="89" spans="2:11">
      <c r="B89" s="13"/>
      <c r="D89" s="20">
        <v>0</v>
      </c>
      <c r="E89" s="15">
        <v>0</v>
      </c>
      <c r="F89" s="16">
        <f t="shared" si="14"/>
        <v>0</v>
      </c>
      <c r="G89" s="21">
        <v>0</v>
      </c>
      <c r="H89" s="18">
        <f t="shared" si="19"/>
        <v>0</v>
      </c>
      <c r="I89" s="31">
        <f t="shared" si="16"/>
        <v>0</v>
      </c>
      <c r="J89" s="18">
        <f t="shared" si="17"/>
        <v>0</v>
      </c>
      <c r="K89" s="31">
        <f t="shared" si="18"/>
        <v>0</v>
      </c>
    </row>
    <row r="90" spans="2:11">
      <c r="B90" s="13"/>
      <c r="D90" s="20">
        <v>0</v>
      </c>
      <c r="E90" s="15">
        <v>0</v>
      </c>
      <c r="F90" s="16">
        <f t="shared" si="14"/>
        <v>0</v>
      </c>
      <c r="G90" s="21">
        <v>0</v>
      </c>
      <c r="H90" s="18">
        <f t="shared" si="19"/>
        <v>0</v>
      </c>
      <c r="I90" s="31">
        <f t="shared" si="16"/>
        <v>0</v>
      </c>
      <c r="J90" s="18">
        <f t="shared" si="17"/>
        <v>0</v>
      </c>
      <c r="K90" s="31">
        <f t="shared" si="18"/>
        <v>0</v>
      </c>
    </row>
    <row r="91" spans="2:11">
      <c r="B91" s="13"/>
      <c r="D91" s="20">
        <v>0</v>
      </c>
      <c r="E91" s="15">
        <v>0</v>
      </c>
      <c r="F91" s="16">
        <f t="shared" si="14"/>
        <v>0</v>
      </c>
      <c r="G91" s="21">
        <v>0</v>
      </c>
      <c r="H91" s="18">
        <f t="shared" si="19"/>
        <v>0</v>
      </c>
      <c r="I91" s="31">
        <f t="shared" si="16"/>
        <v>0</v>
      </c>
      <c r="J91" s="18">
        <f t="shared" si="17"/>
        <v>0</v>
      </c>
      <c r="K91" s="31">
        <f t="shared" si="18"/>
        <v>0</v>
      </c>
    </row>
    <row r="92" spans="2:11">
      <c r="B92" s="13"/>
      <c r="D92" s="20">
        <v>0</v>
      </c>
      <c r="E92" s="15">
        <v>0</v>
      </c>
      <c r="F92" s="16">
        <f t="shared" si="14"/>
        <v>0</v>
      </c>
      <c r="G92" s="21">
        <v>0</v>
      </c>
      <c r="H92" s="18">
        <f t="shared" si="19"/>
        <v>0</v>
      </c>
      <c r="I92" s="31">
        <f t="shared" si="16"/>
        <v>0</v>
      </c>
      <c r="J92" s="18">
        <f t="shared" si="17"/>
        <v>0</v>
      </c>
      <c r="K92" s="31">
        <f t="shared" si="18"/>
        <v>0</v>
      </c>
    </row>
    <row r="93" spans="2:11">
      <c r="B93" s="13"/>
      <c r="D93" s="20">
        <v>0</v>
      </c>
      <c r="E93" s="15">
        <v>0</v>
      </c>
      <c r="F93" s="16">
        <f t="shared" si="14"/>
        <v>0</v>
      </c>
      <c r="G93" s="21">
        <v>0</v>
      </c>
      <c r="H93" s="18">
        <f t="shared" si="19"/>
        <v>0</v>
      </c>
      <c r="I93" s="31">
        <f t="shared" si="16"/>
        <v>0</v>
      </c>
      <c r="J93" s="18">
        <f t="shared" si="17"/>
        <v>0</v>
      </c>
      <c r="K93" s="31">
        <f t="shared" si="18"/>
        <v>0</v>
      </c>
    </row>
    <row r="94" spans="2:11">
      <c r="B94" s="13"/>
      <c r="D94" s="20">
        <v>0</v>
      </c>
      <c r="E94" s="15">
        <v>0</v>
      </c>
      <c r="F94" s="16">
        <f t="shared" ref="F94:F157" si="20">E94*C94</f>
        <v>0</v>
      </c>
      <c r="G94" s="21">
        <v>0</v>
      </c>
      <c r="H94" s="18">
        <f t="shared" ref="H94:H125" si="21">F94-G94</f>
        <v>0</v>
      </c>
      <c r="I94" s="31">
        <f t="shared" ref="I94:I157" si="22">((F94)-(D94*C94)-G94)*0.3</f>
        <v>0</v>
      </c>
      <c r="J94" s="18">
        <f t="shared" si="17"/>
        <v>0</v>
      </c>
      <c r="K94" s="31">
        <f t="shared" ref="K94:K157" si="23">((F94)-(D94*C94)-G94)*0.1</f>
        <v>0</v>
      </c>
    </row>
    <row r="95" spans="2:11">
      <c r="B95" s="13"/>
      <c r="D95" s="20">
        <v>0</v>
      </c>
      <c r="E95" s="15">
        <v>0</v>
      </c>
      <c r="F95" s="16">
        <f t="shared" si="20"/>
        <v>0</v>
      </c>
      <c r="G95" s="21">
        <v>0</v>
      </c>
      <c r="H95" s="18">
        <f t="shared" si="21"/>
        <v>0</v>
      </c>
      <c r="I95" s="31">
        <f t="shared" si="22"/>
        <v>0</v>
      </c>
      <c r="J95" s="18">
        <f t="shared" ref="J95:J158" si="24">((F95)-(D95*C95)-G95)*0.6</f>
        <v>0</v>
      </c>
      <c r="K95" s="31">
        <f t="shared" si="23"/>
        <v>0</v>
      </c>
    </row>
    <row r="96" spans="2:11">
      <c r="B96" s="13"/>
      <c r="D96" s="20">
        <v>0</v>
      </c>
      <c r="E96" s="15">
        <v>0</v>
      </c>
      <c r="F96" s="16">
        <f t="shared" si="20"/>
        <v>0</v>
      </c>
      <c r="G96" s="21">
        <v>0</v>
      </c>
      <c r="H96" s="18">
        <f t="shared" si="21"/>
        <v>0</v>
      </c>
      <c r="I96" s="31">
        <f t="shared" si="22"/>
        <v>0</v>
      </c>
      <c r="J96" s="18">
        <f t="shared" si="24"/>
        <v>0</v>
      </c>
      <c r="K96" s="31">
        <f t="shared" si="23"/>
        <v>0</v>
      </c>
    </row>
    <row r="97" spans="2:11">
      <c r="B97" s="13"/>
      <c r="D97" s="20">
        <v>0</v>
      </c>
      <c r="E97" s="15">
        <v>0</v>
      </c>
      <c r="F97" s="16">
        <f t="shared" si="20"/>
        <v>0</v>
      </c>
      <c r="G97" s="21">
        <v>0</v>
      </c>
      <c r="H97" s="18">
        <f t="shared" si="21"/>
        <v>0</v>
      </c>
      <c r="I97" s="31">
        <f t="shared" si="22"/>
        <v>0</v>
      </c>
      <c r="J97" s="18">
        <f t="shared" si="24"/>
        <v>0</v>
      </c>
      <c r="K97" s="31">
        <f t="shared" si="23"/>
        <v>0</v>
      </c>
    </row>
    <row r="98" spans="2:11">
      <c r="B98" s="13"/>
      <c r="D98" s="20">
        <v>0</v>
      </c>
      <c r="E98" s="15">
        <v>0</v>
      </c>
      <c r="F98" s="16">
        <f t="shared" si="20"/>
        <v>0</v>
      </c>
      <c r="G98" s="21">
        <v>0</v>
      </c>
      <c r="H98" s="18">
        <f t="shared" si="21"/>
        <v>0</v>
      </c>
      <c r="I98" s="31">
        <f t="shared" si="22"/>
        <v>0</v>
      </c>
      <c r="J98" s="18">
        <f t="shared" si="24"/>
        <v>0</v>
      </c>
      <c r="K98" s="31">
        <f t="shared" si="23"/>
        <v>0</v>
      </c>
    </row>
    <row r="99" spans="2:11">
      <c r="B99" s="13"/>
      <c r="D99" s="20">
        <v>0</v>
      </c>
      <c r="E99" s="15">
        <v>0</v>
      </c>
      <c r="F99" s="16">
        <f t="shared" si="20"/>
        <v>0</v>
      </c>
      <c r="G99" s="21">
        <v>0</v>
      </c>
      <c r="H99" s="18">
        <f t="shared" si="21"/>
        <v>0</v>
      </c>
      <c r="I99" s="31">
        <f t="shared" si="22"/>
        <v>0</v>
      </c>
      <c r="J99" s="18">
        <f t="shared" si="24"/>
        <v>0</v>
      </c>
      <c r="K99" s="31">
        <f t="shared" si="23"/>
        <v>0</v>
      </c>
    </row>
    <row r="100" spans="2:11">
      <c r="B100" s="13"/>
      <c r="D100" s="20">
        <v>0</v>
      </c>
      <c r="E100" s="15">
        <v>0</v>
      </c>
      <c r="F100" s="16">
        <f t="shared" si="20"/>
        <v>0</v>
      </c>
      <c r="G100" s="21">
        <v>0</v>
      </c>
      <c r="H100" s="18">
        <f t="shared" si="21"/>
        <v>0</v>
      </c>
      <c r="I100" s="31">
        <f t="shared" si="22"/>
        <v>0</v>
      </c>
      <c r="J100" s="18">
        <f t="shared" si="24"/>
        <v>0</v>
      </c>
      <c r="K100" s="31">
        <f t="shared" si="23"/>
        <v>0</v>
      </c>
    </row>
    <row r="101" spans="2:11">
      <c r="B101" s="13"/>
      <c r="D101" s="20">
        <v>0</v>
      </c>
      <c r="E101" s="15">
        <v>0</v>
      </c>
      <c r="F101" s="16">
        <f t="shared" si="20"/>
        <v>0</v>
      </c>
      <c r="G101" s="21">
        <v>0</v>
      </c>
      <c r="H101" s="18">
        <f t="shared" si="21"/>
        <v>0</v>
      </c>
      <c r="I101" s="31">
        <f t="shared" si="22"/>
        <v>0</v>
      </c>
      <c r="J101" s="18">
        <f t="shared" si="24"/>
        <v>0</v>
      </c>
      <c r="K101" s="31">
        <f t="shared" si="23"/>
        <v>0</v>
      </c>
    </row>
    <row r="102" spans="2:11">
      <c r="B102" s="13"/>
      <c r="D102" s="20">
        <v>0</v>
      </c>
      <c r="E102" s="15">
        <v>0</v>
      </c>
      <c r="F102" s="16">
        <f t="shared" si="20"/>
        <v>0</v>
      </c>
      <c r="G102" s="21">
        <v>0</v>
      </c>
      <c r="H102" s="18">
        <f t="shared" si="21"/>
        <v>0</v>
      </c>
      <c r="I102" s="31">
        <f t="shared" si="22"/>
        <v>0</v>
      </c>
      <c r="J102" s="18">
        <f t="shared" si="24"/>
        <v>0</v>
      </c>
      <c r="K102" s="31">
        <f t="shared" si="23"/>
        <v>0</v>
      </c>
    </row>
    <row r="103" spans="2:11">
      <c r="B103" s="13"/>
      <c r="D103" s="20">
        <v>0</v>
      </c>
      <c r="E103" s="15">
        <v>0</v>
      </c>
      <c r="F103" s="16">
        <f t="shared" si="20"/>
        <v>0</v>
      </c>
      <c r="G103" s="21">
        <v>0</v>
      </c>
      <c r="H103" s="18">
        <f t="shared" si="21"/>
        <v>0</v>
      </c>
      <c r="I103" s="31">
        <f t="shared" si="22"/>
        <v>0</v>
      </c>
      <c r="J103" s="18">
        <f t="shared" si="24"/>
        <v>0</v>
      </c>
      <c r="K103" s="31">
        <f t="shared" si="23"/>
        <v>0</v>
      </c>
    </row>
    <row r="104" spans="2:11">
      <c r="B104" s="13"/>
      <c r="D104" s="20">
        <v>0</v>
      </c>
      <c r="E104" s="15">
        <v>0</v>
      </c>
      <c r="F104" s="16">
        <f t="shared" si="20"/>
        <v>0</v>
      </c>
      <c r="G104" s="21">
        <v>0</v>
      </c>
      <c r="H104" s="18">
        <f t="shared" si="21"/>
        <v>0</v>
      </c>
      <c r="I104" s="31">
        <f t="shared" si="22"/>
        <v>0</v>
      </c>
      <c r="J104" s="18">
        <f t="shared" si="24"/>
        <v>0</v>
      </c>
      <c r="K104" s="31">
        <f t="shared" si="23"/>
        <v>0</v>
      </c>
    </row>
    <row r="105" spans="2:11">
      <c r="B105" s="13"/>
      <c r="D105" s="20">
        <v>0</v>
      </c>
      <c r="E105" s="15">
        <v>0</v>
      </c>
      <c r="F105" s="16">
        <f t="shared" si="20"/>
        <v>0</v>
      </c>
      <c r="G105" s="21">
        <v>0</v>
      </c>
      <c r="H105" s="18">
        <f t="shared" si="21"/>
        <v>0</v>
      </c>
      <c r="I105" s="31">
        <f t="shared" si="22"/>
        <v>0</v>
      </c>
      <c r="J105" s="18">
        <f t="shared" si="24"/>
        <v>0</v>
      </c>
      <c r="K105" s="31">
        <f t="shared" si="23"/>
        <v>0</v>
      </c>
    </row>
    <row r="106" spans="2:11">
      <c r="B106" s="13"/>
      <c r="D106" s="20">
        <v>0</v>
      </c>
      <c r="E106" s="15">
        <v>0</v>
      </c>
      <c r="F106" s="16">
        <f t="shared" si="20"/>
        <v>0</v>
      </c>
      <c r="G106" s="21">
        <v>0</v>
      </c>
      <c r="H106" s="18">
        <f t="shared" si="21"/>
        <v>0</v>
      </c>
      <c r="I106" s="31">
        <f t="shared" si="22"/>
        <v>0</v>
      </c>
      <c r="J106" s="18">
        <f t="shared" si="24"/>
        <v>0</v>
      </c>
      <c r="K106" s="31">
        <f t="shared" si="23"/>
        <v>0</v>
      </c>
    </row>
    <row r="107" spans="2:11">
      <c r="B107" s="13"/>
      <c r="D107" s="20">
        <v>0</v>
      </c>
      <c r="E107" s="15">
        <v>0</v>
      </c>
      <c r="F107" s="16">
        <f t="shared" si="20"/>
        <v>0</v>
      </c>
      <c r="G107" s="21">
        <v>0</v>
      </c>
      <c r="H107" s="18">
        <f t="shared" si="21"/>
        <v>0</v>
      </c>
      <c r="I107" s="31">
        <f t="shared" si="22"/>
        <v>0</v>
      </c>
      <c r="J107" s="18">
        <f t="shared" si="24"/>
        <v>0</v>
      </c>
      <c r="K107" s="31">
        <f t="shared" si="23"/>
        <v>0</v>
      </c>
    </row>
    <row r="108" spans="2:11">
      <c r="B108" s="13"/>
      <c r="D108" s="20">
        <v>0</v>
      </c>
      <c r="E108" s="15">
        <v>0</v>
      </c>
      <c r="F108" s="16">
        <f t="shared" si="20"/>
        <v>0</v>
      </c>
      <c r="G108" s="21">
        <v>0</v>
      </c>
      <c r="H108" s="18">
        <f t="shared" si="21"/>
        <v>0</v>
      </c>
      <c r="I108" s="31">
        <f t="shared" si="22"/>
        <v>0</v>
      </c>
      <c r="J108" s="18">
        <f t="shared" si="24"/>
        <v>0</v>
      </c>
      <c r="K108" s="31">
        <f t="shared" si="23"/>
        <v>0</v>
      </c>
    </row>
    <row r="109" spans="2:11">
      <c r="B109" s="13"/>
      <c r="D109" s="20">
        <v>0</v>
      </c>
      <c r="E109" s="15">
        <v>0</v>
      </c>
      <c r="F109" s="16">
        <f t="shared" si="20"/>
        <v>0</v>
      </c>
      <c r="G109" s="21">
        <v>0</v>
      </c>
      <c r="H109" s="18">
        <f t="shared" si="21"/>
        <v>0</v>
      </c>
      <c r="I109" s="31">
        <f t="shared" si="22"/>
        <v>0</v>
      </c>
      <c r="J109" s="18">
        <f t="shared" si="24"/>
        <v>0</v>
      </c>
      <c r="K109" s="31">
        <f t="shared" si="23"/>
        <v>0</v>
      </c>
    </row>
    <row r="110" spans="2:11">
      <c r="B110" s="13"/>
      <c r="D110" s="20">
        <v>0</v>
      </c>
      <c r="E110" s="15">
        <v>0</v>
      </c>
      <c r="F110" s="16">
        <f t="shared" si="20"/>
        <v>0</v>
      </c>
      <c r="G110" s="21">
        <v>0</v>
      </c>
      <c r="H110" s="18">
        <f t="shared" si="21"/>
        <v>0</v>
      </c>
      <c r="I110" s="31">
        <f t="shared" si="22"/>
        <v>0</v>
      </c>
      <c r="J110" s="18">
        <f t="shared" si="24"/>
        <v>0</v>
      </c>
      <c r="K110" s="31">
        <f t="shared" si="23"/>
        <v>0</v>
      </c>
    </row>
    <row r="111" spans="2:11">
      <c r="B111" s="13"/>
      <c r="D111" s="20">
        <v>0</v>
      </c>
      <c r="E111" s="15">
        <v>0</v>
      </c>
      <c r="F111" s="16">
        <f t="shared" si="20"/>
        <v>0</v>
      </c>
      <c r="G111" s="21">
        <v>0</v>
      </c>
      <c r="H111" s="18">
        <f t="shared" si="21"/>
        <v>0</v>
      </c>
      <c r="I111" s="31">
        <f t="shared" si="22"/>
        <v>0</v>
      </c>
      <c r="J111" s="18">
        <f t="shared" si="24"/>
        <v>0</v>
      </c>
      <c r="K111" s="31">
        <f t="shared" si="23"/>
        <v>0</v>
      </c>
    </row>
    <row r="112" spans="2:11">
      <c r="B112" s="13"/>
      <c r="D112" s="20">
        <v>0</v>
      </c>
      <c r="E112" s="15">
        <v>0</v>
      </c>
      <c r="F112" s="16">
        <f t="shared" si="20"/>
        <v>0</v>
      </c>
      <c r="G112" s="21">
        <v>0</v>
      </c>
      <c r="H112" s="18">
        <f t="shared" si="21"/>
        <v>0</v>
      </c>
      <c r="I112" s="31">
        <f t="shared" si="22"/>
        <v>0</v>
      </c>
      <c r="J112" s="18">
        <f t="shared" si="24"/>
        <v>0</v>
      </c>
      <c r="K112" s="31">
        <f t="shared" si="23"/>
        <v>0</v>
      </c>
    </row>
    <row r="113" spans="2:11">
      <c r="B113" s="13"/>
      <c r="D113" s="20">
        <v>0</v>
      </c>
      <c r="E113" s="15">
        <v>0</v>
      </c>
      <c r="F113" s="16">
        <f t="shared" si="20"/>
        <v>0</v>
      </c>
      <c r="G113" s="21">
        <v>0</v>
      </c>
      <c r="H113" s="18">
        <f t="shared" si="21"/>
        <v>0</v>
      </c>
      <c r="I113" s="31">
        <f t="shared" si="22"/>
        <v>0</v>
      </c>
      <c r="J113" s="18">
        <f t="shared" si="24"/>
        <v>0</v>
      </c>
      <c r="K113" s="31">
        <f t="shared" si="23"/>
        <v>0</v>
      </c>
    </row>
    <row r="114" spans="2:11">
      <c r="B114" s="13"/>
      <c r="D114" s="20">
        <v>0</v>
      </c>
      <c r="E114" s="15">
        <v>0</v>
      </c>
      <c r="F114" s="16">
        <f t="shared" si="20"/>
        <v>0</v>
      </c>
      <c r="G114" s="21">
        <v>0</v>
      </c>
      <c r="H114" s="18">
        <f t="shared" si="21"/>
        <v>0</v>
      </c>
      <c r="I114" s="31">
        <f t="shared" si="22"/>
        <v>0</v>
      </c>
      <c r="J114" s="18">
        <f t="shared" si="24"/>
        <v>0</v>
      </c>
      <c r="K114" s="31">
        <f t="shared" si="23"/>
        <v>0</v>
      </c>
    </row>
    <row r="115" spans="2:11">
      <c r="B115" s="13"/>
      <c r="D115" s="20">
        <v>0</v>
      </c>
      <c r="E115" s="15">
        <v>0</v>
      </c>
      <c r="F115" s="16">
        <f t="shared" si="20"/>
        <v>0</v>
      </c>
      <c r="G115" s="21">
        <v>0</v>
      </c>
      <c r="H115" s="18">
        <f t="shared" si="21"/>
        <v>0</v>
      </c>
      <c r="I115" s="31">
        <f t="shared" si="22"/>
        <v>0</v>
      </c>
      <c r="J115" s="18">
        <f t="shared" si="24"/>
        <v>0</v>
      </c>
      <c r="K115" s="31">
        <f t="shared" si="23"/>
        <v>0</v>
      </c>
    </row>
    <row r="116" spans="2:11">
      <c r="B116" s="13"/>
      <c r="D116" s="20">
        <v>0</v>
      </c>
      <c r="E116" s="15">
        <v>0</v>
      </c>
      <c r="F116" s="16">
        <f t="shared" si="20"/>
        <v>0</v>
      </c>
      <c r="G116" s="21">
        <v>0</v>
      </c>
      <c r="H116" s="18">
        <f t="shared" si="21"/>
        <v>0</v>
      </c>
      <c r="I116" s="31">
        <f t="shared" si="22"/>
        <v>0</v>
      </c>
      <c r="J116" s="18">
        <f t="shared" si="24"/>
        <v>0</v>
      </c>
      <c r="K116" s="31">
        <f t="shared" si="23"/>
        <v>0</v>
      </c>
    </row>
    <row r="117" spans="2:11">
      <c r="B117" s="13"/>
      <c r="D117" s="20">
        <v>0</v>
      </c>
      <c r="E117" s="15">
        <v>0</v>
      </c>
      <c r="F117" s="16">
        <f t="shared" si="20"/>
        <v>0</v>
      </c>
      <c r="G117" s="21">
        <v>0</v>
      </c>
      <c r="H117" s="18">
        <f t="shared" si="21"/>
        <v>0</v>
      </c>
      <c r="I117" s="31">
        <f t="shared" si="22"/>
        <v>0</v>
      </c>
      <c r="J117" s="18">
        <f t="shared" si="24"/>
        <v>0</v>
      </c>
      <c r="K117" s="31">
        <f t="shared" si="23"/>
        <v>0</v>
      </c>
    </row>
    <row r="118" spans="2:11">
      <c r="B118" s="13"/>
      <c r="D118" s="20">
        <v>0</v>
      </c>
      <c r="E118" s="15">
        <v>0</v>
      </c>
      <c r="F118" s="16">
        <f t="shared" si="20"/>
        <v>0</v>
      </c>
      <c r="G118" s="21">
        <v>0</v>
      </c>
      <c r="H118" s="18">
        <f t="shared" si="21"/>
        <v>0</v>
      </c>
      <c r="I118" s="31">
        <f t="shared" si="22"/>
        <v>0</v>
      </c>
      <c r="J118" s="18">
        <f t="shared" si="24"/>
        <v>0</v>
      </c>
      <c r="K118" s="31">
        <f t="shared" si="23"/>
        <v>0</v>
      </c>
    </row>
    <row r="119" spans="2:11">
      <c r="B119" s="13"/>
      <c r="D119" s="20">
        <v>0</v>
      </c>
      <c r="E119" s="15">
        <v>0</v>
      </c>
      <c r="F119" s="16">
        <f t="shared" si="20"/>
        <v>0</v>
      </c>
      <c r="G119" s="21">
        <v>0</v>
      </c>
      <c r="H119" s="18">
        <f t="shared" si="21"/>
        <v>0</v>
      </c>
      <c r="I119" s="31">
        <f t="shared" si="22"/>
        <v>0</v>
      </c>
      <c r="J119" s="18">
        <f t="shared" si="24"/>
        <v>0</v>
      </c>
      <c r="K119" s="31">
        <f t="shared" si="23"/>
        <v>0</v>
      </c>
    </row>
    <row r="120" spans="2:11">
      <c r="B120" s="13"/>
      <c r="D120" s="20">
        <v>0</v>
      </c>
      <c r="E120" s="15">
        <v>0</v>
      </c>
      <c r="F120" s="16">
        <f t="shared" si="20"/>
        <v>0</v>
      </c>
      <c r="G120" s="21">
        <v>0</v>
      </c>
      <c r="H120" s="18">
        <f t="shared" si="21"/>
        <v>0</v>
      </c>
      <c r="I120" s="31">
        <f t="shared" si="22"/>
        <v>0</v>
      </c>
      <c r="J120" s="18">
        <f t="shared" si="24"/>
        <v>0</v>
      </c>
      <c r="K120" s="31">
        <f t="shared" si="23"/>
        <v>0</v>
      </c>
    </row>
    <row r="121" spans="2:11">
      <c r="B121" s="13"/>
      <c r="D121" s="20">
        <v>0</v>
      </c>
      <c r="E121" s="15">
        <v>0</v>
      </c>
      <c r="F121" s="16">
        <f t="shared" si="20"/>
        <v>0</v>
      </c>
      <c r="G121" s="21">
        <v>0</v>
      </c>
      <c r="H121" s="18">
        <f t="shared" si="21"/>
        <v>0</v>
      </c>
      <c r="I121" s="31">
        <f t="shared" si="22"/>
        <v>0</v>
      </c>
      <c r="J121" s="18">
        <f t="shared" si="24"/>
        <v>0</v>
      </c>
      <c r="K121" s="31">
        <f t="shared" si="23"/>
        <v>0</v>
      </c>
    </row>
    <row r="122" spans="2:11">
      <c r="B122" s="13"/>
      <c r="D122" s="20">
        <v>0</v>
      </c>
      <c r="E122" s="15">
        <v>0</v>
      </c>
      <c r="F122" s="16">
        <f t="shared" si="20"/>
        <v>0</v>
      </c>
      <c r="G122" s="21">
        <v>0</v>
      </c>
      <c r="H122" s="18">
        <f t="shared" si="21"/>
        <v>0</v>
      </c>
      <c r="I122" s="31">
        <f t="shared" si="22"/>
        <v>0</v>
      </c>
      <c r="J122" s="18">
        <f t="shared" si="24"/>
        <v>0</v>
      </c>
      <c r="K122" s="31">
        <f t="shared" si="23"/>
        <v>0</v>
      </c>
    </row>
    <row r="123" spans="2:11">
      <c r="B123" s="13"/>
      <c r="D123" s="20">
        <v>0</v>
      </c>
      <c r="E123" s="15">
        <v>0</v>
      </c>
      <c r="F123" s="16">
        <f t="shared" si="20"/>
        <v>0</v>
      </c>
      <c r="G123" s="21">
        <v>0</v>
      </c>
      <c r="H123" s="18">
        <f t="shared" si="21"/>
        <v>0</v>
      </c>
      <c r="I123" s="31">
        <f t="shared" si="22"/>
        <v>0</v>
      </c>
      <c r="J123" s="18">
        <f t="shared" si="24"/>
        <v>0</v>
      </c>
      <c r="K123" s="31">
        <f t="shared" si="23"/>
        <v>0</v>
      </c>
    </row>
    <row r="124" spans="2:11">
      <c r="B124" s="13"/>
      <c r="D124" s="20">
        <v>0</v>
      </c>
      <c r="E124" s="15">
        <v>0</v>
      </c>
      <c r="F124" s="16">
        <f t="shared" si="20"/>
        <v>0</v>
      </c>
      <c r="G124" s="21">
        <v>0</v>
      </c>
      <c r="H124" s="18">
        <f t="shared" si="21"/>
        <v>0</v>
      </c>
      <c r="I124" s="31">
        <f t="shared" si="22"/>
        <v>0</v>
      </c>
      <c r="J124" s="18">
        <f t="shared" si="24"/>
        <v>0</v>
      </c>
      <c r="K124" s="31">
        <f t="shared" si="23"/>
        <v>0</v>
      </c>
    </row>
    <row r="125" spans="2:11">
      <c r="B125" s="13"/>
      <c r="D125" s="20">
        <v>0</v>
      </c>
      <c r="E125" s="15">
        <v>0</v>
      </c>
      <c r="F125" s="16">
        <f t="shared" si="20"/>
        <v>0</v>
      </c>
      <c r="G125" s="21">
        <v>0</v>
      </c>
      <c r="H125" s="18">
        <f t="shared" si="21"/>
        <v>0</v>
      </c>
      <c r="I125" s="31">
        <f t="shared" si="22"/>
        <v>0</v>
      </c>
      <c r="J125" s="18">
        <f t="shared" si="24"/>
        <v>0</v>
      </c>
      <c r="K125" s="31">
        <f t="shared" si="23"/>
        <v>0</v>
      </c>
    </row>
    <row r="126" spans="2:11">
      <c r="B126" s="13"/>
      <c r="D126" s="20">
        <v>0</v>
      </c>
      <c r="E126" s="15">
        <v>0</v>
      </c>
      <c r="F126" s="16">
        <f t="shared" si="20"/>
        <v>0</v>
      </c>
      <c r="G126" s="21">
        <v>0</v>
      </c>
      <c r="H126" s="18">
        <f t="shared" ref="H126:H157" si="25">F126-G126</f>
        <v>0</v>
      </c>
      <c r="I126" s="31">
        <f t="shared" si="22"/>
        <v>0</v>
      </c>
      <c r="J126" s="18">
        <f t="shared" si="24"/>
        <v>0</v>
      </c>
      <c r="K126" s="31">
        <f t="shared" si="23"/>
        <v>0</v>
      </c>
    </row>
    <row r="127" spans="2:11">
      <c r="B127" s="13"/>
      <c r="D127" s="20">
        <v>0</v>
      </c>
      <c r="E127" s="15">
        <v>0</v>
      </c>
      <c r="F127" s="16">
        <f t="shared" si="20"/>
        <v>0</v>
      </c>
      <c r="G127" s="21">
        <v>0</v>
      </c>
      <c r="H127" s="18">
        <f t="shared" si="25"/>
        <v>0</v>
      </c>
      <c r="I127" s="31">
        <f t="shared" si="22"/>
        <v>0</v>
      </c>
      <c r="J127" s="18">
        <f t="shared" si="24"/>
        <v>0</v>
      </c>
      <c r="K127" s="31">
        <f t="shared" si="23"/>
        <v>0</v>
      </c>
    </row>
    <row r="128" spans="2:11">
      <c r="B128" s="13"/>
      <c r="D128" s="20">
        <v>0</v>
      </c>
      <c r="E128" s="15">
        <v>0</v>
      </c>
      <c r="F128" s="16">
        <f t="shared" si="20"/>
        <v>0</v>
      </c>
      <c r="G128" s="21">
        <v>0</v>
      </c>
      <c r="H128" s="18">
        <f t="shared" si="25"/>
        <v>0</v>
      </c>
      <c r="I128" s="31">
        <f t="shared" si="22"/>
        <v>0</v>
      </c>
      <c r="J128" s="18">
        <f t="shared" si="24"/>
        <v>0</v>
      </c>
      <c r="K128" s="31">
        <f t="shared" si="23"/>
        <v>0</v>
      </c>
    </row>
    <row r="129" spans="2:11">
      <c r="B129" s="13"/>
      <c r="D129" s="20">
        <v>0</v>
      </c>
      <c r="E129" s="15">
        <v>0</v>
      </c>
      <c r="F129" s="16">
        <f t="shared" si="20"/>
        <v>0</v>
      </c>
      <c r="G129" s="21">
        <v>0</v>
      </c>
      <c r="H129" s="18">
        <f t="shared" si="25"/>
        <v>0</v>
      </c>
      <c r="I129" s="31">
        <f t="shared" si="22"/>
        <v>0</v>
      </c>
      <c r="J129" s="18">
        <f t="shared" si="24"/>
        <v>0</v>
      </c>
      <c r="K129" s="31">
        <f t="shared" si="23"/>
        <v>0</v>
      </c>
    </row>
    <row r="130" spans="2:11">
      <c r="B130" s="13"/>
      <c r="D130" s="20">
        <v>0</v>
      </c>
      <c r="E130" s="15">
        <v>0</v>
      </c>
      <c r="F130" s="16">
        <f t="shared" si="20"/>
        <v>0</v>
      </c>
      <c r="G130" s="21">
        <v>0</v>
      </c>
      <c r="H130" s="18">
        <f t="shared" si="25"/>
        <v>0</v>
      </c>
      <c r="I130" s="31">
        <f t="shared" si="22"/>
        <v>0</v>
      </c>
      <c r="J130" s="18">
        <f t="shared" si="24"/>
        <v>0</v>
      </c>
      <c r="K130" s="31">
        <f t="shared" si="23"/>
        <v>0</v>
      </c>
    </row>
    <row r="131" spans="2:11">
      <c r="B131" s="13"/>
      <c r="D131" s="20">
        <v>0</v>
      </c>
      <c r="E131" s="15">
        <v>0</v>
      </c>
      <c r="F131" s="16">
        <f t="shared" si="20"/>
        <v>0</v>
      </c>
      <c r="G131" s="21">
        <v>0</v>
      </c>
      <c r="H131" s="18">
        <f t="shared" si="25"/>
        <v>0</v>
      </c>
      <c r="I131" s="31">
        <f t="shared" si="22"/>
        <v>0</v>
      </c>
      <c r="J131" s="18">
        <f t="shared" si="24"/>
        <v>0</v>
      </c>
      <c r="K131" s="31">
        <f t="shared" si="23"/>
        <v>0</v>
      </c>
    </row>
    <row r="132" spans="2:11">
      <c r="B132" s="13"/>
      <c r="D132" s="20">
        <v>0</v>
      </c>
      <c r="E132" s="15">
        <v>0</v>
      </c>
      <c r="F132" s="16">
        <f t="shared" si="20"/>
        <v>0</v>
      </c>
      <c r="G132" s="21">
        <v>0</v>
      </c>
      <c r="H132" s="18">
        <f t="shared" si="25"/>
        <v>0</v>
      </c>
      <c r="I132" s="31">
        <f t="shared" si="22"/>
        <v>0</v>
      </c>
      <c r="J132" s="18">
        <f t="shared" si="24"/>
        <v>0</v>
      </c>
      <c r="K132" s="31">
        <f t="shared" si="23"/>
        <v>0</v>
      </c>
    </row>
    <row r="133" spans="2:11">
      <c r="B133" s="13"/>
      <c r="D133" s="20">
        <v>0</v>
      </c>
      <c r="E133" s="15">
        <v>0</v>
      </c>
      <c r="F133" s="16">
        <f t="shared" si="20"/>
        <v>0</v>
      </c>
      <c r="G133" s="21">
        <v>0</v>
      </c>
      <c r="H133" s="18">
        <f t="shared" si="25"/>
        <v>0</v>
      </c>
      <c r="I133" s="31">
        <f t="shared" si="22"/>
        <v>0</v>
      </c>
      <c r="J133" s="18">
        <f t="shared" si="24"/>
        <v>0</v>
      </c>
      <c r="K133" s="31">
        <f t="shared" si="23"/>
        <v>0</v>
      </c>
    </row>
    <row r="134" spans="2:11">
      <c r="B134" s="13"/>
      <c r="D134" s="20">
        <v>0</v>
      </c>
      <c r="E134" s="15">
        <v>0</v>
      </c>
      <c r="F134" s="16">
        <f t="shared" si="20"/>
        <v>0</v>
      </c>
      <c r="G134" s="21">
        <v>0</v>
      </c>
      <c r="H134" s="18">
        <f t="shared" si="25"/>
        <v>0</v>
      </c>
      <c r="I134" s="31">
        <f t="shared" si="22"/>
        <v>0</v>
      </c>
      <c r="J134" s="18">
        <f t="shared" si="24"/>
        <v>0</v>
      </c>
      <c r="K134" s="31">
        <f t="shared" si="23"/>
        <v>0</v>
      </c>
    </row>
    <row r="135" spans="2:11">
      <c r="B135" s="13"/>
      <c r="D135" s="20">
        <v>0</v>
      </c>
      <c r="E135" s="15">
        <v>0</v>
      </c>
      <c r="F135" s="16">
        <f t="shared" si="20"/>
        <v>0</v>
      </c>
      <c r="G135" s="21">
        <v>0</v>
      </c>
      <c r="H135" s="18">
        <f t="shared" si="25"/>
        <v>0</v>
      </c>
      <c r="I135" s="31">
        <f t="shared" si="22"/>
        <v>0</v>
      </c>
      <c r="J135" s="18">
        <f t="shared" si="24"/>
        <v>0</v>
      </c>
      <c r="K135" s="31">
        <f t="shared" si="23"/>
        <v>0</v>
      </c>
    </row>
    <row r="136" spans="2:11">
      <c r="B136" s="13"/>
      <c r="D136" s="20">
        <v>0</v>
      </c>
      <c r="E136" s="15">
        <v>0</v>
      </c>
      <c r="F136" s="16">
        <f t="shared" si="20"/>
        <v>0</v>
      </c>
      <c r="G136" s="21">
        <v>0</v>
      </c>
      <c r="H136" s="18">
        <f t="shared" si="25"/>
        <v>0</v>
      </c>
      <c r="I136" s="31">
        <f t="shared" si="22"/>
        <v>0</v>
      </c>
      <c r="J136" s="18">
        <f t="shared" si="24"/>
        <v>0</v>
      </c>
      <c r="K136" s="31">
        <f t="shared" si="23"/>
        <v>0</v>
      </c>
    </row>
    <row r="137" spans="2:11">
      <c r="B137" s="13"/>
      <c r="D137" s="20">
        <v>0</v>
      </c>
      <c r="E137" s="15">
        <v>0</v>
      </c>
      <c r="F137" s="16">
        <f t="shared" si="20"/>
        <v>0</v>
      </c>
      <c r="G137" s="21">
        <v>0</v>
      </c>
      <c r="H137" s="18">
        <f t="shared" si="25"/>
        <v>0</v>
      </c>
      <c r="I137" s="31">
        <f t="shared" si="22"/>
        <v>0</v>
      </c>
      <c r="J137" s="18">
        <f t="shared" si="24"/>
        <v>0</v>
      </c>
      <c r="K137" s="31">
        <f t="shared" si="23"/>
        <v>0</v>
      </c>
    </row>
    <row r="138" spans="2:11">
      <c r="B138" s="13"/>
      <c r="D138" s="20">
        <v>0</v>
      </c>
      <c r="E138" s="15">
        <v>0</v>
      </c>
      <c r="F138" s="16">
        <f t="shared" si="20"/>
        <v>0</v>
      </c>
      <c r="G138" s="21">
        <v>0</v>
      </c>
      <c r="H138" s="18">
        <f t="shared" si="25"/>
        <v>0</v>
      </c>
      <c r="I138" s="31">
        <f t="shared" si="22"/>
        <v>0</v>
      </c>
      <c r="J138" s="18">
        <f t="shared" si="24"/>
        <v>0</v>
      </c>
      <c r="K138" s="31">
        <f t="shared" si="23"/>
        <v>0</v>
      </c>
    </row>
    <row r="139" spans="2:11">
      <c r="B139" s="13"/>
      <c r="D139" s="20">
        <v>0</v>
      </c>
      <c r="E139" s="15">
        <v>0</v>
      </c>
      <c r="F139" s="16">
        <f t="shared" si="20"/>
        <v>0</v>
      </c>
      <c r="G139" s="21">
        <v>0</v>
      </c>
      <c r="H139" s="18">
        <f t="shared" si="25"/>
        <v>0</v>
      </c>
      <c r="I139" s="31">
        <f t="shared" si="22"/>
        <v>0</v>
      </c>
      <c r="J139" s="18">
        <f t="shared" si="24"/>
        <v>0</v>
      </c>
      <c r="K139" s="31">
        <f t="shared" si="23"/>
        <v>0</v>
      </c>
    </row>
    <row r="140" spans="2:11">
      <c r="B140" s="13"/>
      <c r="D140" s="20">
        <v>0</v>
      </c>
      <c r="E140" s="15">
        <v>0</v>
      </c>
      <c r="F140" s="16">
        <f t="shared" si="20"/>
        <v>0</v>
      </c>
      <c r="G140" s="21">
        <v>0</v>
      </c>
      <c r="H140" s="18">
        <f t="shared" si="25"/>
        <v>0</v>
      </c>
      <c r="I140" s="31">
        <f t="shared" si="22"/>
        <v>0</v>
      </c>
      <c r="J140" s="18">
        <f t="shared" si="24"/>
        <v>0</v>
      </c>
      <c r="K140" s="31">
        <f t="shared" si="23"/>
        <v>0</v>
      </c>
    </row>
    <row r="141" spans="2:11">
      <c r="B141" s="13"/>
      <c r="D141" s="20">
        <v>0</v>
      </c>
      <c r="E141" s="15">
        <v>0</v>
      </c>
      <c r="F141" s="16">
        <f t="shared" si="20"/>
        <v>0</v>
      </c>
      <c r="G141" s="21">
        <v>0</v>
      </c>
      <c r="H141" s="18">
        <f t="shared" si="25"/>
        <v>0</v>
      </c>
      <c r="I141" s="31">
        <f t="shared" si="22"/>
        <v>0</v>
      </c>
      <c r="J141" s="18">
        <f t="shared" si="24"/>
        <v>0</v>
      </c>
      <c r="K141" s="31">
        <f t="shared" si="23"/>
        <v>0</v>
      </c>
    </row>
    <row r="142" spans="2:11">
      <c r="B142" s="13"/>
      <c r="D142" s="20">
        <v>0</v>
      </c>
      <c r="E142" s="15">
        <v>0</v>
      </c>
      <c r="F142" s="16">
        <f t="shared" si="20"/>
        <v>0</v>
      </c>
      <c r="G142" s="21">
        <v>0</v>
      </c>
      <c r="H142" s="18">
        <f t="shared" si="25"/>
        <v>0</v>
      </c>
      <c r="I142" s="31">
        <f t="shared" si="22"/>
        <v>0</v>
      </c>
      <c r="J142" s="18">
        <f t="shared" si="24"/>
        <v>0</v>
      </c>
      <c r="K142" s="31">
        <f t="shared" si="23"/>
        <v>0</v>
      </c>
    </row>
    <row r="143" spans="2:11">
      <c r="B143" s="13"/>
      <c r="D143" s="20">
        <v>0</v>
      </c>
      <c r="E143" s="15">
        <v>0</v>
      </c>
      <c r="F143" s="16">
        <f t="shared" si="20"/>
        <v>0</v>
      </c>
      <c r="G143" s="21">
        <v>0</v>
      </c>
      <c r="H143" s="18">
        <f t="shared" si="25"/>
        <v>0</v>
      </c>
      <c r="I143" s="31">
        <f t="shared" si="22"/>
        <v>0</v>
      </c>
      <c r="J143" s="18">
        <f t="shared" si="24"/>
        <v>0</v>
      </c>
      <c r="K143" s="31">
        <f t="shared" si="23"/>
        <v>0</v>
      </c>
    </row>
    <row r="144" spans="2:11">
      <c r="B144" s="13"/>
      <c r="D144" s="20">
        <v>0</v>
      </c>
      <c r="E144" s="15">
        <v>0</v>
      </c>
      <c r="F144" s="16">
        <f t="shared" si="20"/>
        <v>0</v>
      </c>
      <c r="G144" s="21">
        <v>0</v>
      </c>
      <c r="H144" s="18">
        <f t="shared" si="25"/>
        <v>0</v>
      </c>
      <c r="I144" s="31">
        <f t="shared" si="22"/>
        <v>0</v>
      </c>
      <c r="J144" s="18">
        <f t="shared" si="24"/>
        <v>0</v>
      </c>
      <c r="K144" s="31">
        <f t="shared" si="23"/>
        <v>0</v>
      </c>
    </row>
    <row r="145" spans="2:11">
      <c r="B145" s="13"/>
      <c r="D145" s="20">
        <v>0</v>
      </c>
      <c r="E145" s="15">
        <v>0</v>
      </c>
      <c r="F145" s="16">
        <f t="shared" si="20"/>
        <v>0</v>
      </c>
      <c r="G145" s="21">
        <v>0</v>
      </c>
      <c r="H145" s="18">
        <f t="shared" si="25"/>
        <v>0</v>
      </c>
      <c r="I145" s="31">
        <f t="shared" si="22"/>
        <v>0</v>
      </c>
      <c r="J145" s="18">
        <f t="shared" si="24"/>
        <v>0</v>
      </c>
      <c r="K145" s="31">
        <f t="shared" si="23"/>
        <v>0</v>
      </c>
    </row>
    <row r="146" spans="2:11">
      <c r="B146" s="13"/>
      <c r="D146" s="20">
        <v>0</v>
      </c>
      <c r="E146" s="15">
        <v>0</v>
      </c>
      <c r="F146" s="16">
        <f t="shared" si="20"/>
        <v>0</v>
      </c>
      <c r="G146" s="21">
        <v>0</v>
      </c>
      <c r="H146" s="18">
        <f t="shared" si="25"/>
        <v>0</v>
      </c>
      <c r="I146" s="31">
        <f t="shared" si="22"/>
        <v>0</v>
      </c>
      <c r="J146" s="18">
        <f t="shared" si="24"/>
        <v>0</v>
      </c>
      <c r="K146" s="31">
        <f t="shared" si="23"/>
        <v>0</v>
      </c>
    </row>
    <row r="147" spans="2:11">
      <c r="B147" s="13"/>
      <c r="D147" s="20">
        <v>0</v>
      </c>
      <c r="E147" s="15">
        <v>0</v>
      </c>
      <c r="F147" s="16">
        <f t="shared" si="20"/>
        <v>0</v>
      </c>
      <c r="G147" s="21">
        <v>0</v>
      </c>
      <c r="H147" s="18">
        <f t="shared" si="25"/>
        <v>0</v>
      </c>
      <c r="I147" s="31">
        <f t="shared" si="22"/>
        <v>0</v>
      </c>
      <c r="J147" s="18">
        <f t="shared" si="24"/>
        <v>0</v>
      </c>
      <c r="K147" s="31">
        <f t="shared" si="23"/>
        <v>0</v>
      </c>
    </row>
    <row r="148" spans="2:11">
      <c r="B148" s="13"/>
      <c r="D148" s="20">
        <v>0</v>
      </c>
      <c r="E148" s="15">
        <v>0</v>
      </c>
      <c r="F148" s="16">
        <f t="shared" si="20"/>
        <v>0</v>
      </c>
      <c r="G148" s="21">
        <v>0</v>
      </c>
      <c r="H148" s="18">
        <f t="shared" si="25"/>
        <v>0</v>
      </c>
      <c r="I148" s="31">
        <f t="shared" si="22"/>
        <v>0</v>
      </c>
      <c r="J148" s="18">
        <f t="shared" si="24"/>
        <v>0</v>
      </c>
      <c r="K148" s="31">
        <f t="shared" si="23"/>
        <v>0</v>
      </c>
    </row>
    <row r="149" spans="2:11">
      <c r="B149" s="13"/>
      <c r="D149" s="20">
        <v>0</v>
      </c>
      <c r="E149" s="15">
        <v>0</v>
      </c>
      <c r="F149" s="16">
        <f t="shared" si="20"/>
        <v>0</v>
      </c>
      <c r="G149" s="21">
        <v>0</v>
      </c>
      <c r="H149" s="18">
        <f t="shared" si="25"/>
        <v>0</v>
      </c>
      <c r="I149" s="31">
        <f t="shared" si="22"/>
        <v>0</v>
      </c>
      <c r="J149" s="18">
        <f t="shared" si="24"/>
        <v>0</v>
      </c>
      <c r="K149" s="31">
        <f t="shared" si="23"/>
        <v>0</v>
      </c>
    </row>
    <row r="150" spans="2:11">
      <c r="B150" s="13"/>
      <c r="D150" s="20">
        <v>0</v>
      </c>
      <c r="E150" s="15">
        <v>0</v>
      </c>
      <c r="F150" s="16">
        <f t="shared" si="20"/>
        <v>0</v>
      </c>
      <c r="G150" s="21">
        <v>0</v>
      </c>
      <c r="H150" s="18">
        <f t="shared" si="25"/>
        <v>0</v>
      </c>
      <c r="I150" s="31">
        <f t="shared" si="22"/>
        <v>0</v>
      </c>
      <c r="J150" s="18">
        <f t="shared" si="24"/>
        <v>0</v>
      </c>
      <c r="K150" s="31">
        <f t="shared" si="23"/>
        <v>0</v>
      </c>
    </row>
    <row r="151" spans="2:11">
      <c r="B151" s="13"/>
      <c r="D151" s="20">
        <v>0</v>
      </c>
      <c r="E151" s="15">
        <v>0</v>
      </c>
      <c r="F151" s="16">
        <f t="shared" si="20"/>
        <v>0</v>
      </c>
      <c r="G151" s="21">
        <v>0</v>
      </c>
      <c r="H151" s="18">
        <f t="shared" si="25"/>
        <v>0</v>
      </c>
      <c r="I151" s="31">
        <f t="shared" si="22"/>
        <v>0</v>
      </c>
      <c r="J151" s="18">
        <f t="shared" si="24"/>
        <v>0</v>
      </c>
      <c r="K151" s="31">
        <f t="shared" si="23"/>
        <v>0</v>
      </c>
    </row>
    <row r="152" spans="2:11">
      <c r="B152" s="13"/>
      <c r="D152" s="20">
        <v>0</v>
      </c>
      <c r="E152" s="15">
        <v>0</v>
      </c>
      <c r="F152" s="16">
        <f t="shared" si="20"/>
        <v>0</v>
      </c>
      <c r="G152" s="21">
        <v>0</v>
      </c>
      <c r="H152" s="18">
        <f t="shared" si="25"/>
        <v>0</v>
      </c>
      <c r="I152" s="31">
        <f t="shared" si="22"/>
        <v>0</v>
      </c>
      <c r="J152" s="18">
        <f t="shared" si="24"/>
        <v>0</v>
      </c>
      <c r="K152" s="31">
        <f t="shared" si="23"/>
        <v>0</v>
      </c>
    </row>
    <row r="153" spans="2:11">
      <c r="B153" s="13"/>
      <c r="D153" s="20">
        <v>0</v>
      </c>
      <c r="E153" s="15">
        <v>0</v>
      </c>
      <c r="F153" s="16">
        <f t="shared" si="20"/>
        <v>0</v>
      </c>
      <c r="G153" s="21">
        <v>0</v>
      </c>
      <c r="H153" s="18">
        <f t="shared" si="25"/>
        <v>0</v>
      </c>
      <c r="I153" s="31">
        <f t="shared" si="22"/>
        <v>0</v>
      </c>
      <c r="J153" s="18">
        <f t="shared" si="24"/>
        <v>0</v>
      </c>
      <c r="K153" s="31">
        <f t="shared" si="23"/>
        <v>0</v>
      </c>
    </row>
    <row r="154" spans="2:11">
      <c r="B154" s="13"/>
      <c r="D154" s="20">
        <v>0</v>
      </c>
      <c r="E154" s="15">
        <v>0</v>
      </c>
      <c r="F154" s="16">
        <f t="shared" si="20"/>
        <v>0</v>
      </c>
      <c r="G154" s="21">
        <v>0</v>
      </c>
      <c r="H154" s="18">
        <f t="shared" si="25"/>
        <v>0</v>
      </c>
      <c r="I154" s="31">
        <f t="shared" si="22"/>
        <v>0</v>
      </c>
      <c r="J154" s="18">
        <f t="shared" si="24"/>
        <v>0</v>
      </c>
      <c r="K154" s="31">
        <f t="shared" si="23"/>
        <v>0</v>
      </c>
    </row>
    <row r="155" spans="2:11">
      <c r="B155" s="13"/>
      <c r="D155" s="20">
        <v>0</v>
      </c>
      <c r="E155" s="15">
        <v>0</v>
      </c>
      <c r="F155" s="16">
        <f t="shared" si="20"/>
        <v>0</v>
      </c>
      <c r="G155" s="21">
        <v>0</v>
      </c>
      <c r="H155" s="18">
        <f t="shared" si="25"/>
        <v>0</v>
      </c>
      <c r="I155" s="31">
        <f t="shared" si="22"/>
        <v>0</v>
      </c>
      <c r="J155" s="18">
        <f t="shared" si="24"/>
        <v>0</v>
      </c>
      <c r="K155" s="31">
        <f t="shared" si="23"/>
        <v>0</v>
      </c>
    </row>
    <row r="156" spans="2:11">
      <c r="B156" s="13"/>
      <c r="D156" s="20">
        <v>0</v>
      </c>
      <c r="E156" s="15">
        <v>0</v>
      </c>
      <c r="F156" s="16">
        <f t="shared" si="20"/>
        <v>0</v>
      </c>
      <c r="G156" s="21">
        <v>0</v>
      </c>
      <c r="H156" s="18">
        <f t="shared" si="25"/>
        <v>0</v>
      </c>
      <c r="I156" s="31">
        <f t="shared" si="22"/>
        <v>0</v>
      </c>
      <c r="J156" s="18">
        <f t="shared" si="24"/>
        <v>0</v>
      </c>
      <c r="K156" s="31">
        <f t="shared" si="23"/>
        <v>0</v>
      </c>
    </row>
    <row r="157" spans="2:11">
      <c r="B157" s="13"/>
      <c r="D157" s="20">
        <v>0</v>
      </c>
      <c r="E157" s="15">
        <v>0</v>
      </c>
      <c r="F157" s="16">
        <f t="shared" si="20"/>
        <v>0</v>
      </c>
      <c r="G157" s="21">
        <v>0</v>
      </c>
      <c r="H157" s="18">
        <f t="shared" si="25"/>
        <v>0</v>
      </c>
      <c r="I157" s="31">
        <f t="shared" si="22"/>
        <v>0</v>
      </c>
      <c r="J157" s="18">
        <f t="shared" si="24"/>
        <v>0</v>
      </c>
      <c r="K157" s="31">
        <f t="shared" si="23"/>
        <v>0</v>
      </c>
    </row>
    <row r="158" spans="4:11">
      <c r="D158" s="20">
        <v>0</v>
      </c>
      <c r="E158" s="15">
        <v>0</v>
      </c>
      <c r="F158" s="16">
        <f t="shared" ref="F158:F221" si="26">E158*C158</f>
        <v>0</v>
      </c>
      <c r="G158" s="21">
        <v>0</v>
      </c>
      <c r="H158" s="18">
        <f t="shared" ref="H158:H179" si="27">F158-G158</f>
        <v>0</v>
      </c>
      <c r="I158" s="31">
        <f t="shared" ref="I158:I221" si="28">((F158)-(D158*C158)-G158)*0.3</f>
        <v>0</v>
      </c>
      <c r="J158" s="18">
        <f t="shared" si="24"/>
        <v>0</v>
      </c>
      <c r="K158" s="31">
        <f t="shared" ref="K158:K221" si="29">((F158)-(D158*C158)-G158)*0.1</f>
        <v>0</v>
      </c>
    </row>
    <row r="159" spans="4:11">
      <c r="D159" s="20">
        <v>0</v>
      </c>
      <c r="E159" s="15">
        <v>0</v>
      </c>
      <c r="F159" s="16">
        <f t="shared" si="26"/>
        <v>0</v>
      </c>
      <c r="G159" s="21">
        <v>0</v>
      </c>
      <c r="H159" s="18">
        <f t="shared" si="27"/>
        <v>0</v>
      </c>
      <c r="I159" s="31">
        <f t="shared" si="28"/>
        <v>0</v>
      </c>
      <c r="J159" s="18">
        <f t="shared" ref="J159:J222" si="30">((F159)-(D159*C159)-G159)*0.6</f>
        <v>0</v>
      </c>
      <c r="K159" s="31">
        <f t="shared" si="29"/>
        <v>0</v>
      </c>
    </row>
    <row r="160" spans="4:11">
      <c r="D160" s="20">
        <v>0</v>
      </c>
      <c r="E160" s="15">
        <v>0</v>
      </c>
      <c r="F160" s="16">
        <f t="shared" si="26"/>
        <v>0</v>
      </c>
      <c r="G160" s="21">
        <v>0</v>
      </c>
      <c r="H160" s="18">
        <f t="shared" si="27"/>
        <v>0</v>
      </c>
      <c r="I160" s="31">
        <f t="shared" si="28"/>
        <v>0</v>
      </c>
      <c r="J160" s="18">
        <f t="shared" si="30"/>
        <v>0</v>
      </c>
      <c r="K160" s="31">
        <f t="shared" si="29"/>
        <v>0</v>
      </c>
    </row>
    <row r="161" spans="4:11">
      <c r="D161" s="20">
        <v>0</v>
      </c>
      <c r="E161" s="15">
        <v>0</v>
      </c>
      <c r="F161" s="16">
        <f t="shared" si="26"/>
        <v>0</v>
      </c>
      <c r="G161" s="21">
        <v>0</v>
      </c>
      <c r="H161" s="18">
        <f t="shared" si="27"/>
        <v>0</v>
      </c>
      <c r="I161" s="31">
        <f t="shared" si="28"/>
        <v>0</v>
      </c>
      <c r="J161" s="18">
        <f t="shared" si="30"/>
        <v>0</v>
      </c>
      <c r="K161" s="31">
        <f t="shared" si="29"/>
        <v>0</v>
      </c>
    </row>
    <row r="162" spans="4:11">
      <c r="D162" s="20">
        <v>0</v>
      </c>
      <c r="E162" s="15">
        <v>0</v>
      </c>
      <c r="F162" s="16">
        <f t="shared" si="26"/>
        <v>0</v>
      </c>
      <c r="G162" s="21">
        <v>0</v>
      </c>
      <c r="H162" s="18">
        <f t="shared" si="27"/>
        <v>0</v>
      </c>
      <c r="I162" s="31">
        <f t="shared" si="28"/>
        <v>0</v>
      </c>
      <c r="J162" s="18">
        <f t="shared" si="30"/>
        <v>0</v>
      </c>
      <c r="K162" s="31">
        <f t="shared" si="29"/>
        <v>0</v>
      </c>
    </row>
    <row r="163" spans="4:11">
      <c r="D163" s="20">
        <v>0</v>
      </c>
      <c r="E163" s="15">
        <v>0</v>
      </c>
      <c r="F163" s="16">
        <f t="shared" si="26"/>
        <v>0</v>
      </c>
      <c r="G163" s="21">
        <v>0</v>
      </c>
      <c r="H163" s="18">
        <f t="shared" si="27"/>
        <v>0</v>
      </c>
      <c r="I163" s="31">
        <f t="shared" si="28"/>
        <v>0</v>
      </c>
      <c r="J163" s="18">
        <f t="shared" si="30"/>
        <v>0</v>
      </c>
      <c r="K163" s="31">
        <f t="shared" si="29"/>
        <v>0</v>
      </c>
    </row>
    <row r="164" spans="4:11">
      <c r="D164" s="20">
        <v>0</v>
      </c>
      <c r="E164" s="15">
        <v>0</v>
      </c>
      <c r="F164" s="16">
        <f t="shared" si="26"/>
        <v>0</v>
      </c>
      <c r="G164" s="21">
        <v>0</v>
      </c>
      <c r="H164" s="18">
        <f t="shared" si="27"/>
        <v>0</v>
      </c>
      <c r="I164" s="31">
        <f t="shared" si="28"/>
        <v>0</v>
      </c>
      <c r="J164" s="18">
        <f t="shared" si="30"/>
        <v>0</v>
      </c>
      <c r="K164" s="31">
        <f t="shared" si="29"/>
        <v>0</v>
      </c>
    </row>
    <row r="165" spans="4:11">
      <c r="D165" s="20">
        <v>0</v>
      </c>
      <c r="E165" s="15">
        <v>0</v>
      </c>
      <c r="F165" s="16">
        <f t="shared" si="26"/>
        <v>0</v>
      </c>
      <c r="G165" s="21">
        <v>0</v>
      </c>
      <c r="H165" s="18">
        <f t="shared" si="27"/>
        <v>0</v>
      </c>
      <c r="I165" s="31">
        <f t="shared" si="28"/>
        <v>0</v>
      </c>
      <c r="J165" s="18">
        <f t="shared" si="30"/>
        <v>0</v>
      </c>
      <c r="K165" s="31">
        <f t="shared" si="29"/>
        <v>0</v>
      </c>
    </row>
    <row r="166" spans="4:11">
      <c r="D166" s="20">
        <v>0</v>
      </c>
      <c r="E166" s="15">
        <v>0</v>
      </c>
      <c r="F166" s="16">
        <f t="shared" si="26"/>
        <v>0</v>
      </c>
      <c r="G166" s="21">
        <v>0</v>
      </c>
      <c r="H166" s="18">
        <f t="shared" si="27"/>
        <v>0</v>
      </c>
      <c r="I166" s="31">
        <f t="shared" si="28"/>
        <v>0</v>
      </c>
      <c r="J166" s="18">
        <f t="shared" si="30"/>
        <v>0</v>
      </c>
      <c r="K166" s="31">
        <f t="shared" si="29"/>
        <v>0</v>
      </c>
    </row>
    <row r="167" spans="4:11">
      <c r="D167" s="20">
        <v>0</v>
      </c>
      <c r="E167" s="15">
        <v>0</v>
      </c>
      <c r="F167" s="16">
        <f t="shared" si="26"/>
        <v>0</v>
      </c>
      <c r="G167" s="21">
        <v>0</v>
      </c>
      <c r="H167" s="18">
        <f t="shared" si="27"/>
        <v>0</v>
      </c>
      <c r="I167" s="31">
        <f t="shared" si="28"/>
        <v>0</v>
      </c>
      <c r="J167" s="18">
        <f t="shared" si="30"/>
        <v>0</v>
      </c>
      <c r="K167" s="31">
        <f t="shared" si="29"/>
        <v>0</v>
      </c>
    </row>
    <row r="168" spans="4:11">
      <c r="D168" s="20">
        <v>0</v>
      </c>
      <c r="E168" s="15">
        <v>0</v>
      </c>
      <c r="F168" s="16">
        <f t="shared" si="26"/>
        <v>0</v>
      </c>
      <c r="G168" s="21">
        <v>0</v>
      </c>
      <c r="H168" s="18">
        <f t="shared" si="27"/>
        <v>0</v>
      </c>
      <c r="I168" s="31">
        <f t="shared" si="28"/>
        <v>0</v>
      </c>
      <c r="J168" s="18">
        <f t="shared" si="30"/>
        <v>0</v>
      </c>
      <c r="K168" s="31">
        <f t="shared" si="29"/>
        <v>0</v>
      </c>
    </row>
    <row r="169" spans="4:11">
      <c r="D169" s="20">
        <v>0</v>
      </c>
      <c r="E169" s="15">
        <v>0</v>
      </c>
      <c r="F169" s="16">
        <f t="shared" si="26"/>
        <v>0</v>
      </c>
      <c r="G169" s="21">
        <v>0</v>
      </c>
      <c r="H169" s="18">
        <f t="shared" si="27"/>
        <v>0</v>
      </c>
      <c r="I169" s="31">
        <f t="shared" si="28"/>
        <v>0</v>
      </c>
      <c r="J169" s="18">
        <f t="shared" si="30"/>
        <v>0</v>
      </c>
      <c r="K169" s="31">
        <f t="shared" si="29"/>
        <v>0</v>
      </c>
    </row>
    <row r="170" spans="4:11">
      <c r="D170" s="20">
        <v>0</v>
      </c>
      <c r="E170" s="15">
        <v>0</v>
      </c>
      <c r="F170" s="16">
        <f t="shared" si="26"/>
        <v>0</v>
      </c>
      <c r="G170" s="21">
        <v>0</v>
      </c>
      <c r="H170" s="18">
        <f t="shared" si="27"/>
        <v>0</v>
      </c>
      <c r="I170" s="31">
        <f t="shared" si="28"/>
        <v>0</v>
      </c>
      <c r="J170" s="18">
        <f t="shared" si="30"/>
        <v>0</v>
      </c>
      <c r="K170" s="31">
        <f t="shared" si="29"/>
        <v>0</v>
      </c>
    </row>
    <row r="171" spans="4:11">
      <c r="D171" s="20">
        <v>0</v>
      </c>
      <c r="E171" s="15">
        <v>0</v>
      </c>
      <c r="F171" s="16">
        <f t="shared" si="26"/>
        <v>0</v>
      </c>
      <c r="G171" s="21">
        <v>0</v>
      </c>
      <c r="H171" s="18">
        <f t="shared" si="27"/>
        <v>0</v>
      </c>
      <c r="I171" s="31">
        <f t="shared" si="28"/>
        <v>0</v>
      </c>
      <c r="J171" s="18">
        <f t="shared" si="30"/>
        <v>0</v>
      </c>
      <c r="K171" s="31">
        <f t="shared" si="29"/>
        <v>0</v>
      </c>
    </row>
    <row r="172" spans="4:11">
      <c r="D172" s="20">
        <v>0</v>
      </c>
      <c r="E172" s="15">
        <v>0</v>
      </c>
      <c r="F172" s="16">
        <f t="shared" si="26"/>
        <v>0</v>
      </c>
      <c r="G172" s="21">
        <v>0</v>
      </c>
      <c r="H172" s="18">
        <f t="shared" si="27"/>
        <v>0</v>
      </c>
      <c r="I172" s="31">
        <f t="shared" si="28"/>
        <v>0</v>
      </c>
      <c r="J172" s="18">
        <f t="shared" si="30"/>
        <v>0</v>
      </c>
      <c r="K172" s="31">
        <f t="shared" si="29"/>
        <v>0</v>
      </c>
    </row>
    <row r="173" spans="4:11">
      <c r="D173" s="20">
        <v>0</v>
      </c>
      <c r="E173" s="15">
        <v>0</v>
      </c>
      <c r="F173" s="16">
        <f t="shared" si="26"/>
        <v>0</v>
      </c>
      <c r="G173" s="21">
        <v>0</v>
      </c>
      <c r="H173" s="18">
        <f t="shared" si="27"/>
        <v>0</v>
      </c>
      <c r="I173" s="31">
        <f t="shared" si="28"/>
        <v>0</v>
      </c>
      <c r="J173" s="18">
        <f t="shared" si="30"/>
        <v>0</v>
      </c>
      <c r="K173" s="31">
        <f t="shared" si="29"/>
        <v>0</v>
      </c>
    </row>
    <row r="174" spans="4:11">
      <c r="D174" s="20">
        <v>0</v>
      </c>
      <c r="E174" s="15">
        <v>0</v>
      </c>
      <c r="F174" s="16">
        <f t="shared" si="26"/>
        <v>0</v>
      </c>
      <c r="G174" s="21">
        <v>0</v>
      </c>
      <c r="H174" s="18">
        <f t="shared" si="27"/>
        <v>0</v>
      </c>
      <c r="I174" s="31">
        <f t="shared" si="28"/>
        <v>0</v>
      </c>
      <c r="J174" s="18">
        <f t="shared" si="30"/>
        <v>0</v>
      </c>
      <c r="K174" s="31">
        <f t="shared" si="29"/>
        <v>0</v>
      </c>
    </row>
    <row r="175" spans="4:11">
      <c r="D175" s="20">
        <v>0</v>
      </c>
      <c r="E175" s="15">
        <v>0</v>
      </c>
      <c r="F175" s="16">
        <f t="shared" si="26"/>
        <v>0</v>
      </c>
      <c r="G175" s="21">
        <v>0</v>
      </c>
      <c r="H175" s="18">
        <f t="shared" si="27"/>
        <v>0</v>
      </c>
      <c r="I175" s="31">
        <f t="shared" si="28"/>
        <v>0</v>
      </c>
      <c r="J175" s="18">
        <f t="shared" si="30"/>
        <v>0</v>
      </c>
      <c r="K175" s="31">
        <f t="shared" si="29"/>
        <v>0</v>
      </c>
    </row>
    <row r="176" spans="4:11">
      <c r="D176" s="20">
        <v>0</v>
      </c>
      <c r="E176" s="15">
        <v>0</v>
      </c>
      <c r="F176" s="16">
        <f t="shared" si="26"/>
        <v>0</v>
      </c>
      <c r="G176" s="21">
        <v>0</v>
      </c>
      <c r="H176" s="18">
        <f t="shared" si="27"/>
        <v>0</v>
      </c>
      <c r="I176" s="31">
        <f t="shared" si="28"/>
        <v>0</v>
      </c>
      <c r="J176" s="18">
        <f t="shared" si="30"/>
        <v>0</v>
      </c>
      <c r="K176" s="31">
        <f t="shared" si="29"/>
        <v>0</v>
      </c>
    </row>
    <row r="177" spans="4:11">
      <c r="D177" s="20">
        <v>0</v>
      </c>
      <c r="E177" s="15">
        <v>0</v>
      </c>
      <c r="F177" s="16">
        <f t="shared" si="26"/>
        <v>0</v>
      </c>
      <c r="G177" s="21">
        <v>0</v>
      </c>
      <c r="H177" s="18">
        <f t="shared" si="27"/>
        <v>0</v>
      </c>
      <c r="I177" s="31">
        <f t="shared" si="28"/>
        <v>0</v>
      </c>
      <c r="J177" s="18">
        <f t="shared" si="30"/>
        <v>0</v>
      </c>
      <c r="K177" s="31">
        <f t="shared" si="29"/>
        <v>0</v>
      </c>
    </row>
    <row r="178" spans="4:11">
      <c r="D178" s="20">
        <v>0</v>
      </c>
      <c r="E178" s="15">
        <v>0</v>
      </c>
      <c r="F178" s="16">
        <f t="shared" si="26"/>
        <v>0</v>
      </c>
      <c r="G178" s="21">
        <v>0</v>
      </c>
      <c r="H178" s="18">
        <f t="shared" si="27"/>
        <v>0</v>
      </c>
      <c r="I178" s="31">
        <f t="shared" si="28"/>
        <v>0</v>
      </c>
      <c r="J178" s="18">
        <f t="shared" si="30"/>
        <v>0</v>
      </c>
      <c r="K178" s="31">
        <f t="shared" si="29"/>
        <v>0</v>
      </c>
    </row>
    <row r="179" spans="4:11">
      <c r="D179" s="20">
        <v>0</v>
      </c>
      <c r="E179" s="15">
        <v>0</v>
      </c>
      <c r="F179" s="16">
        <f t="shared" si="26"/>
        <v>0</v>
      </c>
      <c r="G179" s="21">
        <v>0</v>
      </c>
      <c r="H179" s="18">
        <f t="shared" si="27"/>
        <v>0</v>
      </c>
      <c r="I179" s="31">
        <f t="shared" si="28"/>
        <v>0</v>
      </c>
      <c r="J179" s="18">
        <f t="shared" si="30"/>
        <v>0</v>
      </c>
      <c r="K179" s="31">
        <f t="shared" si="29"/>
        <v>0</v>
      </c>
    </row>
    <row r="180" spans="4:11">
      <c r="D180" s="20">
        <v>0</v>
      </c>
      <c r="E180" s="15">
        <v>0</v>
      </c>
      <c r="F180" s="16">
        <f t="shared" si="26"/>
        <v>0</v>
      </c>
      <c r="G180" s="21">
        <v>0</v>
      </c>
      <c r="I180" s="31">
        <f t="shared" si="28"/>
        <v>0</v>
      </c>
      <c r="J180" s="18">
        <f t="shared" si="30"/>
        <v>0</v>
      </c>
      <c r="K180" s="31">
        <f t="shared" si="29"/>
        <v>0</v>
      </c>
    </row>
    <row r="181" spans="4:11">
      <c r="D181" s="20">
        <v>0</v>
      </c>
      <c r="E181" s="15">
        <v>0</v>
      </c>
      <c r="F181" s="16">
        <f t="shared" si="26"/>
        <v>0</v>
      </c>
      <c r="G181" s="21">
        <v>0</v>
      </c>
      <c r="I181" s="31">
        <f t="shared" si="28"/>
        <v>0</v>
      </c>
      <c r="J181" s="18">
        <f t="shared" si="30"/>
        <v>0</v>
      </c>
      <c r="K181" s="31">
        <f t="shared" si="29"/>
        <v>0</v>
      </c>
    </row>
    <row r="182" spans="4:11">
      <c r="D182" s="20">
        <v>0</v>
      </c>
      <c r="E182" s="15">
        <v>0</v>
      </c>
      <c r="F182" s="16">
        <f t="shared" si="26"/>
        <v>0</v>
      </c>
      <c r="G182" s="21">
        <v>0</v>
      </c>
      <c r="I182" s="31">
        <f t="shared" si="28"/>
        <v>0</v>
      </c>
      <c r="J182" s="18">
        <f t="shared" si="30"/>
        <v>0</v>
      </c>
      <c r="K182" s="31">
        <f t="shared" si="29"/>
        <v>0</v>
      </c>
    </row>
    <row r="183" spans="4:11">
      <c r="D183" s="20">
        <v>0</v>
      </c>
      <c r="E183" s="15">
        <v>0</v>
      </c>
      <c r="F183" s="16">
        <f t="shared" si="26"/>
        <v>0</v>
      </c>
      <c r="G183" s="21">
        <v>0</v>
      </c>
      <c r="I183" s="31">
        <f t="shared" si="28"/>
        <v>0</v>
      </c>
      <c r="J183" s="18">
        <f t="shared" si="30"/>
        <v>0</v>
      </c>
      <c r="K183" s="31">
        <f t="shared" si="29"/>
        <v>0</v>
      </c>
    </row>
    <row r="184" spans="4:11">
      <c r="D184" s="20">
        <v>0</v>
      </c>
      <c r="E184" s="15">
        <v>0</v>
      </c>
      <c r="F184" s="16">
        <f t="shared" si="26"/>
        <v>0</v>
      </c>
      <c r="G184" s="21">
        <v>0</v>
      </c>
      <c r="I184" s="31">
        <f t="shared" si="28"/>
        <v>0</v>
      </c>
      <c r="J184" s="18">
        <f t="shared" si="30"/>
        <v>0</v>
      </c>
      <c r="K184" s="31">
        <f t="shared" si="29"/>
        <v>0</v>
      </c>
    </row>
    <row r="185" spans="4:11">
      <c r="D185" s="20">
        <v>0</v>
      </c>
      <c r="E185" s="15">
        <v>0</v>
      </c>
      <c r="F185" s="16">
        <f t="shared" si="26"/>
        <v>0</v>
      </c>
      <c r="G185" s="21">
        <v>0</v>
      </c>
      <c r="I185" s="31">
        <f t="shared" si="28"/>
        <v>0</v>
      </c>
      <c r="J185" s="18">
        <f t="shared" si="30"/>
        <v>0</v>
      </c>
      <c r="K185" s="31">
        <f t="shared" si="29"/>
        <v>0</v>
      </c>
    </row>
    <row r="186" spans="4:11">
      <c r="D186" s="20">
        <v>0</v>
      </c>
      <c r="E186" s="15">
        <v>0</v>
      </c>
      <c r="F186" s="16">
        <f t="shared" si="26"/>
        <v>0</v>
      </c>
      <c r="G186" s="21">
        <v>0</v>
      </c>
      <c r="I186" s="31">
        <f t="shared" si="28"/>
        <v>0</v>
      </c>
      <c r="J186" s="18">
        <f t="shared" si="30"/>
        <v>0</v>
      </c>
      <c r="K186" s="31">
        <f t="shared" si="29"/>
        <v>0</v>
      </c>
    </row>
    <row r="187" spans="4:11">
      <c r="D187" s="20">
        <v>0</v>
      </c>
      <c r="E187" s="15">
        <v>0</v>
      </c>
      <c r="F187" s="16">
        <f t="shared" si="26"/>
        <v>0</v>
      </c>
      <c r="G187" s="21">
        <v>0</v>
      </c>
      <c r="I187" s="31">
        <f t="shared" si="28"/>
        <v>0</v>
      </c>
      <c r="J187" s="18">
        <f t="shared" si="30"/>
        <v>0</v>
      </c>
      <c r="K187" s="31">
        <f t="shared" si="29"/>
        <v>0</v>
      </c>
    </row>
    <row r="188" spans="4:11">
      <c r="D188" s="20">
        <v>0</v>
      </c>
      <c r="E188" s="15">
        <v>0</v>
      </c>
      <c r="F188" s="16">
        <f t="shared" si="26"/>
        <v>0</v>
      </c>
      <c r="G188" s="21">
        <v>0</v>
      </c>
      <c r="I188" s="31">
        <f t="shared" si="28"/>
        <v>0</v>
      </c>
      <c r="J188" s="18">
        <f t="shared" si="30"/>
        <v>0</v>
      </c>
      <c r="K188" s="31">
        <f t="shared" si="29"/>
        <v>0</v>
      </c>
    </row>
    <row r="189" spans="4:11">
      <c r="D189" s="20">
        <v>0</v>
      </c>
      <c r="E189" s="15">
        <v>0</v>
      </c>
      <c r="F189" s="16">
        <f t="shared" si="26"/>
        <v>0</v>
      </c>
      <c r="G189" s="21">
        <v>0</v>
      </c>
      <c r="I189" s="31">
        <f t="shared" si="28"/>
        <v>0</v>
      </c>
      <c r="J189" s="18">
        <f t="shared" si="30"/>
        <v>0</v>
      </c>
      <c r="K189" s="31">
        <f t="shared" si="29"/>
        <v>0</v>
      </c>
    </row>
    <row r="190" spans="4:11">
      <c r="D190" s="20">
        <v>0</v>
      </c>
      <c r="E190" s="15">
        <v>0</v>
      </c>
      <c r="F190" s="16">
        <f t="shared" si="26"/>
        <v>0</v>
      </c>
      <c r="G190" s="21">
        <v>0</v>
      </c>
      <c r="I190" s="31">
        <f t="shared" si="28"/>
        <v>0</v>
      </c>
      <c r="J190" s="18">
        <f t="shared" si="30"/>
        <v>0</v>
      </c>
      <c r="K190" s="31">
        <f t="shared" si="29"/>
        <v>0</v>
      </c>
    </row>
    <row r="191" spans="4:11">
      <c r="D191" s="20">
        <v>0</v>
      </c>
      <c r="E191" s="15">
        <v>0</v>
      </c>
      <c r="F191" s="16">
        <f t="shared" si="26"/>
        <v>0</v>
      </c>
      <c r="G191" s="21">
        <v>0</v>
      </c>
      <c r="I191" s="31">
        <f t="shared" si="28"/>
        <v>0</v>
      </c>
      <c r="J191" s="18">
        <f t="shared" si="30"/>
        <v>0</v>
      </c>
      <c r="K191" s="31">
        <f t="shared" si="29"/>
        <v>0</v>
      </c>
    </row>
    <row r="192" spans="4:11">
      <c r="D192" s="20">
        <v>0</v>
      </c>
      <c r="E192" s="15">
        <v>0</v>
      </c>
      <c r="F192" s="16">
        <f t="shared" si="26"/>
        <v>0</v>
      </c>
      <c r="G192" s="21">
        <v>0</v>
      </c>
      <c r="I192" s="31">
        <f t="shared" si="28"/>
        <v>0</v>
      </c>
      <c r="J192" s="18">
        <f t="shared" si="30"/>
        <v>0</v>
      </c>
      <c r="K192" s="31">
        <f t="shared" si="29"/>
        <v>0</v>
      </c>
    </row>
    <row r="193" spans="4:11">
      <c r="D193" s="20">
        <v>0</v>
      </c>
      <c r="E193" s="15">
        <v>0</v>
      </c>
      <c r="F193" s="16">
        <f t="shared" si="26"/>
        <v>0</v>
      </c>
      <c r="G193" s="21">
        <v>0</v>
      </c>
      <c r="I193" s="31">
        <f t="shared" si="28"/>
        <v>0</v>
      </c>
      <c r="J193" s="18">
        <f t="shared" si="30"/>
        <v>0</v>
      </c>
      <c r="K193" s="31">
        <f t="shared" si="29"/>
        <v>0</v>
      </c>
    </row>
    <row r="194" spans="4:11">
      <c r="D194" s="20">
        <v>0</v>
      </c>
      <c r="E194" s="15">
        <v>0</v>
      </c>
      <c r="F194" s="16">
        <f t="shared" si="26"/>
        <v>0</v>
      </c>
      <c r="G194" s="21">
        <v>0</v>
      </c>
      <c r="I194" s="31">
        <f t="shared" si="28"/>
        <v>0</v>
      </c>
      <c r="J194" s="18">
        <f t="shared" si="30"/>
        <v>0</v>
      </c>
      <c r="K194" s="31">
        <f t="shared" si="29"/>
        <v>0</v>
      </c>
    </row>
    <row r="195" spans="4:11">
      <c r="D195" s="20">
        <v>0</v>
      </c>
      <c r="E195" s="15">
        <v>0</v>
      </c>
      <c r="F195" s="16">
        <f t="shared" si="26"/>
        <v>0</v>
      </c>
      <c r="G195" s="21">
        <v>0</v>
      </c>
      <c r="I195" s="31">
        <f t="shared" si="28"/>
        <v>0</v>
      </c>
      <c r="J195" s="18">
        <f t="shared" si="30"/>
        <v>0</v>
      </c>
      <c r="K195" s="31">
        <f t="shared" si="29"/>
        <v>0</v>
      </c>
    </row>
    <row r="196" spans="4:11">
      <c r="D196" s="20">
        <v>0</v>
      </c>
      <c r="E196" s="15">
        <v>0</v>
      </c>
      <c r="F196" s="16">
        <f t="shared" si="26"/>
        <v>0</v>
      </c>
      <c r="G196" s="21">
        <v>0</v>
      </c>
      <c r="I196" s="31">
        <f t="shared" si="28"/>
        <v>0</v>
      </c>
      <c r="J196" s="18">
        <f t="shared" si="30"/>
        <v>0</v>
      </c>
      <c r="K196" s="31">
        <f t="shared" si="29"/>
        <v>0</v>
      </c>
    </row>
    <row r="197" spans="4:11">
      <c r="D197" s="20">
        <v>0</v>
      </c>
      <c r="E197" s="15">
        <v>0</v>
      </c>
      <c r="F197" s="16">
        <f t="shared" si="26"/>
        <v>0</v>
      </c>
      <c r="G197" s="21">
        <v>0</v>
      </c>
      <c r="I197" s="31">
        <f t="shared" si="28"/>
        <v>0</v>
      </c>
      <c r="J197" s="18">
        <f t="shared" si="30"/>
        <v>0</v>
      </c>
      <c r="K197" s="31">
        <f t="shared" si="29"/>
        <v>0</v>
      </c>
    </row>
    <row r="198" spans="4:11">
      <c r="D198" s="20">
        <v>0</v>
      </c>
      <c r="E198" s="15">
        <v>0</v>
      </c>
      <c r="F198" s="16">
        <f t="shared" si="26"/>
        <v>0</v>
      </c>
      <c r="G198" s="21">
        <v>0</v>
      </c>
      <c r="I198" s="31">
        <f t="shared" si="28"/>
        <v>0</v>
      </c>
      <c r="J198" s="18">
        <f t="shared" si="30"/>
        <v>0</v>
      </c>
      <c r="K198" s="31">
        <f t="shared" si="29"/>
        <v>0</v>
      </c>
    </row>
    <row r="199" spans="4:11">
      <c r="D199" s="20">
        <v>0</v>
      </c>
      <c r="E199" s="15">
        <v>0</v>
      </c>
      <c r="F199" s="16">
        <f t="shared" si="26"/>
        <v>0</v>
      </c>
      <c r="G199" s="21">
        <v>0</v>
      </c>
      <c r="I199" s="31">
        <f t="shared" si="28"/>
        <v>0</v>
      </c>
      <c r="J199" s="18">
        <f t="shared" si="30"/>
        <v>0</v>
      </c>
      <c r="K199" s="31">
        <f t="shared" si="29"/>
        <v>0</v>
      </c>
    </row>
    <row r="200" spans="4:11">
      <c r="D200" s="20">
        <v>0</v>
      </c>
      <c r="E200" s="15">
        <v>0</v>
      </c>
      <c r="F200" s="16">
        <f t="shared" si="26"/>
        <v>0</v>
      </c>
      <c r="G200" s="21">
        <v>0</v>
      </c>
      <c r="I200" s="31">
        <f t="shared" si="28"/>
        <v>0</v>
      </c>
      <c r="J200" s="18">
        <f t="shared" si="30"/>
        <v>0</v>
      </c>
      <c r="K200" s="31">
        <f t="shared" si="29"/>
        <v>0</v>
      </c>
    </row>
    <row r="201" spans="4:11">
      <c r="D201" s="20">
        <v>0</v>
      </c>
      <c r="E201" s="15">
        <v>0</v>
      </c>
      <c r="F201" s="16">
        <f t="shared" si="26"/>
        <v>0</v>
      </c>
      <c r="G201" s="21">
        <v>0</v>
      </c>
      <c r="I201" s="31">
        <f t="shared" si="28"/>
        <v>0</v>
      </c>
      <c r="J201" s="18">
        <f t="shared" si="30"/>
        <v>0</v>
      </c>
      <c r="K201" s="31">
        <f t="shared" si="29"/>
        <v>0</v>
      </c>
    </row>
    <row r="202" spans="4:11">
      <c r="D202" s="20">
        <v>0</v>
      </c>
      <c r="E202" s="15">
        <v>0</v>
      </c>
      <c r="F202" s="16">
        <f t="shared" si="26"/>
        <v>0</v>
      </c>
      <c r="G202" s="21">
        <v>0</v>
      </c>
      <c r="I202" s="31">
        <f t="shared" si="28"/>
        <v>0</v>
      </c>
      <c r="J202" s="18">
        <f t="shared" si="30"/>
        <v>0</v>
      </c>
      <c r="K202" s="31">
        <f t="shared" si="29"/>
        <v>0</v>
      </c>
    </row>
    <row r="203" spans="4:11">
      <c r="D203" s="20">
        <v>0</v>
      </c>
      <c r="E203" s="15">
        <v>0</v>
      </c>
      <c r="F203" s="16">
        <f t="shared" si="26"/>
        <v>0</v>
      </c>
      <c r="G203" s="21">
        <v>0</v>
      </c>
      <c r="I203" s="31">
        <f t="shared" si="28"/>
        <v>0</v>
      </c>
      <c r="J203" s="18">
        <f t="shared" si="30"/>
        <v>0</v>
      </c>
      <c r="K203" s="31">
        <f t="shared" si="29"/>
        <v>0</v>
      </c>
    </row>
    <row r="204" spans="4:11">
      <c r="D204" s="20">
        <v>0</v>
      </c>
      <c r="E204" s="15">
        <v>0</v>
      </c>
      <c r="F204" s="16">
        <f t="shared" si="26"/>
        <v>0</v>
      </c>
      <c r="G204" s="21">
        <v>0</v>
      </c>
      <c r="I204" s="31">
        <f t="shared" si="28"/>
        <v>0</v>
      </c>
      <c r="J204" s="18">
        <f t="shared" si="30"/>
        <v>0</v>
      </c>
      <c r="K204" s="31">
        <f t="shared" si="29"/>
        <v>0</v>
      </c>
    </row>
    <row r="205" spans="4:11">
      <c r="D205" s="20">
        <v>0</v>
      </c>
      <c r="E205" s="15">
        <v>0</v>
      </c>
      <c r="F205" s="16">
        <f t="shared" si="26"/>
        <v>0</v>
      </c>
      <c r="G205" s="21">
        <v>0</v>
      </c>
      <c r="I205" s="31">
        <f t="shared" si="28"/>
        <v>0</v>
      </c>
      <c r="J205" s="18">
        <f t="shared" si="30"/>
        <v>0</v>
      </c>
      <c r="K205" s="31">
        <f t="shared" si="29"/>
        <v>0</v>
      </c>
    </row>
    <row r="206" spans="4:11">
      <c r="D206" s="20">
        <v>0</v>
      </c>
      <c r="E206" s="15">
        <v>0</v>
      </c>
      <c r="F206" s="16">
        <f t="shared" si="26"/>
        <v>0</v>
      </c>
      <c r="G206" s="21">
        <v>0</v>
      </c>
      <c r="I206" s="31">
        <f t="shared" si="28"/>
        <v>0</v>
      </c>
      <c r="J206" s="18">
        <f t="shared" si="30"/>
        <v>0</v>
      </c>
      <c r="K206" s="31">
        <f t="shared" si="29"/>
        <v>0</v>
      </c>
    </row>
    <row r="207" spans="4:11">
      <c r="D207" s="20">
        <v>0</v>
      </c>
      <c r="E207" s="15">
        <v>0</v>
      </c>
      <c r="F207" s="16">
        <f t="shared" si="26"/>
        <v>0</v>
      </c>
      <c r="G207" s="21">
        <v>0</v>
      </c>
      <c r="I207" s="31">
        <f t="shared" si="28"/>
        <v>0</v>
      </c>
      <c r="J207" s="18">
        <f t="shared" si="30"/>
        <v>0</v>
      </c>
      <c r="K207" s="31">
        <f t="shared" si="29"/>
        <v>0</v>
      </c>
    </row>
    <row r="208" spans="4:11">
      <c r="D208" s="20">
        <v>0</v>
      </c>
      <c r="E208" s="15">
        <v>0</v>
      </c>
      <c r="F208" s="16">
        <f t="shared" si="26"/>
        <v>0</v>
      </c>
      <c r="G208" s="21">
        <v>0</v>
      </c>
      <c r="I208" s="31">
        <f t="shared" si="28"/>
        <v>0</v>
      </c>
      <c r="J208" s="18">
        <f t="shared" si="30"/>
        <v>0</v>
      </c>
      <c r="K208" s="31">
        <f t="shared" si="29"/>
        <v>0</v>
      </c>
    </row>
    <row r="209" spans="4:11">
      <c r="D209" s="20">
        <v>0</v>
      </c>
      <c r="E209" s="15">
        <v>0</v>
      </c>
      <c r="F209" s="16">
        <f t="shared" si="26"/>
        <v>0</v>
      </c>
      <c r="G209" s="21">
        <v>0</v>
      </c>
      <c r="I209" s="31">
        <f t="shared" si="28"/>
        <v>0</v>
      </c>
      <c r="J209" s="18">
        <f t="shared" si="30"/>
        <v>0</v>
      </c>
      <c r="K209" s="31">
        <f t="shared" si="29"/>
        <v>0</v>
      </c>
    </row>
    <row r="210" spans="4:11">
      <c r="D210" s="20">
        <v>0</v>
      </c>
      <c r="E210" s="15">
        <v>0</v>
      </c>
      <c r="F210" s="16">
        <f t="shared" si="26"/>
        <v>0</v>
      </c>
      <c r="G210" s="21">
        <v>0</v>
      </c>
      <c r="I210" s="31">
        <f t="shared" si="28"/>
        <v>0</v>
      </c>
      <c r="J210" s="18">
        <f t="shared" si="30"/>
        <v>0</v>
      </c>
      <c r="K210" s="31">
        <f t="shared" si="29"/>
        <v>0</v>
      </c>
    </row>
    <row r="211" spans="4:11">
      <c r="D211" s="20">
        <v>0</v>
      </c>
      <c r="E211" s="15">
        <v>0</v>
      </c>
      <c r="F211" s="16">
        <f t="shared" si="26"/>
        <v>0</v>
      </c>
      <c r="G211" s="21">
        <v>0</v>
      </c>
      <c r="I211" s="31">
        <f t="shared" si="28"/>
        <v>0</v>
      </c>
      <c r="J211" s="18">
        <f t="shared" si="30"/>
        <v>0</v>
      </c>
      <c r="K211" s="31">
        <f t="shared" si="29"/>
        <v>0</v>
      </c>
    </row>
    <row r="212" spans="4:11">
      <c r="D212" s="20">
        <v>0</v>
      </c>
      <c r="E212" s="15">
        <v>0</v>
      </c>
      <c r="F212" s="16">
        <f t="shared" si="26"/>
        <v>0</v>
      </c>
      <c r="G212" s="21">
        <v>0</v>
      </c>
      <c r="I212" s="31">
        <f t="shared" si="28"/>
        <v>0</v>
      </c>
      <c r="J212" s="18">
        <f t="shared" si="30"/>
        <v>0</v>
      </c>
      <c r="K212" s="31">
        <f t="shared" si="29"/>
        <v>0</v>
      </c>
    </row>
    <row r="213" spans="4:11">
      <c r="D213" s="20">
        <v>0</v>
      </c>
      <c r="E213" s="15">
        <v>0</v>
      </c>
      <c r="F213" s="16">
        <f t="shared" si="26"/>
        <v>0</v>
      </c>
      <c r="G213" s="21">
        <v>0</v>
      </c>
      <c r="I213" s="31">
        <f t="shared" si="28"/>
        <v>0</v>
      </c>
      <c r="J213" s="18">
        <f t="shared" si="30"/>
        <v>0</v>
      </c>
      <c r="K213" s="31">
        <f t="shared" si="29"/>
        <v>0</v>
      </c>
    </row>
    <row r="214" spans="4:11">
      <c r="D214" s="20">
        <v>0</v>
      </c>
      <c r="E214" s="15">
        <v>0</v>
      </c>
      <c r="F214" s="16">
        <f t="shared" si="26"/>
        <v>0</v>
      </c>
      <c r="G214" s="21">
        <v>0</v>
      </c>
      <c r="I214" s="31">
        <f t="shared" si="28"/>
        <v>0</v>
      </c>
      <c r="J214" s="18">
        <f t="shared" si="30"/>
        <v>0</v>
      </c>
      <c r="K214" s="31">
        <f t="shared" si="29"/>
        <v>0</v>
      </c>
    </row>
    <row r="215" spans="4:11">
      <c r="D215" s="20">
        <v>0</v>
      </c>
      <c r="E215" s="15">
        <v>0</v>
      </c>
      <c r="F215" s="16">
        <f t="shared" si="26"/>
        <v>0</v>
      </c>
      <c r="G215" s="21">
        <v>0</v>
      </c>
      <c r="I215" s="31">
        <f t="shared" si="28"/>
        <v>0</v>
      </c>
      <c r="J215" s="18">
        <f t="shared" si="30"/>
        <v>0</v>
      </c>
      <c r="K215" s="31">
        <f t="shared" si="29"/>
        <v>0</v>
      </c>
    </row>
    <row r="216" spans="4:11">
      <c r="D216" s="20">
        <v>0</v>
      </c>
      <c r="E216" s="15">
        <v>0</v>
      </c>
      <c r="F216" s="16">
        <f t="shared" si="26"/>
        <v>0</v>
      </c>
      <c r="G216" s="21">
        <v>0</v>
      </c>
      <c r="I216" s="31">
        <f t="shared" si="28"/>
        <v>0</v>
      </c>
      <c r="J216" s="18">
        <f t="shared" si="30"/>
        <v>0</v>
      </c>
      <c r="K216" s="31">
        <f t="shared" si="29"/>
        <v>0</v>
      </c>
    </row>
    <row r="217" spans="4:11">
      <c r="D217" s="20">
        <v>0</v>
      </c>
      <c r="E217" s="15">
        <v>0</v>
      </c>
      <c r="F217" s="16">
        <f t="shared" si="26"/>
        <v>0</v>
      </c>
      <c r="G217" s="21">
        <v>0</v>
      </c>
      <c r="I217" s="31">
        <f t="shared" si="28"/>
        <v>0</v>
      </c>
      <c r="J217" s="18">
        <f t="shared" si="30"/>
        <v>0</v>
      </c>
      <c r="K217" s="31">
        <f t="shared" si="29"/>
        <v>0</v>
      </c>
    </row>
    <row r="218" spans="4:11">
      <c r="D218" s="20">
        <v>0</v>
      </c>
      <c r="E218" s="15">
        <v>0</v>
      </c>
      <c r="F218" s="16">
        <f t="shared" si="26"/>
        <v>0</v>
      </c>
      <c r="G218" s="21">
        <v>0</v>
      </c>
      <c r="I218" s="31">
        <f t="shared" si="28"/>
        <v>0</v>
      </c>
      <c r="J218" s="18">
        <f t="shared" si="30"/>
        <v>0</v>
      </c>
      <c r="K218" s="31">
        <f t="shared" si="29"/>
        <v>0</v>
      </c>
    </row>
    <row r="219" spans="4:11">
      <c r="D219" s="20">
        <v>0</v>
      </c>
      <c r="E219" s="15">
        <v>0</v>
      </c>
      <c r="F219" s="16">
        <f t="shared" si="26"/>
        <v>0</v>
      </c>
      <c r="G219" s="21">
        <v>0</v>
      </c>
      <c r="I219" s="31">
        <f t="shared" si="28"/>
        <v>0</v>
      </c>
      <c r="J219" s="18">
        <f t="shared" si="30"/>
        <v>0</v>
      </c>
      <c r="K219" s="31">
        <f t="shared" si="29"/>
        <v>0</v>
      </c>
    </row>
    <row r="220" spans="4:11">
      <c r="D220" s="20">
        <v>0</v>
      </c>
      <c r="E220" s="15">
        <v>0</v>
      </c>
      <c r="F220" s="16">
        <f t="shared" si="26"/>
        <v>0</v>
      </c>
      <c r="G220" s="21">
        <v>0</v>
      </c>
      <c r="I220" s="31">
        <f t="shared" si="28"/>
        <v>0</v>
      </c>
      <c r="J220" s="18">
        <f t="shared" si="30"/>
        <v>0</v>
      </c>
      <c r="K220" s="31">
        <f t="shared" si="29"/>
        <v>0</v>
      </c>
    </row>
    <row r="221" spans="4:11">
      <c r="D221" s="20">
        <v>0</v>
      </c>
      <c r="E221" s="15">
        <v>0</v>
      </c>
      <c r="F221" s="16">
        <f t="shared" si="26"/>
        <v>0</v>
      </c>
      <c r="G221" s="21">
        <v>0</v>
      </c>
      <c r="I221" s="31">
        <f t="shared" si="28"/>
        <v>0</v>
      </c>
      <c r="J221" s="18">
        <f t="shared" si="30"/>
        <v>0</v>
      </c>
      <c r="K221" s="31">
        <f t="shared" si="29"/>
        <v>0</v>
      </c>
    </row>
    <row r="222" spans="4:11">
      <c r="D222" s="20">
        <v>0</v>
      </c>
      <c r="E222" s="15">
        <v>0</v>
      </c>
      <c r="F222" s="16">
        <f t="shared" ref="F222:F239" si="31">E222*C222</f>
        <v>0</v>
      </c>
      <c r="G222" s="21">
        <v>0</v>
      </c>
      <c r="I222" s="31">
        <f t="shared" ref="I222:I266" si="32">((F222)-(D222*C222)-G222)*0.3</f>
        <v>0</v>
      </c>
      <c r="J222" s="18">
        <f t="shared" si="30"/>
        <v>0</v>
      </c>
      <c r="K222" s="31">
        <f t="shared" ref="K222:K285" si="33">((F222)-(D222*C222)-G222)*0.1</f>
        <v>0</v>
      </c>
    </row>
    <row r="223" spans="4:11">
      <c r="D223" s="20">
        <v>0</v>
      </c>
      <c r="E223" s="15">
        <v>0</v>
      </c>
      <c r="F223" s="16">
        <f t="shared" si="31"/>
        <v>0</v>
      </c>
      <c r="G223" s="21">
        <v>0</v>
      </c>
      <c r="I223" s="31">
        <f t="shared" si="32"/>
        <v>0</v>
      </c>
      <c r="J223" s="18">
        <f t="shared" ref="J223:J286" si="34">((F223)-(D223*C223)-G223)*0.6</f>
        <v>0</v>
      </c>
      <c r="K223" s="31">
        <f t="shared" si="33"/>
        <v>0</v>
      </c>
    </row>
    <row r="224" spans="4:11">
      <c r="D224" s="20">
        <v>0</v>
      </c>
      <c r="E224" s="15">
        <v>0</v>
      </c>
      <c r="F224" s="16">
        <f t="shared" si="31"/>
        <v>0</v>
      </c>
      <c r="G224" s="21">
        <v>0</v>
      </c>
      <c r="I224" s="31">
        <f t="shared" si="32"/>
        <v>0</v>
      </c>
      <c r="J224" s="18">
        <f t="shared" si="34"/>
        <v>0</v>
      </c>
      <c r="K224" s="31">
        <f t="shared" si="33"/>
        <v>0</v>
      </c>
    </row>
    <row r="225" spans="4:11">
      <c r="D225" s="20">
        <v>0</v>
      </c>
      <c r="E225" s="15">
        <v>0</v>
      </c>
      <c r="F225" s="16">
        <f t="shared" si="31"/>
        <v>0</v>
      </c>
      <c r="G225" s="21">
        <v>0</v>
      </c>
      <c r="I225" s="31">
        <f t="shared" si="32"/>
        <v>0</v>
      </c>
      <c r="J225" s="18">
        <f t="shared" si="34"/>
        <v>0</v>
      </c>
      <c r="K225" s="31">
        <f t="shared" si="33"/>
        <v>0</v>
      </c>
    </row>
    <row r="226" spans="4:11">
      <c r="D226" s="20">
        <v>0</v>
      </c>
      <c r="E226" s="15">
        <v>0</v>
      </c>
      <c r="F226" s="16">
        <f t="shared" si="31"/>
        <v>0</v>
      </c>
      <c r="G226" s="21">
        <v>0</v>
      </c>
      <c r="I226" s="31">
        <f t="shared" si="32"/>
        <v>0</v>
      </c>
      <c r="J226" s="18">
        <f t="shared" si="34"/>
        <v>0</v>
      </c>
      <c r="K226" s="31">
        <f t="shared" si="33"/>
        <v>0</v>
      </c>
    </row>
    <row r="227" spans="4:11">
      <c r="D227" s="20">
        <v>0</v>
      </c>
      <c r="E227" s="15">
        <v>0</v>
      </c>
      <c r="F227" s="16">
        <f t="shared" si="31"/>
        <v>0</v>
      </c>
      <c r="G227" s="21">
        <v>0</v>
      </c>
      <c r="I227" s="31">
        <f t="shared" si="32"/>
        <v>0</v>
      </c>
      <c r="J227" s="18">
        <f t="shared" si="34"/>
        <v>0</v>
      </c>
      <c r="K227" s="31">
        <f t="shared" si="33"/>
        <v>0</v>
      </c>
    </row>
    <row r="228" spans="4:11">
      <c r="D228" s="20">
        <v>0</v>
      </c>
      <c r="E228" s="15">
        <v>0</v>
      </c>
      <c r="F228" s="16">
        <f t="shared" si="31"/>
        <v>0</v>
      </c>
      <c r="G228" s="21">
        <v>0</v>
      </c>
      <c r="I228" s="31">
        <f t="shared" si="32"/>
        <v>0</v>
      </c>
      <c r="J228" s="18">
        <f t="shared" si="34"/>
        <v>0</v>
      </c>
      <c r="K228" s="31">
        <f t="shared" si="33"/>
        <v>0</v>
      </c>
    </row>
    <row r="229" spans="4:11">
      <c r="D229" s="20">
        <v>0</v>
      </c>
      <c r="E229" s="15">
        <v>0</v>
      </c>
      <c r="F229" s="16">
        <f t="shared" si="31"/>
        <v>0</v>
      </c>
      <c r="G229" s="21">
        <v>0</v>
      </c>
      <c r="I229" s="31">
        <f t="shared" si="32"/>
        <v>0</v>
      </c>
      <c r="J229" s="18">
        <f t="shared" si="34"/>
        <v>0</v>
      </c>
      <c r="K229" s="31">
        <f t="shared" si="33"/>
        <v>0</v>
      </c>
    </row>
    <row r="230" spans="4:11">
      <c r="D230" s="20">
        <v>0</v>
      </c>
      <c r="E230" s="15">
        <v>0</v>
      </c>
      <c r="F230" s="16">
        <f t="shared" si="31"/>
        <v>0</v>
      </c>
      <c r="G230" s="21">
        <v>0</v>
      </c>
      <c r="I230" s="31">
        <f t="shared" si="32"/>
        <v>0</v>
      </c>
      <c r="J230" s="18">
        <f t="shared" si="34"/>
        <v>0</v>
      </c>
      <c r="K230" s="31">
        <f t="shared" si="33"/>
        <v>0</v>
      </c>
    </row>
    <row r="231" spans="4:11">
      <c r="D231" s="20">
        <v>0</v>
      </c>
      <c r="E231" s="15">
        <v>0</v>
      </c>
      <c r="F231" s="16">
        <f t="shared" si="31"/>
        <v>0</v>
      </c>
      <c r="G231" s="21">
        <v>0</v>
      </c>
      <c r="I231" s="31">
        <f t="shared" si="32"/>
        <v>0</v>
      </c>
      <c r="J231" s="18">
        <f t="shared" si="34"/>
        <v>0</v>
      </c>
      <c r="K231" s="31">
        <f t="shared" si="33"/>
        <v>0</v>
      </c>
    </row>
    <row r="232" spans="4:11">
      <c r="D232" s="20">
        <v>0</v>
      </c>
      <c r="E232" s="15">
        <v>0</v>
      </c>
      <c r="F232" s="16">
        <f t="shared" si="31"/>
        <v>0</v>
      </c>
      <c r="G232" s="21">
        <v>0</v>
      </c>
      <c r="I232" s="31">
        <f t="shared" si="32"/>
        <v>0</v>
      </c>
      <c r="J232" s="18">
        <f t="shared" si="34"/>
        <v>0</v>
      </c>
      <c r="K232" s="31">
        <f t="shared" si="33"/>
        <v>0</v>
      </c>
    </row>
    <row r="233" spans="4:11">
      <c r="D233" s="20">
        <v>0</v>
      </c>
      <c r="E233" s="15">
        <v>0</v>
      </c>
      <c r="F233" s="16">
        <f t="shared" si="31"/>
        <v>0</v>
      </c>
      <c r="G233" s="21">
        <v>0</v>
      </c>
      <c r="I233" s="31">
        <f t="shared" si="32"/>
        <v>0</v>
      </c>
      <c r="J233" s="18">
        <f t="shared" si="34"/>
        <v>0</v>
      </c>
      <c r="K233" s="31">
        <f t="shared" si="33"/>
        <v>0</v>
      </c>
    </row>
    <row r="234" spans="4:11">
      <c r="D234" s="20">
        <v>0</v>
      </c>
      <c r="E234" s="15">
        <v>0</v>
      </c>
      <c r="F234" s="16">
        <f t="shared" si="31"/>
        <v>0</v>
      </c>
      <c r="G234" s="21">
        <v>0</v>
      </c>
      <c r="I234" s="31">
        <f t="shared" si="32"/>
        <v>0</v>
      </c>
      <c r="J234" s="18">
        <f t="shared" si="34"/>
        <v>0</v>
      </c>
      <c r="K234" s="31">
        <f t="shared" si="33"/>
        <v>0</v>
      </c>
    </row>
    <row r="235" spans="4:11">
      <c r="D235" s="20">
        <v>0</v>
      </c>
      <c r="E235" s="15">
        <v>0</v>
      </c>
      <c r="F235" s="16">
        <f t="shared" si="31"/>
        <v>0</v>
      </c>
      <c r="G235" s="21">
        <v>0</v>
      </c>
      <c r="I235" s="31">
        <f t="shared" si="32"/>
        <v>0</v>
      </c>
      <c r="J235" s="18">
        <f t="shared" si="34"/>
        <v>0</v>
      </c>
      <c r="K235" s="31">
        <f t="shared" si="33"/>
        <v>0</v>
      </c>
    </row>
    <row r="236" spans="4:11">
      <c r="D236" s="20">
        <v>0</v>
      </c>
      <c r="E236" s="15">
        <v>0</v>
      </c>
      <c r="F236" s="16">
        <f t="shared" si="31"/>
        <v>0</v>
      </c>
      <c r="G236" s="21">
        <v>0</v>
      </c>
      <c r="I236" s="31">
        <f t="shared" si="32"/>
        <v>0</v>
      </c>
      <c r="J236" s="18">
        <f t="shared" si="34"/>
        <v>0</v>
      </c>
      <c r="K236" s="31">
        <f t="shared" si="33"/>
        <v>0</v>
      </c>
    </row>
    <row r="237" spans="4:11">
      <c r="D237" s="20">
        <v>0</v>
      </c>
      <c r="E237" s="15">
        <v>0</v>
      </c>
      <c r="F237" s="16">
        <f t="shared" si="31"/>
        <v>0</v>
      </c>
      <c r="G237" s="21">
        <v>0</v>
      </c>
      <c r="I237" s="31">
        <f t="shared" si="32"/>
        <v>0</v>
      </c>
      <c r="J237" s="18">
        <f t="shared" si="34"/>
        <v>0</v>
      </c>
      <c r="K237" s="31">
        <f t="shared" si="33"/>
        <v>0</v>
      </c>
    </row>
    <row r="238" spans="4:11">
      <c r="D238" s="20">
        <v>0</v>
      </c>
      <c r="E238" s="15">
        <v>0</v>
      </c>
      <c r="F238" s="16">
        <f t="shared" si="31"/>
        <v>0</v>
      </c>
      <c r="G238" s="21">
        <v>0</v>
      </c>
      <c r="I238" s="31">
        <f t="shared" si="32"/>
        <v>0</v>
      </c>
      <c r="J238" s="18">
        <f t="shared" si="34"/>
        <v>0</v>
      </c>
      <c r="K238" s="31">
        <f t="shared" si="33"/>
        <v>0</v>
      </c>
    </row>
    <row r="239" spans="4:11">
      <c r="D239" s="20">
        <v>0</v>
      </c>
      <c r="F239" s="16">
        <f t="shared" si="31"/>
        <v>0</v>
      </c>
      <c r="G239" s="21">
        <v>0</v>
      </c>
      <c r="I239" s="31">
        <f t="shared" si="32"/>
        <v>0</v>
      </c>
      <c r="J239" s="18">
        <f t="shared" si="34"/>
        <v>0</v>
      </c>
      <c r="K239" s="31">
        <f t="shared" si="33"/>
        <v>0</v>
      </c>
    </row>
    <row r="240" spans="4:11">
      <c r="D240" s="20">
        <v>0</v>
      </c>
      <c r="G240" s="21">
        <v>0</v>
      </c>
      <c r="I240" s="31">
        <f t="shared" si="32"/>
        <v>0</v>
      </c>
      <c r="J240" s="18">
        <f t="shared" si="34"/>
        <v>0</v>
      </c>
      <c r="K240" s="31">
        <f t="shared" si="33"/>
        <v>0</v>
      </c>
    </row>
    <row r="241" spans="4:11">
      <c r="D241" s="20">
        <v>0</v>
      </c>
      <c r="G241" s="21">
        <v>0</v>
      </c>
      <c r="I241" s="31">
        <f t="shared" si="32"/>
        <v>0</v>
      </c>
      <c r="J241" s="18">
        <f t="shared" si="34"/>
        <v>0</v>
      </c>
      <c r="K241" s="31">
        <f t="shared" si="33"/>
        <v>0</v>
      </c>
    </row>
    <row r="242" spans="4:11">
      <c r="D242" s="20">
        <v>0</v>
      </c>
      <c r="G242" s="21">
        <v>0</v>
      </c>
      <c r="I242" s="31">
        <f t="shared" si="32"/>
        <v>0</v>
      </c>
      <c r="J242" s="18">
        <f t="shared" si="34"/>
        <v>0</v>
      </c>
      <c r="K242" s="31">
        <f t="shared" si="33"/>
        <v>0</v>
      </c>
    </row>
    <row r="243" spans="4:11">
      <c r="D243" s="20">
        <v>0</v>
      </c>
      <c r="G243" s="21">
        <v>0</v>
      </c>
      <c r="I243" s="31">
        <f t="shared" si="32"/>
        <v>0</v>
      </c>
      <c r="J243" s="18">
        <f t="shared" si="34"/>
        <v>0</v>
      </c>
      <c r="K243" s="31">
        <f t="shared" si="33"/>
        <v>0</v>
      </c>
    </row>
    <row r="244" spans="4:11">
      <c r="D244" s="20">
        <v>0</v>
      </c>
      <c r="G244" s="21">
        <v>0</v>
      </c>
      <c r="I244" s="31">
        <f t="shared" si="32"/>
        <v>0</v>
      </c>
      <c r="J244" s="18">
        <f t="shared" si="34"/>
        <v>0</v>
      </c>
      <c r="K244" s="31">
        <f t="shared" si="33"/>
        <v>0</v>
      </c>
    </row>
    <row r="245" spans="4:11">
      <c r="D245" s="20">
        <v>0</v>
      </c>
      <c r="G245" s="21">
        <v>0</v>
      </c>
      <c r="I245" s="31">
        <f t="shared" si="32"/>
        <v>0</v>
      </c>
      <c r="J245" s="18">
        <f t="shared" si="34"/>
        <v>0</v>
      </c>
      <c r="K245" s="31">
        <f t="shared" si="33"/>
        <v>0</v>
      </c>
    </row>
    <row r="246" spans="4:11">
      <c r="D246" s="20">
        <v>0</v>
      </c>
      <c r="G246" s="21">
        <v>0</v>
      </c>
      <c r="I246" s="31">
        <f t="shared" si="32"/>
        <v>0</v>
      </c>
      <c r="J246" s="18">
        <f t="shared" si="34"/>
        <v>0</v>
      </c>
      <c r="K246" s="31">
        <f t="shared" si="33"/>
        <v>0</v>
      </c>
    </row>
    <row r="247" spans="4:11">
      <c r="D247" s="20">
        <v>0</v>
      </c>
      <c r="G247" s="21">
        <v>0</v>
      </c>
      <c r="I247" s="31">
        <f t="shared" si="32"/>
        <v>0</v>
      </c>
      <c r="J247" s="18">
        <f t="shared" si="34"/>
        <v>0</v>
      </c>
      <c r="K247" s="31">
        <f t="shared" si="33"/>
        <v>0</v>
      </c>
    </row>
    <row r="248" spans="4:11">
      <c r="D248" s="20">
        <v>0</v>
      </c>
      <c r="G248" s="21">
        <v>0</v>
      </c>
      <c r="I248" s="31">
        <f t="shared" si="32"/>
        <v>0</v>
      </c>
      <c r="J248" s="18">
        <f t="shared" si="34"/>
        <v>0</v>
      </c>
      <c r="K248" s="31">
        <f t="shared" si="33"/>
        <v>0</v>
      </c>
    </row>
    <row r="249" spans="4:11">
      <c r="D249" s="20">
        <v>0</v>
      </c>
      <c r="G249" s="21">
        <v>0</v>
      </c>
      <c r="I249" s="31">
        <f t="shared" si="32"/>
        <v>0</v>
      </c>
      <c r="J249" s="18">
        <f t="shared" si="34"/>
        <v>0</v>
      </c>
      <c r="K249" s="31">
        <f t="shared" si="33"/>
        <v>0</v>
      </c>
    </row>
    <row r="250" spans="4:11">
      <c r="D250" s="20">
        <v>0</v>
      </c>
      <c r="G250" s="21">
        <v>0</v>
      </c>
      <c r="I250" s="31">
        <f t="shared" si="32"/>
        <v>0</v>
      </c>
      <c r="J250" s="18">
        <f t="shared" si="34"/>
        <v>0</v>
      </c>
      <c r="K250" s="31">
        <f t="shared" si="33"/>
        <v>0</v>
      </c>
    </row>
    <row r="251" spans="4:11">
      <c r="D251" s="20">
        <v>0</v>
      </c>
      <c r="G251" s="21">
        <v>0</v>
      </c>
      <c r="I251" s="31">
        <f t="shared" si="32"/>
        <v>0</v>
      </c>
      <c r="J251" s="18">
        <f t="shared" si="34"/>
        <v>0</v>
      </c>
      <c r="K251" s="31">
        <f t="shared" si="33"/>
        <v>0</v>
      </c>
    </row>
    <row r="252" spans="4:11">
      <c r="D252" s="20">
        <v>0</v>
      </c>
      <c r="G252" s="21">
        <v>0</v>
      </c>
      <c r="I252" s="31">
        <f t="shared" si="32"/>
        <v>0</v>
      </c>
      <c r="J252" s="18">
        <f t="shared" si="34"/>
        <v>0</v>
      </c>
      <c r="K252" s="31">
        <f t="shared" si="33"/>
        <v>0</v>
      </c>
    </row>
    <row r="253" spans="4:11">
      <c r="D253" s="20">
        <v>0</v>
      </c>
      <c r="G253" s="21">
        <v>0</v>
      </c>
      <c r="I253" s="31">
        <f t="shared" si="32"/>
        <v>0</v>
      </c>
      <c r="J253" s="18">
        <f t="shared" si="34"/>
        <v>0</v>
      </c>
      <c r="K253" s="31">
        <f t="shared" si="33"/>
        <v>0</v>
      </c>
    </row>
    <row r="254" spans="4:11">
      <c r="D254" s="20">
        <v>0</v>
      </c>
      <c r="G254" s="21">
        <v>0</v>
      </c>
      <c r="I254" s="31">
        <f t="shared" si="32"/>
        <v>0</v>
      </c>
      <c r="J254" s="18">
        <f t="shared" si="34"/>
        <v>0</v>
      </c>
      <c r="K254" s="31">
        <f t="shared" si="33"/>
        <v>0</v>
      </c>
    </row>
    <row r="255" spans="4:11">
      <c r="D255" s="20">
        <v>0</v>
      </c>
      <c r="G255" s="21">
        <v>0</v>
      </c>
      <c r="I255" s="31">
        <f t="shared" si="32"/>
        <v>0</v>
      </c>
      <c r="J255" s="18">
        <f t="shared" si="34"/>
        <v>0</v>
      </c>
      <c r="K255" s="31">
        <f t="shared" si="33"/>
        <v>0</v>
      </c>
    </row>
    <row r="256" spans="4:11">
      <c r="D256" s="20">
        <v>0</v>
      </c>
      <c r="G256" s="21">
        <v>0</v>
      </c>
      <c r="I256" s="31">
        <f t="shared" si="32"/>
        <v>0</v>
      </c>
      <c r="J256" s="18">
        <f t="shared" si="34"/>
        <v>0</v>
      </c>
      <c r="K256" s="31">
        <f t="shared" si="33"/>
        <v>0</v>
      </c>
    </row>
    <row r="257" spans="4:11">
      <c r="D257" s="20">
        <v>0</v>
      </c>
      <c r="G257" s="21">
        <v>0</v>
      </c>
      <c r="I257" s="31">
        <f t="shared" si="32"/>
        <v>0</v>
      </c>
      <c r="J257" s="18">
        <f t="shared" si="34"/>
        <v>0</v>
      </c>
      <c r="K257" s="31">
        <f t="shared" si="33"/>
        <v>0</v>
      </c>
    </row>
    <row r="258" spans="4:11">
      <c r="D258" s="20">
        <v>0</v>
      </c>
      <c r="G258" s="21">
        <v>0</v>
      </c>
      <c r="I258" s="31">
        <f t="shared" si="32"/>
        <v>0</v>
      </c>
      <c r="J258" s="18">
        <f t="shared" si="34"/>
        <v>0</v>
      </c>
      <c r="K258" s="31">
        <f t="shared" si="33"/>
        <v>0</v>
      </c>
    </row>
    <row r="259" spans="4:11">
      <c r="D259" s="20">
        <v>0</v>
      </c>
      <c r="G259" s="21">
        <v>0</v>
      </c>
      <c r="I259" s="31">
        <f t="shared" si="32"/>
        <v>0</v>
      </c>
      <c r="J259" s="18">
        <f t="shared" si="34"/>
        <v>0</v>
      </c>
      <c r="K259" s="31">
        <f t="shared" si="33"/>
        <v>0</v>
      </c>
    </row>
    <row r="260" spans="4:11">
      <c r="D260" s="20">
        <v>0</v>
      </c>
      <c r="G260" s="21">
        <v>0</v>
      </c>
      <c r="I260" s="31">
        <f t="shared" si="32"/>
        <v>0</v>
      </c>
      <c r="J260" s="18">
        <f t="shared" si="34"/>
        <v>0</v>
      </c>
      <c r="K260" s="31">
        <f t="shared" si="33"/>
        <v>0</v>
      </c>
    </row>
    <row r="261" spans="4:11">
      <c r="D261" s="20">
        <v>0</v>
      </c>
      <c r="G261" s="21">
        <v>0</v>
      </c>
      <c r="I261" s="31">
        <f t="shared" si="32"/>
        <v>0</v>
      </c>
      <c r="J261" s="18">
        <f t="shared" si="34"/>
        <v>0</v>
      </c>
      <c r="K261" s="31">
        <f t="shared" si="33"/>
        <v>0</v>
      </c>
    </row>
    <row r="262" spans="4:11">
      <c r="D262" s="20">
        <v>0</v>
      </c>
      <c r="G262" s="21">
        <v>0</v>
      </c>
      <c r="I262" s="31">
        <f t="shared" si="32"/>
        <v>0</v>
      </c>
      <c r="J262" s="18">
        <f t="shared" si="34"/>
        <v>0</v>
      </c>
      <c r="K262" s="31">
        <f t="shared" si="33"/>
        <v>0</v>
      </c>
    </row>
    <row r="263" spans="4:11">
      <c r="D263" s="20">
        <v>0</v>
      </c>
      <c r="G263" s="21">
        <v>0</v>
      </c>
      <c r="I263" s="31">
        <f t="shared" si="32"/>
        <v>0</v>
      </c>
      <c r="J263" s="18">
        <f t="shared" si="34"/>
        <v>0</v>
      </c>
      <c r="K263" s="31">
        <f t="shared" si="33"/>
        <v>0</v>
      </c>
    </row>
    <row r="264" spans="4:11">
      <c r="D264" s="20">
        <v>0</v>
      </c>
      <c r="G264" s="21">
        <v>0</v>
      </c>
      <c r="I264" s="31">
        <f t="shared" si="32"/>
        <v>0</v>
      </c>
      <c r="J264" s="18">
        <f t="shared" si="34"/>
        <v>0</v>
      </c>
      <c r="K264" s="31">
        <f t="shared" si="33"/>
        <v>0</v>
      </c>
    </row>
    <row r="265" spans="4:11">
      <c r="D265" s="20">
        <v>0</v>
      </c>
      <c r="G265" s="21">
        <v>0</v>
      </c>
      <c r="I265" s="31">
        <f t="shared" si="32"/>
        <v>0</v>
      </c>
      <c r="J265" s="18">
        <f t="shared" si="34"/>
        <v>0</v>
      </c>
      <c r="K265" s="31">
        <f t="shared" si="33"/>
        <v>0</v>
      </c>
    </row>
    <row r="266" spans="4:11">
      <c r="D266" s="20">
        <v>0</v>
      </c>
      <c r="G266" s="21">
        <v>0</v>
      </c>
      <c r="I266" s="31">
        <f t="shared" si="32"/>
        <v>0</v>
      </c>
      <c r="J266" s="18">
        <f t="shared" si="34"/>
        <v>0</v>
      </c>
      <c r="K266" s="31">
        <f t="shared" si="33"/>
        <v>0</v>
      </c>
    </row>
    <row r="267" spans="4:11">
      <c r="D267" s="20">
        <v>0</v>
      </c>
      <c r="G267" s="21">
        <v>0</v>
      </c>
      <c r="J267" s="18">
        <f t="shared" si="34"/>
        <v>0</v>
      </c>
      <c r="K267" s="31">
        <f t="shared" si="33"/>
        <v>0</v>
      </c>
    </row>
    <row r="268" spans="4:11">
      <c r="D268" s="20">
        <v>0</v>
      </c>
      <c r="G268" s="21">
        <v>0</v>
      </c>
      <c r="J268" s="18">
        <f t="shared" si="34"/>
        <v>0</v>
      </c>
      <c r="K268" s="31">
        <f t="shared" si="33"/>
        <v>0</v>
      </c>
    </row>
    <row r="269" spans="4:11">
      <c r="D269" s="20">
        <v>0</v>
      </c>
      <c r="J269" s="18">
        <f t="shared" si="34"/>
        <v>0</v>
      </c>
      <c r="K269" s="31">
        <f t="shared" si="33"/>
        <v>0</v>
      </c>
    </row>
    <row r="270" spans="4:11">
      <c r="D270" s="20">
        <v>0</v>
      </c>
      <c r="J270" s="18">
        <f t="shared" si="34"/>
        <v>0</v>
      </c>
      <c r="K270" s="31">
        <f t="shared" si="33"/>
        <v>0</v>
      </c>
    </row>
    <row r="271" spans="4:11">
      <c r="D271" s="20">
        <v>0</v>
      </c>
      <c r="J271" s="18">
        <f t="shared" si="34"/>
        <v>0</v>
      </c>
      <c r="K271" s="31">
        <f t="shared" si="33"/>
        <v>0</v>
      </c>
    </row>
    <row r="272" spans="4:11">
      <c r="D272" s="20">
        <v>0</v>
      </c>
      <c r="J272" s="18">
        <f t="shared" si="34"/>
        <v>0</v>
      </c>
      <c r="K272" s="31">
        <f t="shared" si="33"/>
        <v>0</v>
      </c>
    </row>
    <row r="273" spans="4:11">
      <c r="D273" s="20">
        <v>0</v>
      </c>
      <c r="J273" s="18">
        <f t="shared" si="34"/>
        <v>0</v>
      </c>
      <c r="K273" s="31">
        <f t="shared" si="33"/>
        <v>0</v>
      </c>
    </row>
    <row r="274" spans="4:11">
      <c r="D274" s="20">
        <v>0</v>
      </c>
      <c r="J274" s="18">
        <f t="shared" si="34"/>
        <v>0</v>
      </c>
      <c r="K274" s="31">
        <f t="shared" si="33"/>
        <v>0</v>
      </c>
    </row>
    <row r="275" spans="4:11">
      <c r="D275" s="20">
        <v>0</v>
      </c>
      <c r="J275" s="18">
        <f t="shared" si="34"/>
        <v>0</v>
      </c>
      <c r="K275" s="31">
        <f t="shared" si="33"/>
        <v>0</v>
      </c>
    </row>
    <row r="276" spans="4:11">
      <c r="D276" s="20">
        <v>0</v>
      </c>
      <c r="J276" s="18">
        <f t="shared" si="34"/>
        <v>0</v>
      </c>
      <c r="K276" s="31">
        <f t="shared" si="33"/>
        <v>0</v>
      </c>
    </row>
    <row r="277" spans="4:11">
      <c r="D277" s="20">
        <v>0</v>
      </c>
      <c r="J277" s="18">
        <f t="shared" si="34"/>
        <v>0</v>
      </c>
      <c r="K277" s="31">
        <f t="shared" si="33"/>
        <v>0</v>
      </c>
    </row>
    <row r="278" spans="4:11">
      <c r="D278" s="20">
        <v>0</v>
      </c>
      <c r="J278" s="18">
        <f t="shared" si="34"/>
        <v>0</v>
      </c>
      <c r="K278" s="31">
        <f t="shared" si="33"/>
        <v>0</v>
      </c>
    </row>
    <row r="279" spans="4:11">
      <c r="D279" s="20">
        <v>0</v>
      </c>
      <c r="J279" s="18">
        <f t="shared" si="34"/>
        <v>0</v>
      </c>
      <c r="K279" s="31">
        <f t="shared" si="33"/>
        <v>0</v>
      </c>
    </row>
    <row r="280" spans="4:11">
      <c r="D280" s="20">
        <v>0</v>
      </c>
      <c r="J280" s="18">
        <f t="shared" si="34"/>
        <v>0</v>
      </c>
      <c r="K280" s="31">
        <f t="shared" si="33"/>
        <v>0</v>
      </c>
    </row>
    <row r="281" spans="4:11">
      <c r="D281" s="20">
        <v>0</v>
      </c>
      <c r="J281" s="18">
        <f t="shared" si="34"/>
        <v>0</v>
      </c>
      <c r="K281" s="31">
        <f t="shared" si="33"/>
        <v>0</v>
      </c>
    </row>
    <row r="282" spans="4:11">
      <c r="D282" s="20">
        <v>0</v>
      </c>
      <c r="J282" s="18">
        <f t="shared" si="34"/>
        <v>0</v>
      </c>
      <c r="K282" s="31">
        <f t="shared" si="33"/>
        <v>0</v>
      </c>
    </row>
    <row r="283" spans="10:11">
      <c r="J283" s="18">
        <f t="shared" si="34"/>
        <v>0</v>
      </c>
      <c r="K283" s="31">
        <f t="shared" si="33"/>
        <v>0</v>
      </c>
    </row>
    <row r="284" spans="10:11">
      <c r="J284" s="18">
        <f t="shared" si="34"/>
        <v>0</v>
      </c>
      <c r="K284" s="31">
        <f t="shared" si="33"/>
        <v>0</v>
      </c>
    </row>
    <row r="285" spans="10:11">
      <c r="J285" s="18">
        <f t="shared" si="34"/>
        <v>0</v>
      </c>
      <c r="K285" s="31">
        <f t="shared" si="33"/>
        <v>0</v>
      </c>
    </row>
    <row r="286" spans="10:11">
      <c r="J286" s="18">
        <f t="shared" si="34"/>
        <v>0</v>
      </c>
      <c r="K286" s="31">
        <f>((F286)-(D286*C286)-G286)*0.1</f>
        <v>0</v>
      </c>
    </row>
    <row r="287" spans="10:11">
      <c r="J287" s="18">
        <f t="shared" ref="J287:J318" si="35">((F287)-(D287*C287)-G287)*0.6</f>
        <v>0</v>
      </c>
      <c r="K287" s="31">
        <f>((F287)-(D287*C287)-G287)*0.1</f>
        <v>0</v>
      </c>
    </row>
    <row r="288" spans="10:11">
      <c r="J288" s="18">
        <f t="shared" si="35"/>
        <v>0</v>
      </c>
      <c r="K288" s="31">
        <f>((F288)-(D288*C288)-G288)*0.1</f>
        <v>0</v>
      </c>
    </row>
    <row r="289" spans="10:10">
      <c r="J289" s="18">
        <f t="shared" si="35"/>
        <v>0</v>
      </c>
    </row>
    <row r="290" spans="10:10">
      <c r="J290" s="18">
        <f t="shared" si="35"/>
        <v>0</v>
      </c>
    </row>
    <row r="291" spans="10:10">
      <c r="J291" s="18">
        <f t="shared" si="35"/>
        <v>0</v>
      </c>
    </row>
    <row r="292" spans="10:10">
      <c r="J292" s="18">
        <f t="shared" si="35"/>
        <v>0</v>
      </c>
    </row>
    <row r="293" spans="10:10">
      <c r="J293" s="18">
        <f t="shared" si="35"/>
        <v>0</v>
      </c>
    </row>
    <row r="294" spans="10:10">
      <c r="J294" s="18">
        <f t="shared" si="35"/>
        <v>0</v>
      </c>
    </row>
    <row r="295" spans="10:10">
      <c r="J295" s="18">
        <f t="shared" si="35"/>
        <v>0</v>
      </c>
    </row>
    <row r="296" spans="10:10">
      <c r="J296" s="18">
        <f t="shared" si="35"/>
        <v>0</v>
      </c>
    </row>
    <row r="297" spans="10:10">
      <c r="J297" s="18">
        <f t="shared" si="35"/>
        <v>0</v>
      </c>
    </row>
    <row r="298" spans="10:10">
      <c r="J298" s="18">
        <f t="shared" si="35"/>
        <v>0</v>
      </c>
    </row>
    <row r="299" spans="10:10">
      <c r="J299" s="18">
        <f t="shared" si="35"/>
        <v>0</v>
      </c>
    </row>
    <row r="300" spans="10:10">
      <c r="J300" s="18">
        <f t="shared" si="35"/>
        <v>0</v>
      </c>
    </row>
    <row r="301" spans="10:10">
      <c r="J301" s="18">
        <f t="shared" si="35"/>
        <v>0</v>
      </c>
    </row>
    <row r="302" spans="10:10">
      <c r="J302" s="18">
        <f t="shared" si="35"/>
        <v>0</v>
      </c>
    </row>
    <row r="303" spans="10:10">
      <c r="J303" s="18">
        <f t="shared" si="35"/>
        <v>0</v>
      </c>
    </row>
    <row r="304" spans="10:10">
      <c r="J304" s="18">
        <f t="shared" si="35"/>
        <v>0</v>
      </c>
    </row>
    <row r="305" spans="10:10">
      <c r="J305" s="18">
        <f t="shared" si="35"/>
        <v>0</v>
      </c>
    </row>
    <row r="306" spans="10:10">
      <c r="J306" s="18">
        <f t="shared" si="35"/>
        <v>0</v>
      </c>
    </row>
    <row r="307" spans="10:10">
      <c r="J307" s="18">
        <f t="shared" si="35"/>
        <v>0</v>
      </c>
    </row>
    <row r="308" spans="10:10">
      <c r="J308" s="18">
        <f t="shared" si="35"/>
        <v>0</v>
      </c>
    </row>
    <row r="309" spans="10:10">
      <c r="J309" s="18">
        <f t="shared" si="35"/>
        <v>0</v>
      </c>
    </row>
    <row r="310" spans="10:10">
      <c r="J310" s="18">
        <f t="shared" si="35"/>
        <v>0</v>
      </c>
    </row>
    <row r="311" spans="10:10">
      <c r="J311" s="18">
        <f t="shared" si="35"/>
        <v>0</v>
      </c>
    </row>
    <row r="312" spans="10:10">
      <c r="J312" s="18">
        <f t="shared" si="35"/>
        <v>0</v>
      </c>
    </row>
    <row r="313" spans="10:10">
      <c r="J313" s="18">
        <f t="shared" si="35"/>
        <v>0</v>
      </c>
    </row>
    <row r="314" spans="10:10">
      <c r="J314" s="18">
        <f t="shared" si="35"/>
        <v>0</v>
      </c>
    </row>
    <row r="315" spans="10:10">
      <c r="J315" s="18">
        <f t="shared" si="35"/>
        <v>0</v>
      </c>
    </row>
    <row r="316" spans="10:10">
      <c r="J316" s="18">
        <f t="shared" si="35"/>
        <v>0</v>
      </c>
    </row>
    <row r="317" spans="10:10">
      <c r="J317" s="18">
        <f t="shared" si="35"/>
        <v>0</v>
      </c>
    </row>
    <row r="318" spans="10:10">
      <c r="J318" s="18">
        <f t="shared" si="35"/>
        <v>0</v>
      </c>
    </row>
  </sheetData>
  <dataValidations count="1">
    <dataValidation type="list" allowBlank="1" showInputMessage="1" showErrorMessage="1" sqref="B39 B2:B36 B37:B38 B40:B157">
      <formula1>"Anti-sober,Arctic Materia,Glittersphere,Lotus Drift,Lumberfizz,Noble Aplomb,Pearanil Wisp,Sentir Le Creme,Shadow Orchids,Snow Crystal Gust,The Contained,The Unchained,Windsparks"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8" sqref="B8"/>
    </sheetView>
  </sheetViews>
  <sheetFormatPr defaultColWidth="8.8421052631579" defaultRowHeight="14.4" outlineLevelRow="6" outlineLevelCol="4"/>
  <cols>
    <col min="1" max="1" width="11.1578947368421" style="1" customWidth="1"/>
    <col min="2" max="2" width="13.1052631578947" style="2" customWidth="1"/>
    <col min="3" max="3" width="12.6315789473684" style="2" customWidth="1"/>
    <col min="4" max="4" width="13.4736842105263" style="2" customWidth="1"/>
    <col min="5" max="5" width="8.94736842105263" style="2"/>
  </cols>
  <sheetData>
    <row r="1" spans="1:5">
      <c r="A1" s="3" t="s">
        <v>0</v>
      </c>
      <c r="B1" s="4" t="s">
        <v>7</v>
      </c>
      <c r="C1" s="4" t="s">
        <v>22</v>
      </c>
      <c r="D1" s="4" t="s">
        <v>23</v>
      </c>
      <c r="E1" s="4" t="s">
        <v>24</v>
      </c>
    </row>
    <row r="2" spans="1:5">
      <c r="A2" s="5">
        <v>45562</v>
      </c>
      <c r="B2" s="2">
        <v>350</v>
      </c>
      <c r="C2" s="6">
        <f>197.71+45.69</f>
        <v>243.4</v>
      </c>
      <c r="D2" s="6">
        <v>91.37</v>
      </c>
      <c r="E2" s="6">
        <v>15.23</v>
      </c>
    </row>
    <row r="3" spans="1:5">
      <c r="A3" s="5">
        <v>45569</v>
      </c>
      <c r="B3" s="2">
        <v>2550</v>
      </c>
      <c r="C3" s="2">
        <f>1931.05+123.79</f>
        <v>2054.84</v>
      </c>
      <c r="D3" s="2">
        <v>433.27</v>
      </c>
      <c r="E3" s="2">
        <v>61.9</v>
      </c>
    </row>
    <row r="4" spans="1:5">
      <c r="A4" s="5">
        <v>45576</v>
      </c>
      <c r="B4" s="2">
        <v>1750</v>
      </c>
      <c r="C4" s="2">
        <f>1233.61+154.92</f>
        <v>1388.53</v>
      </c>
      <c r="D4" s="2">
        <v>309.83</v>
      </c>
      <c r="E4" s="2">
        <v>51.64</v>
      </c>
    </row>
    <row r="5" spans="1:5">
      <c r="A5" s="5">
        <v>45583</v>
      </c>
      <c r="B5" s="2">
        <v>1578.3</v>
      </c>
      <c r="C5" s="2">
        <f>1021.77+166.96</f>
        <v>1188.73</v>
      </c>
      <c r="D5" s="2">
        <v>333.92</v>
      </c>
      <c r="E5" s="2">
        <v>55.65</v>
      </c>
    </row>
    <row r="6" spans="1:5">
      <c r="A6" s="5">
        <v>45590</v>
      </c>
      <c r="B6" s="2">
        <v>0</v>
      </c>
      <c r="C6" s="2">
        <v>0</v>
      </c>
      <c r="D6" s="2">
        <v>0</v>
      </c>
      <c r="E6" s="2">
        <v>0</v>
      </c>
    </row>
    <row r="7" spans="1:5">
      <c r="A7" s="5">
        <v>45597</v>
      </c>
      <c r="B7" s="2">
        <v>0</v>
      </c>
      <c r="C7" s="2">
        <v>0</v>
      </c>
      <c r="D7" s="2">
        <v>0</v>
      </c>
      <c r="E7" s="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Purchase Records</vt:lpstr>
      <vt:lpstr>Weekly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JAZ</cp:lastModifiedBy>
  <dcterms:created xsi:type="dcterms:W3CDTF">2024-09-17T23:41:00Z</dcterms:created>
  <dcterms:modified xsi:type="dcterms:W3CDTF">2024-11-06T13:03:50Z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D171B52595194C03993291B6085738AE_11</vt:lpwstr>
  </property>
  <property fmtid="{D5CDD505-2E9C-101B-9397-08002B2CF9AE}" pid="3" name="KSOProductBuildVer">
    <vt:lpwstr>1033-12.2.0.18638</vt:lpwstr>
  </property>
</Properties>
</file>