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irangdabir/Downloads/"/>
    </mc:Choice>
  </mc:AlternateContent>
  <xr:revisionPtr revIDLastSave="0" documentId="13_ncr:1_{FB909F66-C288-904C-952E-C807DCE88D5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GQ301-Project2" sheetId="1" r:id="rId1"/>
  </sheets>
  <calcPr calcId="191029"/>
</workbook>
</file>

<file path=xl/calcChain.xml><?xml version="1.0" encoding="utf-8"?>
<calcChain xmlns="http://schemas.openxmlformats.org/spreadsheetml/2006/main">
  <c r="I27" i="1" l="1"/>
  <c r="H27" i="1"/>
  <c r="H35" i="1"/>
  <c r="J23" i="1"/>
  <c r="K23" i="1" s="1"/>
  <c r="L23" i="1" s="1"/>
  <c r="J24" i="1"/>
  <c r="K24" i="1"/>
  <c r="L24" i="1" s="1"/>
  <c r="J25" i="1"/>
  <c r="K25" i="1" s="1"/>
  <c r="L25" i="1" s="1"/>
  <c r="J26" i="1"/>
  <c r="K26" i="1" s="1"/>
  <c r="L26" i="1" s="1"/>
  <c r="H16" i="1"/>
  <c r="K16" i="1" s="1"/>
  <c r="H15" i="1"/>
  <c r="H14" i="1"/>
  <c r="H13" i="1"/>
  <c r="K13" i="1" s="1"/>
  <c r="H36" i="1"/>
  <c r="H34" i="1"/>
  <c r="H38" i="1" s="1"/>
  <c r="H33" i="1"/>
  <c r="K14" i="1"/>
  <c r="K15" i="1"/>
  <c r="K17" i="1"/>
  <c r="H5" i="1"/>
  <c r="H6" i="1"/>
  <c r="H7" i="1"/>
  <c r="H4" i="1"/>
  <c r="L27" i="1" l="1"/>
  <c r="H8" i="1"/>
  <c r="K6" i="1" s="1"/>
  <c r="K5" i="1" l="1"/>
  <c r="K7" i="1"/>
  <c r="K8" i="1"/>
  <c r="K4" i="1"/>
</calcChain>
</file>

<file path=xl/sharedStrings.xml><?xml version="1.0" encoding="utf-8"?>
<sst xmlns="http://schemas.openxmlformats.org/spreadsheetml/2006/main" count="386" uniqueCount="130">
  <si>
    <t>Timestamp</t>
  </si>
  <si>
    <t>Are you a college student?</t>
  </si>
  <si>
    <t>How much caffeine do you take daily?</t>
  </si>
  <si>
    <t>2021/10/20 10:46:05 AM AST</t>
  </si>
  <si>
    <t>Yes</t>
  </si>
  <si>
    <t>1-2 Cups</t>
  </si>
  <si>
    <t>2021/10/20 10:49:35 AM AST</t>
  </si>
  <si>
    <t>2021/10/20 10:57:24 AM AST</t>
  </si>
  <si>
    <t>2021/10/20 10:57:52 AM AST</t>
  </si>
  <si>
    <t>3-4 Cups</t>
  </si>
  <si>
    <t>2021/10/20 10:58:02 AM AST</t>
  </si>
  <si>
    <t>None</t>
  </si>
  <si>
    <t>2021/10/20 10:58:03 AM AST</t>
  </si>
  <si>
    <t>2021/10/20 10:58:11 AM AST</t>
  </si>
  <si>
    <t>2021/10/20 10:58:21 AM AST</t>
  </si>
  <si>
    <t>2021/10/20 10:58:32 AM AST</t>
  </si>
  <si>
    <t>2021/10/20 10:58:35 AM AST</t>
  </si>
  <si>
    <t>2021/10/20 10:58:39 AM AST</t>
  </si>
  <si>
    <t>2021/10/20 10:58:41 AM AST</t>
  </si>
  <si>
    <t>2021/10/20 10:58:46 AM AST</t>
  </si>
  <si>
    <t>2021/10/20 10:58:47 AM AST</t>
  </si>
  <si>
    <t>2021/10/20 10:58:51 AM AST</t>
  </si>
  <si>
    <t>2021/10/20 10:58:52 AM AST</t>
  </si>
  <si>
    <t>2021/10/20 10:58:59 AM AST</t>
  </si>
  <si>
    <t>2021/10/20 10:59:01 AM AST</t>
  </si>
  <si>
    <t>2021/10/20 10:59:05 AM AST</t>
  </si>
  <si>
    <t>&gt;=5 Cups</t>
  </si>
  <si>
    <t>2021/10/20 10:59:12 AM AST</t>
  </si>
  <si>
    <t>2021/10/20 10:59:13 AM AST</t>
  </si>
  <si>
    <t>2021/10/20 10:59:20 AM AST</t>
  </si>
  <si>
    <t>2021/10/20 10:59:22 AM AST</t>
  </si>
  <si>
    <t>2021/10/20 10:59:25 AM AST</t>
  </si>
  <si>
    <t>2021/10/20 10:59:27 AM AST</t>
  </si>
  <si>
    <t>2021/10/20 10:59:33 AM AST</t>
  </si>
  <si>
    <t>2021/10/20 10:59:34 AM AST</t>
  </si>
  <si>
    <t>2021/10/20 10:59:38 AM AST</t>
  </si>
  <si>
    <t>2021/10/20 10:59:44 AM AST</t>
  </si>
  <si>
    <t>2021/10/20 10:59:46 AM AST</t>
  </si>
  <si>
    <t>2021/10/20 10:59:47 AM AST</t>
  </si>
  <si>
    <t>2021/10/20 10:59:50 AM AST</t>
  </si>
  <si>
    <t>2021/10/20 10:59:53 AM AST</t>
  </si>
  <si>
    <t>2021/10/20 10:59:55 AM AST</t>
  </si>
  <si>
    <t>2021/10/20 10:59:59 AM AST</t>
  </si>
  <si>
    <t>2021/10/20 11:00:04 AM AST</t>
  </si>
  <si>
    <t>2021/10/20 11:00:10 AM AST</t>
  </si>
  <si>
    <t>2021/10/20 11:00:25 AM AST</t>
  </si>
  <si>
    <t>2021/10/20 11:00:31 AM AST</t>
  </si>
  <si>
    <t>2021/10/20 11:00:36 AM AST</t>
  </si>
  <si>
    <t>2021/10/20 11:01:10 AM AST</t>
  </si>
  <si>
    <t>2021/10/20 11:01:17 AM AST</t>
  </si>
  <si>
    <t>2021/10/20 11:01:26 AM AST</t>
  </si>
  <si>
    <t>2021/10/20 11:01:35 AM AST</t>
  </si>
  <si>
    <t>2021/10/20 11:04:08 AM AST</t>
  </si>
  <si>
    <t>2021/10/20 11:06:21 AM AST</t>
  </si>
  <si>
    <t>2021/10/20 11:06:23 AM AST</t>
  </si>
  <si>
    <t>2021/10/20 11:06:29 AM AST</t>
  </si>
  <si>
    <t>2021/10/20 11:06:41 AM AST</t>
  </si>
  <si>
    <t>2021/10/20 11:06:47 AM AST</t>
  </si>
  <si>
    <t>2021/10/20 11:06:50 AM AST</t>
  </si>
  <si>
    <t>2021/10/20 11:06:59 AM AST</t>
  </si>
  <si>
    <t>2021/10/20 11:07:00 AM AST</t>
  </si>
  <si>
    <t>2021/10/20 11:07:06 AM AST</t>
  </si>
  <si>
    <t>2021/10/20 11:07:17 AM AST</t>
  </si>
  <si>
    <t>2021/10/20 11:07:19 AM AST</t>
  </si>
  <si>
    <t>2021/10/20 11:07:27 AM AST</t>
  </si>
  <si>
    <t>2021/10/20 11:07:35 AM AST</t>
  </si>
  <si>
    <t>2021/10/20 11:07:37 AM AST</t>
  </si>
  <si>
    <t>2021/10/20 11:07:42 AM AST</t>
  </si>
  <si>
    <t>2021/10/20 11:07:44 AM AST</t>
  </si>
  <si>
    <t>2021/10/20 11:07:45 AM AST</t>
  </si>
  <si>
    <t>2021/10/20 11:07:48 AM AST</t>
  </si>
  <si>
    <t>2021/10/20 11:07:49 AM AST</t>
  </si>
  <si>
    <t>2021/10/20 11:07:56 AM AST</t>
  </si>
  <si>
    <t>2021/10/20 11:07:57 AM AST</t>
  </si>
  <si>
    <t>2021/10/20 11:08:08 AM AST</t>
  </si>
  <si>
    <t>2021/10/20 11:08:09 AM AST</t>
  </si>
  <si>
    <t>2021/10/20 11:08:15 AM AST</t>
  </si>
  <si>
    <t>2021/10/20 11:08:16 AM AST</t>
  </si>
  <si>
    <t>2021/10/20 11:08:21 AM AST</t>
  </si>
  <si>
    <t>2021/10/20 11:08:23 AM AST</t>
  </si>
  <si>
    <t>2021/10/20 11:08:24 AM AST</t>
  </si>
  <si>
    <t>2021/10/20 11:08:25 AM AST</t>
  </si>
  <si>
    <t>2021/10/20 11:08:30 AM AST</t>
  </si>
  <si>
    <t>2021/10/20 11:08:32 AM AST</t>
  </si>
  <si>
    <t>2021/10/20 11:08:33 AM AST</t>
  </si>
  <si>
    <t>2021/10/20 11:08:37 AM AST</t>
  </si>
  <si>
    <t>2021/10/20 11:08:39 AM AST</t>
  </si>
  <si>
    <t>2021/10/20 11:08:40 AM AST</t>
  </si>
  <si>
    <t>2021/10/20 11:08:42 AM AST</t>
  </si>
  <si>
    <t>2021/10/20 11:08:44 AM AST</t>
  </si>
  <si>
    <t>2021/10/20 11:08:47 AM AST</t>
  </si>
  <si>
    <t>2021/10/20 11:08:50 AM AST</t>
  </si>
  <si>
    <t>2021/10/20 11:08:53 AM AST</t>
  </si>
  <si>
    <t>2021/10/20 11:08:56 AM AST</t>
  </si>
  <si>
    <t>2021/10/20 11:08:57 AM AST</t>
  </si>
  <si>
    <t>2021/10/20 11:08:58 AM AST</t>
  </si>
  <si>
    <t>2021/10/20 11:09:00 AM AST</t>
  </si>
  <si>
    <t>2021/10/20 11:09:05 AM AST</t>
  </si>
  <si>
    <t>2021/10/20 11:09:06 AM AST</t>
  </si>
  <si>
    <t>2021/10/20 11:09:08 AM AST</t>
  </si>
  <si>
    <t>2021/10/20 11:09:11 AM AST</t>
  </si>
  <si>
    <t>2021/10/20 11:09:14 AM AST</t>
  </si>
  <si>
    <t>2021/10/20 11:09:15 AM AST</t>
  </si>
  <si>
    <t>2021/10/20 11:09:16 AM AST</t>
  </si>
  <si>
    <t>2021/10/20 11:09:18 AM AST</t>
  </si>
  <si>
    <t>2021/10/20 11:09:24 AM AST</t>
  </si>
  <si>
    <t>2021/10/20 11:09:27 AM AST</t>
  </si>
  <si>
    <t>2021/10/23 2:18:29 PM AST</t>
  </si>
  <si>
    <t>2021/10/23 2:18:34 PM AST</t>
  </si>
  <si>
    <t>2021/10/23 2:25:47 PM AST</t>
  </si>
  <si>
    <t>Total</t>
  </si>
  <si>
    <t>College students</t>
  </si>
  <si>
    <t>Observed Data</t>
  </si>
  <si>
    <t>Expected Data</t>
  </si>
  <si>
    <t>Caffeine Consumption</t>
  </si>
  <si>
    <t>Caffeine intake of college students(expected)</t>
  </si>
  <si>
    <t>Count of Data by percentage(observed)</t>
  </si>
  <si>
    <t>Observed</t>
  </si>
  <si>
    <t>Expected</t>
  </si>
  <si>
    <t>Degree Of Freedom</t>
  </si>
  <si>
    <t>Alpha</t>
  </si>
  <si>
    <t>P value</t>
  </si>
  <si>
    <t>N (Sample Size)</t>
  </si>
  <si>
    <t>Test Statistic (Chi-Square)</t>
  </si>
  <si>
    <t>Critical Value)</t>
  </si>
  <si>
    <t>fo-fe</t>
  </si>
  <si>
    <t>(fo-fe)^2</t>
  </si>
  <si>
    <t>(fo-fe)^2/fe</t>
  </si>
  <si>
    <t>Descriptive Statistics</t>
  </si>
  <si>
    <t>Test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</si>
</sst>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2" xfId="0" applyBorder="1"/>
    <xf numFmtId="0" fontId="0" fillId="33" borderId="11" xfId="0" applyFill="1" applyBorder="1"/>
    <xf numFmtId="0" fontId="0" fillId="33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2" xfId="0" applyFill="1" applyBorder="1"/>
    <xf numFmtId="9" fontId="0" fillId="0" borderId="10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0" fontId="0" fillId="35" borderId="15" xfId="0" applyFill="1" applyBorder="1" applyAlignment="1">
      <alignment horizontal="left"/>
    </xf>
    <xf numFmtId="0" fontId="0" fillId="35" borderId="16" xfId="0" applyFill="1" applyBorder="1"/>
    <xf numFmtId="0" fontId="0" fillId="35" borderId="17" xfId="0" applyFill="1" applyBorder="1"/>
    <xf numFmtId="0" fontId="0" fillId="35" borderId="11" xfId="0" applyFill="1" applyBorder="1"/>
    <xf numFmtId="1" fontId="0" fillId="0" borderId="0" xfId="0" applyNumberFormat="1"/>
    <xf numFmtId="0" fontId="0" fillId="0" borderId="11" xfId="0" applyBorder="1"/>
    <xf numFmtId="164" fontId="0" fillId="0" borderId="12" xfId="0" applyNumberFormat="1" applyBorder="1"/>
    <xf numFmtId="166" fontId="0" fillId="0" borderId="12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16" fillId="36" borderId="11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topLeftCell="B1" workbookViewId="0">
      <selection activeCell="J31" sqref="J31"/>
    </sheetView>
  </sheetViews>
  <sheetFormatPr baseColWidth="10" defaultColWidth="8.83203125" defaultRowHeight="15" x14ac:dyDescent="0.2"/>
  <cols>
    <col min="7" max="7" width="23.5" customWidth="1"/>
    <col min="8" max="8" width="23.6640625" customWidth="1"/>
    <col min="9" max="9" width="17.83203125" customWidth="1"/>
    <col min="10" max="10" width="20.1640625" customWidth="1"/>
    <col min="11" max="11" width="15.6640625" customWidth="1"/>
    <col min="12" max="12" width="11.83203125" customWidth="1"/>
  </cols>
  <sheetData>
    <row r="1" spans="1:11" ht="16" thickBot="1" x14ac:dyDescent="0.25">
      <c r="A1" t="s">
        <v>0</v>
      </c>
      <c r="B1" t="s">
        <v>1</v>
      </c>
      <c r="C1" t="s">
        <v>2</v>
      </c>
    </row>
    <row r="2" spans="1:11" ht="16" thickBot="1" x14ac:dyDescent="0.25">
      <c r="A2" t="s">
        <v>3</v>
      </c>
      <c r="B2" t="s">
        <v>4</v>
      </c>
      <c r="C2" t="s">
        <v>5</v>
      </c>
      <c r="G2" s="21" t="s">
        <v>112</v>
      </c>
      <c r="H2" s="22"/>
    </row>
    <row r="3" spans="1:11" ht="16" thickBot="1" x14ac:dyDescent="0.25">
      <c r="A3" t="s">
        <v>6</v>
      </c>
      <c r="B3" t="s">
        <v>4</v>
      </c>
      <c r="C3" t="s">
        <v>5</v>
      </c>
      <c r="G3" s="5" t="s">
        <v>114</v>
      </c>
      <c r="H3" s="6" t="s">
        <v>111</v>
      </c>
      <c r="J3" s="4" t="s">
        <v>116</v>
      </c>
      <c r="K3" s="3"/>
    </row>
    <row r="4" spans="1:11" x14ac:dyDescent="0.2">
      <c r="A4" t="s">
        <v>7</v>
      </c>
      <c r="B4" t="s">
        <v>4</v>
      </c>
      <c r="C4" t="s">
        <v>5</v>
      </c>
      <c r="G4" s="1" t="s">
        <v>5</v>
      </c>
      <c r="H4" s="1">
        <f>COUNTIF($C$2:$C$113,G4)</f>
        <v>44</v>
      </c>
      <c r="J4" s="2" t="s">
        <v>5</v>
      </c>
      <c r="K4" s="16">
        <f>(H4/$H$8)*100</f>
        <v>39.285714285714285</v>
      </c>
    </row>
    <row r="5" spans="1:11" x14ac:dyDescent="0.2">
      <c r="A5" t="s">
        <v>8</v>
      </c>
      <c r="B5" t="s">
        <v>4</v>
      </c>
      <c r="C5" t="s">
        <v>9</v>
      </c>
      <c r="G5" s="1" t="s">
        <v>9</v>
      </c>
      <c r="H5" s="1">
        <f t="shared" ref="H5:H7" si="0">COUNTIF($C$2:$C$113,G5)</f>
        <v>34</v>
      </c>
      <c r="J5" s="1" t="s">
        <v>9</v>
      </c>
      <c r="K5" s="16">
        <f t="shared" ref="K5:K8" si="1">(H5/$H$8)*100</f>
        <v>30.357142857142854</v>
      </c>
    </row>
    <row r="6" spans="1:11" x14ac:dyDescent="0.2">
      <c r="A6" t="s">
        <v>10</v>
      </c>
      <c r="B6" t="s">
        <v>4</v>
      </c>
      <c r="C6" t="s">
        <v>11</v>
      </c>
      <c r="G6" s="1" t="s">
        <v>26</v>
      </c>
      <c r="H6" s="1">
        <f t="shared" si="0"/>
        <v>17</v>
      </c>
      <c r="J6" s="1" t="s">
        <v>26</v>
      </c>
      <c r="K6" s="16">
        <f t="shared" si="1"/>
        <v>15.178571428571427</v>
      </c>
    </row>
    <row r="7" spans="1:11" x14ac:dyDescent="0.2">
      <c r="A7" t="s">
        <v>12</v>
      </c>
      <c r="B7" t="s">
        <v>4</v>
      </c>
      <c r="C7" t="s">
        <v>5</v>
      </c>
      <c r="G7" s="1" t="s">
        <v>11</v>
      </c>
      <c r="H7" s="1">
        <f t="shared" si="0"/>
        <v>17</v>
      </c>
      <c r="J7" s="1" t="s">
        <v>11</v>
      </c>
      <c r="K7" s="16">
        <f t="shared" si="1"/>
        <v>15.178571428571427</v>
      </c>
    </row>
    <row r="8" spans="1:11" x14ac:dyDescent="0.2">
      <c r="A8" t="s">
        <v>13</v>
      </c>
      <c r="B8" t="s">
        <v>4</v>
      </c>
      <c r="C8" t="s">
        <v>9</v>
      </c>
      <c r="G8" s="1" t="s">
        <v>110</v>
      </c>
      <c r="H8" s="1">
        <f>SUM(H4:H7)</f>
        <v>112</v>
      </c>
      <c r="J8" s="1" t="s">
        <v>110</v>
      </c>
      <c r="K8" s="16">
        <f t="shared" si="1"/>
        <v>100</v>
      </c>
    </row>
    <row r="9" spans="1:11" x14ac:dyDescent="0.2">
      <c r="A9" t="s">
        <v>14</v>
      </c>
      <c r="B9" t="s">
        <v>4</v>
      </c>
      <c r="C9" t="s">
        <v>5</v>
      </c>
    </row>
    <row r="10" spans="1:11" ht="16" thickBot="1" x14ac:dyDescent="0.25">
      <c r="A10" t="s">
        <v>15</v>
      </c>
      <c r="B10" t="s">
        <v>4</v>
      </c>
      <c r="C10" t="s">
        <v>11</v>
      </c>
    </row>
    <row r="11" spans="1:11" ht="16" thickBot="1" x14ac:dyDescent="0.25">
      <c r="A11" t="s">
        <v>16</v>
      </c>
      <c r="B11" t="s">
        <v>4</v>
      </c>
      <c r="C11" t="s">
        <v>9</v>
      </c>
      <c r="J11" s="21" t="s">
        <v>113</v>
      </c>
      <c r="K11" s="22"/>
    </row>
    <row r="12" spans="1:11" ht="16" thickBot="1" x14ac:dyDescent="0.25">
      <c r="A12" t="s">
        <v>17</v>
      </c>
      <c r="B12" t="s">
        <v>4</v>
      </c>
      <c r="C12" t="s">
        <v>5</v>
      </c>
      <c r="G12" s="3" t="s">
        <v>115</v>
      </c>
      <c r="H12" s="3"/>
      <c r="J12" s="5" t="s">
        <v>114</v>
      </c>
      <c r="K12" s="6" t="s">
        <v>111</v>
      </c>
    </row>
    <row r="13" spans="1:11" x14ac:dyDescent="0.2">
      <c r="A13" t="s">
        <v>18</v>
      </c>
      <c r="B13" t="s">
        <v>4</v>
      </c>
      <c r="C13" t="s">
        <v>5</v>
      </c>
      <c r="G13" s="1" t="s">
        <v>5</v>
      </c>
      <c r="H13" s="17">
        <f>60.39%</f>
        <v>0.60389999999999999</v>
      </c>
      <c r="J13" s="1" t="s">
        <v>5</v>
      </c>
      <c r="K13" s="8">
        <f>H13*112</f>
        <v>67.636799999999994</v>
      </c>
    </row>
    <row r="14" spans="1:11" x14ac:dyDescent="0.2">
      <c r="A14" t="s">
        <v>19</v>
      </c>
      <c r="B14" t="s">
        <v>4</v>
      </c>
      <c r="C14" t="s">
        <v>9</v>
      </c>
      <c r="G14" s="1" t="s">
        <v>9</v>
      </c>
      <c r="H14" s="19">
        <f>12.93%</f>
        <v>0.1293</v>
      </c>
      <c r="J14" s="1" t="s">
        <v>9</v>
      </c>
      <c r="K14" s="8">
        <f t="shared" ref="K14:K17" si="2">H14*112</f>
        <v>14.4816</v>
      </c>
    </row>
    <row r="15" spans="1:11" x14ac:dyDescent="0.2">
      <c r="A15" t="s">
        <v>20</v>
      </c>
      <c r="B15" t="s">
        <v>4</v>
      </c>
      <c r="C15" t="s">
        <v>9</v>
      </c>
      <c r="G15" s="1" t="s">
        <v>26</v>
      </c>
      <c r="H15" s="18">
        <f>2.76%</f>
        <v>2.76E-2</v>
      </c>
      <c r="J15" s="1" t="s">
        <v>26</v>
      </c>
      <c r="K15" s="8">
        <f t="shared" si="2"/>
        <v>3.0911999999999997</v>
      </c>
    </row>
    <row r="16" spans="1:11" x14ac:dyDescent="0.2">
      <c r="A16" t="s">
        <v>21</v>
      </c>
      <c r="B16" t="s">
        <v>4</v>
      </c>
      <c r="C16" t="s">
        <v>9</v>
      </c>
      <c r="G16" s="1" t="s">
        <v>11</v>
      </c>
      <c r="H16" s="18">
        <f>23.92%</f>
        <v>0.23920000000000002</v>
      </c>
      <c r="J16" s="1" t="s">
        <v>11</v>
      </c>
      <c r="K16" s="8">
        <f>H16*112</f>
        <v>26.790400000000002</v>
      </c>
    </row>
    <row r="17" spans="1:15" x14ac:dyDescent="0.2">
      <c r="A17" t="s">
        <v>22</v>
      </c>
      <c r="B17" t="s">
        <v>4</v>
      </c>
      <c r="C17" t="s">
        <v>11</v>
      </c>
      <c r="G17" s="1" t="s">
        <v>110</v>
      </c>
      <c r="H17" s="7">
        <v>1</v>
      </c>
      <c r="J17" s="1" t="s">
        <v>110</v>
      </c>
      <c r="K17" s="8">
        <f t="shared" si="2"/>
        <v>112</v>
      </c>
    </row>
    <row r="18" spans="1:15" ht="16" thickBot="1" x14ac:dyDescent="0.25">
      <c r="A18" t="s">
        <v>23</v>
      </c>
      <c r="B18" t="s">
        <v>4</v>
      </c>
      <c r="C18" t="s">
        <v>9</v>
      </c>
    </row>
    <row r="19" spans="1:15" ht="16" thickBot="1" x14ac:dyDescent="0.25">
      <c r="A19" t="s">
        <v>24</v>
      </c>
      <c r="B19" t="s">
        <v>4</v>
      </c>
      <c r="C19" t="s">
        <v>11</v>
      </c>
      <c r="O19" s="15"/>
    </row>
    <row r="20" spans="1:15" x14ac:dyDescent="0.2">
      <c r="A20" t="s">
        <v>25</v>
      </c>
      <c r="B20" t="s">
        <v>4</v>
      </c>
      <c r="C20" t="s">
        <v>26</v>
      </c>
    </row>
    <row r="21" spans="1:15" ht="16" thickBot="1" x14ac:dyDescent="0.25">
      <c r="A21" t="s">
        <v>27</v>
      </c>
      <c r="B21" t="s">
        <v>4</v>
      </c>
      <c r="C21" t="s">
        <v>5</v>
      </c>
    </row>
    <row r="22" spans="1:15" ht="16" thickBot="1" x14ac:dyDescent="0.25">
      <c r="A22" t="s">
        <v>28</v>
      </c>
      <c r="B22" t="s">
        <v>4</v>
      </c>
      <c r="C22" t="s">
        <v>11</v>
      </c>
      <c r="G22" s="10" t="s">
        <v>114</v>
      </c>
      <c r="H22" s="11" t="s">
        <v>117</v>
      </c>
      <c r="I22" s="12" t="s">
        <v>118</v>
      </c>
      <c r="J22" s="15" t="s">
        <v>125</v>
      </c>
      <c r="K22" s="15" t="s">
        <v>126</v>
      </c>
      <c r="L22" s="15" t="s">
        <v>127</v>
      </c>
    </row>
    <row r="23" spans="1:15" x14ac:dyDescent="0.2">
      <c r="A23" t="s">
        <v>29</v>
      </c>
      <c r="B23" t="s">
        <v>4</v>
      </c>
      <c r="C23" t="s">
        <v>5</v>
      </c>
      <c r="G23" s="2" t="s">
        <v>5</v>
      </c>
      <c r="H23" s="2">
        <v>44</v>
      </c>
      <c r="I23" s="9">
        <v>68</v>
      </c>
      <c r="J23" s="14">
        <f>H23-I23</f>
        <v>-24</v>
      </c>
      <c r="K23" s="14">
        <f>J23^2</f>
        <v>576</v>
      </c>
      <c r="L23">
        <f>K23/I23</f>
        <v>8.4705882352941178</v>
      </c>
    </row>
    <row r="24" spans="1:15" x14ac:dyDescent="0.2">
      <c r="A24" t="s">
        <v>30</v>
      </c>
      <c r="B24" t="s">
        <v>4</v>
      </c>
      <c r="C24" t="s">
        <v>26</v>
      </c>
      <c r="G24" s="1" t="s">
        <v>9</v>
      </c>
      <c r="H24" s="1">
        <v>34</v>
      </c>
      <c r="I24" s="8">
        <v>14</v>
      </c>
      <c r="J24" s="14">
        <f t="shared" ref="J24:J26" si="3">H24-I24</f>
        <v>20</v>
      </c>
      <c r="K24" s="14">
        <f t="shared" ref="K24:K26" si="4">J24^2</f>
        <v>400</v>
      </c>
      <c r="L24">
        <f t="shared" ref="L24:L26" si="5">K24/I24</f>
        <v>28.571428571428573</v>
      </c>
    </row>
    <row r="25" spans="1:15" x14ac:dyDescent="0.2">
      <c r="A25" t="s">
        <v>31</v>
      </c>
      <c r="B25" t="s">
        <v>4</v>
      </c>
      <c r="C25" t="s">
        <v>9</v>
      </c>
      <c r="G25" s="1" t="s">
        <v>26</v>
      </c>
      <c r="H25" s="1">
        <v>17</v>
      </c>
      <c r="I25" s="8">
        <v>3</v>
      </c>
      <c r="J25" s="14">
        <f t="shared" si="3"/>
        <v>14</v>
      </c>
      <c r="K25" s="14">
        <f t="shared" si="4"/>
        <v>196</v>
      </c>
      <c r="L25">
        <f t="shared" si="5"/>
        <v>65.333333333333329</v>
      </c>
    </row>
    <row r="26" spans="1:15" ht="16" thickBot="1" x14ac:dyDescent="0.25">
      <c r="A26" t="s">
        <v>32</v>
      </c>
      <c r="B26" t="s">
        <v>4</v>
      </c>
      <c r="C26" t="s">
        <v>9</v>
      </c>
      <c r="G26" s="1" t="s">
        <v>11</v>
      </c>
      <c r="H26" s="1">
        <v>17</v>
      </c>
      <c r="I26" s="8">
        <v>27</v>
      </c>
      <c r="J26" s="14">
        <f t="shared" si="3"/>
        <v>-10</v>
      </c>
      <c r="K26" s="14">
        <f t="shared" si="4"/>
        <v>100</v>
      </c>
      <c r="L26">
        <f t="shared" si="5"/>
        <v>3.7037037037037037</v>
      </c>
    </row>
    <row r="27" spans="1:15" ht="16" thickBot="1" x14ac:dyDescent="0.25">
      <c r="A27" t="s">
        <v>32</v>
      </c>
      <c r="B27" t="s">
        <v>4</v>
      </c>
      <c r="C27" t="s">
        <v>9</v>
      </c>
      <c r="G27" s="1" t="s">
        <v>110</v>
      </c>
      <c r="H27" s="1">
        <f>SUM(H23:H26)</f>
        <v>112</v>
      </c>
      <c r="I27" s="8">
        <f>SUM(I23:I26)</f>
        <v>112</v>
      </c>
      <c r="J27">
        <v>0</v>
      </c>
      <c r="L27" s="20">
        <f>SUM(L23:L26)</f>
        <v>106.07905384375972</v>
      </c>
    </row>
    <row r="28" spans="1:15" x14ac:dyDescent="0.2">
      <c r="A28" t="s">
        <v>33</v>
      </c>
      <c r="B28" t="s">
        <v>4</v>
      </c>
      <c r="C28" t="s">
        <v>26</v>
      </c>
      <c r="L28" t="s">
        <v>129</v>
      </c>
    </row>
    <row r="29" spans="1:15" x14ac:dyDescent="0.2">
      <c r="A29" t="s">
        <v>33</v>
      </c>
      <c r="B29" t="s">
        <v>4</v>
      </c>
      <c r="C29" t="s">
        <v>9</v>
      </c>
    </row>
    <row r="30" spans="1:15" x14ac:dyDescent="0.2">
      <c r="A30" t="s">
        <v>33</v>
      </c>
      <c r="B30" t="s">
        <v>4</v>
      </c>
      <c r="C30" t="s">
        <v>26</v>
      </c>
    </row>
    <row r="31" spans="1:15" ht="16" thickBot="1" x14ac:dyDescent="0.25">
      <c r="A31" t="s">
        <v>34</v>
      </c>
      <c r="B31" t="s">
        <v>4</v>
      </c>
      <c r="C31" t="s">
        <v>11</v>
      </c>
    </row>
    <row r="32" spans="1:15" ht="16" thickBot="1" x14ac:dyDescent="0.25">
      <c r="A32" t="s">
        <v>35</v>
      </c>
      <c r="B32" t="s">
        <v>4</v>
      </c>
      <c r="C32" t="s">
        <v>11</v>
      </c>
      <c r="G32" s="21" t="s">
        <v>128</v>
      </c>
      <c r="H32" s="22"/>
    </row>
    <row r="33" spans="1:10" ht="16" thickBot="1" x14ac:dyDescent="0.25">
      <c r="A33" t="s">
        <v>36</v>
      </c>
      <c r="B33" t="s">
        <v>4</v>
      </c>
      <c r="C33" t="s">
        <v>9</v>
      </c>
      <c r="G33" s="13" t="s">
        <v>119</v>
      </c>
      <c r="H33" s="15">
        <f>4-1</f>
        <v>3</v>
      </c>
    </row>
    <row r="34" spans="1:10" ht="16" thickBot="1" x14ac:dyDescent="0.25">
      <c r="A34" t="s">
        <v>37</v>
      </c>
      <c r="B34" t="s">
        <v>4</v>
      </c>
      <c r="C34" t="s">
        <v>5</v>
      </c>
      <c r="G34" s="13" t="s">
        <v>120</v>
      </c>
      <c r="H34" s="15">
        <f>0.05</f>
        <v>0.05</v>
      </c>
    </row>
    <row r="35" spans="1:10" ht="16" thickBot="1" x14ac:dyDescent="0.25">
      <c r="A35" t="s">
        <v>38</v>
      </c>
      <c r="B35" t="s">
        <v>4</v>
      </c>
      <c r="C35" t="s">
        <v>5</v>
      </c>
      <c r="G35" s="13" t="s">
        <v>121</v>
      </c>
      <c r="H35" s="15">
        <f>_xlfn.CHISQ.TEST(H23:H26,I23:I26)</f>
        <v>7.6562957418692015E-23</v>
      </c>
      <c r="J35" s="15"/>
    </row>
    <row r="36" spans="1:10" ht="16" thickBot="1" x14ac:dyDescent="0.25">
      <c r="A36" t="s">
        <v>38</v>
      </c>
      <c r="B36" t="s">
        <v>4</v>
      </c>
      <c r="C36" t="s">
        <v>5</v>
      </c>
      <c r="G36" s="13" t="s">
        <v>122</v>
      </c>
      <c r="H36" s="15">
        <f>COUNTA(C2:C113)</f>
        <v>112</v>
      </c>
    </row>
    <row r="37" spans="1:10" ht="16" thickBot="1" x14ac:dyDescent="0.25">
      <c r="A37" t="s">
        <v>39</v>
      </c>
      <c r="B37" t="s">
        <v>4</v>
      </c>
      <c r="C37" t="s">
        <v>5</v>
      </c>
      <c r="G37" s="13" t="s">
        <v>123</v>
      </c>
      <c r="H37" s="15">
        <v>106.0790538</v>
      </c>
    </row>
    <row r="38" spans="1:10" ht="16" thickBot="1" x14ac:dyDescent="0.25">
      <c r="A38" t="s">
        <v>40</v>
      </c>
      <c r="B38" t="s">
        <v>4</v>
      </c>
      <c r="C38" t="s">
        <v>5</v>
      </c>
      <c r="G38" s="13" t="s">
        <v>124</v>
      </c>
      <c r="H38" s="15">
        <f>_xlfn.CHISQ.INV.RT(H34,H33)</f>
        <v>7.8147279032511792</v>
      </c>
    </row>
    <row r="39" spans="1:10" x14ac:dyDescent="0.2">
      <c r="A39" t="s">
        <v>40</v>
      </c>
      <c r="B39" t="s">
        <v>4</v>
      </c>
      <c r="C39" t="s">
        <v>9</v>
      </c>
    </row>
    <row r="40" spans="1:10" x14ac:dyDescent="0.2">
      <c r="A40" t="s">
        <v>41</v>
      </c>
      <c r="B40" t="s">
        <v>4</v>
      </c>
      <c r="C40" t="s">
        <v>5</v>
      </c>
    </row>
    <row r="41" spans="1:10" x14ac:dyDescent="0.2">
      <c r="A41" t="s">
        <v>42</v>
      </c>
      <c r="B41" t="s">
        <v>4</v>
      </c>
      <c r="C41" t="s">
        <v>5</v>
      </c>
    </row>
    <row r="42" spans="1:10" x14ac:dyDescent="0.2">
      <c r="A42" t="s">
        <v>43</v>
      </c>
      <c r="B42" t="s">
        <v>4</v>
      </c>
      <c r="C42" t="s">
        <v>9</v>
      </c>
    </row>
    <row r="43" spans="1:10" x14ac:dyDescent="0.2">
      <c r="A43" t="s">
        <v>44</v>
      </c>
      <c r="B43" t="s">
        <v>4</v>
      </c>
      <c r="C43" t="s">
        <v>26</v>
      </c>
    </row>
    <row r="44" spans="1:10" x14ac:dyDescent="0.2">
      <c r="A44" t="s">
        <v>45</v>
      </c>
      <c r="B44" t="s">
        <v>4</v>
      </c>
      <c r="C44" t="s">
        <v>5</v>
      </c>
    </row>
    <row r="45" spans="1:10" x14ac:dyDescent="0.2">
      <c r="A45" t="s">
        <v>46</v>
      </c>
      <c r="B45" t="s">
        <v>4</v>
      </c>
      <c r="C45" t="s">
        <v>9</v>
      </c>
    </row>
    <row r="46" spans="1:10" x14ac:dyDescent="0.2">
      <c r="A46" t="s">
        <v>47</v>
      </c>
      <c r="B46" t="s">
        <v>4</v>
      </c>
      <c r="C46" t="s">
        <v>26</v>
      </c>
    </row>
    <row r="47" spans="1:10" x14ac:dyDescent="0.2">
      <c r="A47" t="s">
        <v>48</v>
      </c>
      <c r="B47" t="s">
        <v>4</v>
      </c>
      <c r="C47" t="s">
        <v>9</v>
      </c>
    </row>
    <row r="48" spans="1:10" x14ac:dyDescent="0.2">
      <c r="A48" t="s">
        <v>49</v>
      </c>
      <c r="B48" t="s">
        <v>4</v>
      </c>
      <c r="C48" t="s">
        <v>5</v>
      </c>
    </row>
    <row r="49" spans="1:3" x14ac:dyDescent="0.2">
      <c r="A49" t="s">
        <v>50</v>
      </c>
      <c r="B49" t="s">
        <v>4</v>
      </c>
      <c r="C49" t="s">
        <v>9</v>
      </c>
    </row>
    <row r="50" spans="1:3" x14ac:dyDescent="0.2">
      <c r="A50" t="s">
        <v>51</v>
      </c>
      <c r="B50" t="s">
        <v>4</v>
      </c>
      <c r="C50" t="s">
        <v>9</v>
      </c>
    </row>
    <row r="51" spans="1:3" x14ac:dyDescent="0.2">
      <c r="A51" t="s">
        <v>52</v>
      </c>
      <c r="B51" t="s">
        <v>4</v>
      </c>
      <c r="C51" t="s">
        <v>5</v>
      </c>
    </row>
    <row r="52" spans="1:3" x14ac:dyDescent="0.2">
      <c r="A52" t="s">
        <v>53</v>
      </c>
      <c r="B52" t="s">
        <v>4</v>
      </c>
      <c r="C52" t="s">
        <v>5</v>
      </c>
    </row>
    <row r="53" spans="1:3" x14ac:dyDescent="0.2">
      <c r="A53" t="s">
        <v>54</v>
      </c>
      <c r="B53" t="s">
        <v>4</v>
      </c>
      <c r="C53" t="s">
        <v>11</v>
      </c>
    </row>
    <row r="54" spans="1:3" x14ac:dyDescent="0.2">
      <c r="A54" t="s">
        <v>55</v>
      </c>
      <c r="B54" t="s">
        <v>4</v>
      </c>
      <c r="C54" t="s">
        <v>5</v>
      </c>
    </row>
    <row r="55" spans="1:3" x14ac:dyDescent="0.2">
      <c r="A55" t="s">
        <v>56</v>
      </c>
      <c r="B55" t="s">
        <v>4</v>
      </c>
      <c r="C55" t="s">
        <v>5</v>
      </c>
    </row>
    <row r="56" spans="1:3" x14ac:dyDescent="0.2">
      <c r="A56" t="s">
        <v>57</v>
      </c>
      <c r="B56" t="s">
        <v>4</v>
      </c>
      <c r="C56" t="s">
        <v>5</v>
      </c>
    </row>
    <row r="57" spans="1:3" x14ac:dyDescent="0.2">
      <c r="A57" t="s">
        <v>58</v>
      </c>
      <c r="B57" t="s">
        <v>4</v>
      </c>
      <c r="C57" t="s">
        <v>5</v>
      </c>
    </row>
    <row r="58" spans="1:3" x14ac:dyDescent="0.2">
      <c r="A58" t="s">
        <v>59</v>
      </c>
      <c r="B58" t="s">
        <v>4</v>
      </c>
      <c r="C58" t="s">
        <v>5</v>
      </c>
    </row>
    <row r="59" spans="1:3" x14ac:dyDescent="0.2">
      <c r="A59" t="s">
        <v>60</v>
      </c>
      <c r="B59" t="s">
        <v>4</v>
      </c>
      <c r="C59" t="s">
        <v>11</v>
      </c>
    </row>
    <row r="60" spans="1:3" x14ac:dyDescent="0.2">
      <c r="A60" t="s">
        <v>61</v>
      </c>
      <c r="B60" t="s">
        <v>4</v>
      </c>
      <c r="C60" t="s">
        <v>5</v>
      </c>
    </row>
    <row r="61" spans="1:3" x14ac:dyDescent="0.2">
      <c r="A61" t="s">
        <v>62</v>
      </c>
      <c r="B61" t="s">
        <v>4</v>
      </c>
      <c r="C61" t="s">
        <v>5</v>
      </c>
    </row>
    <row r="62" spans="1:3" x14ac:dyDescent="0.2">
      <c r="A62" t="s">
        <v>63</v>
      </c>
      <c r="B62" t="s">
        <v>4</v>
      </c>
      <c r="C62" t="s">
        <v>9</v>
      </c>
    </row>
    <row r="63" spans="1:3" x14ac:dyDescent="0.2">
      <c r="A63" t="s">
        <v>64</v>
      </c>
      <c r="B63" t="s">
        <v>4</v>
      </c>
      <c r="C63" t="s">
        <v>9</v>
      </c>
    </row>
    <row r="64" spans="1:3" x14ac:dyDescent="0.2">
      <c r="A64" t="s">
        <v>64</v>
      </c>
      <c r="B64" t="s">
        <v>4</v>
      </c>
      <c r="C64" t="s">
        <v>5</v>
      </c>
    </row>
    <row r="65" spans="1:3" x14ac:dyDescent="0.2">
      <c r="A65" t="s">
        <v>65</v>
      </c>
      <c r="B65" t="s">
        <v>4</v>
      </c>
      <c r="C65" t="s">
        <v>26</v>
      </c>
    </row>
    <row r="66" spans="1:3" x14ac:dyDescent="0.2">
      <c r="A66" t="s">
        <v>66</v>
      </c>
      <c r="B66" t="s">
        <v>4</v>
      </c>
      <c r="C66" t="s">
        <v>9</v>
      </c>
    </row>
    <row r="67" spans="1:3" x14ac:dyDescent="0.2">
      <c r="A67" t="s">
        <v>67</v>
      </c>
      <c r="B67" t="s">
        <v>4</v>
      </c>
      <c r="C67" t="s">
        <v>5</v>
      </c>
    </row>
    <row r="68" spans="1:3" x14ac:dyDescent="0.2">
      <c r="A68" t="s">
        <v>68</v>
      </c>
      <c r="B68" t="s">
        <v>4</v>
      </c>
      <c r="C68" t="s">
        <v>9</v>
      </c>
    </row>
    <row r="69" spans="1:3" x14ac:dyDescent="0.2">
      <c r="A69" t="s">
        <v>69</v>
      </c>
      <c r="B69" t="s">
        <v>4</v>
      </c>
      <c r="C69" t="s">
        <v>9</v>
      </c>
    </row>
    <row r="70" spans="1:3" x14ac:dyDescent="0.2">
      <c r="A70" t="s">
        <v>70</v>
      </c>
      <c r="B70" t="s">
        <v>4</v>
      </c>
      <c r="C70" t="s">
        <v>5</v>
      </c>
    </row>
    <row r="71" spans="1:3" x14ac:dyDescent="0.2">
      <c r="A71" t="s">
        <v>71</v>
      </c>
      <c r="B71" t="s">
        <v>4</v>
      </c>
      <c r="C71" t="s">
        <v>26</v>
      </c>
    </row>
    <row r="72" spans="1:3" x14ac:dyDescent="0.2">
      <c r="A72" t="s">
        <v>72</v>
      </c>
      <c r="B72" t="s">
        <v>4</v>
      </c>
      <c r="C72" t="s">
        <v>11</v>
      </c>
    </row>
    <row r="73" spans="1:3" x14ac:dyDescent="0.2">
      <c r="A73" t="s">
        <v>73</v>
      </c>
      <c r="B73" t="s">
        <v>4</v>
      </c>
      <c r="C73" t="s">
        <v>11</v>
      </c>
    </row>
    <row r="74" spans="1:3" x14ac:dyDescent="0.2">
      <c r="A74" t="s">
        <v>74</v>
      </c>
      <c r="B74" t="s">
        <v>4</v>
      </c>
      <c r="C74" t="s">
        <v>9</v>
      </c>
    </row>
    <row r="75" spans="1:3" x14ac:dyDescent="0.2">
      <c r="A75" t="s">
        <v>75</v>
      </c>
      <c r="B75" t="s">
        <v>4</v>
      </c>
      <c r="C75" t="s">
        <v>9</v>
      </c>
    </row>
    <row r="76" spans="1:3" x14ac:dyDescent="0.2">
      <c r="A76" t="s">
        <v>76</v>
      </c>
      <c r="B76" t="s">
        <v>4</v>
      </c>
      <c r="C76" t="s">
        <v>11</v>
      </c>
    </row>
    <row r="77" spans="1:3" x14ac:dyDescent="0.2">
      <c r="A77" t="s">
        <v>77</v>
      </c>
      <c r="B77" t="s">
        <v>4</v>
      </c>
      <c r="C77" t="s">
        <v>5</v>
      </c>
    </row>
    <row r="78" spans="1:3" x14ac:dyDescent="0.2">
      <c r="A78" t="s">
        <v>78</v>
      </c>
      <c r="B78" t="s">
        <v>4</v>
      </c>
      <c r="C78" t="s">
        <v>26</v>
      </c>
    </row>
    <row r="79" spans="1:3" x14ac:dyDescent="0.2">
      <c r="A79" t="s">
        <v>79</v>
      </c>
      <c r="B79" t="s">
        <v>4</v>
      </c>
      <c r="C79" t="s">
        <v>9</v>
      </c>
    </row>
    <row r="80" spans="1:3" x14ac:dyDescent="0.2">
      <c r="A80" t="s">
        <v>80</v>
      </c>
      <c r="B80" t="s">
        <v>4</v>
      </c>
      <c r="C80" t="s">
        <v>26</v>
      </c>
    </row>
    <row r="81" spans="1:3" x14ac:dyDescent="0.2">
      <c r="A81" t="s">
        <v>81</v>
      </c>
      <c r="B81" t="s">
        <v>4</v>
      </c>
      <c r="C81" t="s">
        <v>9</v>
      </c>
    </row>
    <row r="82" spans="1:3" x14ac:dyDescent="0.2">
      <c r="A82" t="s">
        <v>82</v>
      </c>
      <c r="B82" t="s">
        <v>4</v>
      </c>
      <c r="C82" t="s">
        <v>11</v>
      </c>
    </row>
    <row r="83" spans="1:3" x14ac:dyDescent="0.2">
      <c r="A83" t="s">
        <v>83</v>
      </c>
      <c r="B83" t="s">
        <v>4</v>
      </c>
      <c r="C83" t="s">
        <v>9</v>
      </c>
    </row>
    <row r="84" spans="1:3" x14ac:dyDescent="0.2">
      <c r="A84" t="s">
        <v>83</v>
      </c>
      <c r="B84" t="s">
        <v>4</v>
      </c>
      <c r="C84" t="s">
        <v>5</v>
      </c>
    </row>
    <row r="85" spans="1:3" x14ac:dyDescent="0.2">
      <c r="A85" t="s">
        <v>84</v>
      </c>
      <c r="B85" t="s">
        <v>4</v>
      </c>
      <c r="C85" t="s">
        <v>5</v>
      </c>
    </row>
    <row r="86" spans="1:3" x14ac:dyDescent="0.2">
      <c r="A86" t="s">
        <v>85</v>
      </c>
      <c r="B86" t="s">
        <v>4</v>
      </c>
      <c r="C86" t="s">
        <v>5</v>
      </c>
    </row>
    <row r="87" spans="1:3" x14ac:dyDescent="0.2">
      <c r="A87" t="s">
        <v>86</v>
      </c>
      <c r="B87" t="s">
        <v>4</v>
      </c>
      <c r="C87" t="s">
        <v>26</v>
      </c>
    </row>
    <row r="88" spans="1:3" x14ac:dyDescent="0.2">
      <c r="A88" t="s">
        <v>87</v>
      </c>
      <c r="B88" t="s">
        <v>4</v>
      </c>
      <c r="C88" t="s">
        <v>5</v>
      </c>
    </row>
    <row r="89" spans="1:3" x14ac:dyDescent="0.2">
      <c r="A89" t="s">
        <v>88</v>
      </c>
      <c r="B89" t="s">
        <v>4</v>
      </c>
      <c r="C89" t="s">
        <v>9</v>
      </c>
    </row>
    <row r="90" spans="1:3" x14ac:dyDescent="0.2">
      <c r="A90" t="s">
        <v>89</v>
      </c>
      <c r="B90" t="s">
        <v>4</v>
      </c>
      <c r="C90" t="s">
        <v>9</v>
      </c>
    </row>
    <row r="91" spans="1:3" x14ac:dyDescent="0.2">
      <c r="A91" t="s">
        <v>89</v>
      </c>
      <c r="B91" t="s">
        <v>4</v>
      </c>
      <c r="C91" t="s">
        <v>26</v>
      </c>
    </row>
    <row r="92" spans="1:3" x14ac:dyDescent="0.2">
      <c r="A92" t="s">
        <v>90</v>
      </c>
      <c r="B92" t="s">
        <v>4</v>
      </c>
      <c r="C92" t="s">
        <v>26</v>
      </c>
    </row>
    <row r="93" spans="1:3" x14ac:dyDescent="0.2">
      <c r="A93" t="s">
        <v>91</v>
      </c>
      <c r="B93" t="s">
        <v>4</v>
      </c>
      <c r="C93" t="s">
        <v>5</v>
      </c>
    </row>
    <row r="94" spans="1:3" x14ac:dyDescent="0.2">
      <c r="A94" t="s">
        <v>92</v>
      </c>
      <c r="B94" t="s">
        <v>4</v>
      </c>
      <c r="C94" t="s">
        <v>26</v>
      </c>
    </row>
    <row r="95" spans="1:3" x14ac:dyDescent="0.2">
      <c r="A95" t="s">
        <v>93</v>
      </c>
      <c r="B95" t="s">
        <v>4</v>
      </c>
      <c r="C95" t="s">
        <v>11</v>
      </c>
    </row>
    <row r="96" spans="1:3" x14ac:dyDescent="0.2">
      <c r="A96" t="s">
        <v>94</v>
      </c>
      <c r="B96" t="s">
        <v>4</v>
      </c>
      <c r="C96" t="s">
        <v>11</v>
      </c>
    </row>
    <row r="97" spans="1:3" x14ac:dyDescent="0.2">
      <c r="A97" t="s">
        <v>95</v>
      </c>
      <c r="B97" t="s">
        <v>4</v>
      </c>
      <c r="C97" t="s">
        <v>5</v>
      </c>
    </row>
    <row r="98" spans="1:3" x14ac:dyDescent="0.2">
      <c r="A98" t="s">
        <v>96</v>
      </c>
      <c r="B98" t="s">
        <v>4</v>
      </c>
      <c r="C98" t="s">
        <v>5</v>
      </c>
    </row>
    <row r="99" spans="1:3" x14ac:dyDescent="0.2">
      <c r="A99" t="s">
        <v>97</v>
      </c>
      <c r="B99" t="s">
        <v>4</v>
      </c>
      <c r="C99" t="s">
        <v>26</v>
      </c>
    </row>
    <row r="100" spans="1:3" x14ac:dyDescent="0.2">
      <c r="A100" t="s">
        <v>97</v>
      </c>
      <c r="B100" t="s">
        <v>4</v>
      </c>
      <c r="C100" t="s">
        <v>9</v>
      </c>
    </row>
    <row r="101" spans="1:3" x14ac:dyDescent="0.2">
      <c r="A101" t="s">
        <v>98</v>
      </c>
      <c r="B101" t="s">
        <v>4</v>
      </c>
      <c r="C101" t="s">
        <v>5</v>
      </c>
    </row>
    <row r="102" spans="1:3" x14ac:dyDescent="0.2">
      <c r="A102" t="s">
        <v>99</v>
      </c>
      <c r="B102" t="s">
        <v>4</v>
      </c>
      <c r="C102" t="s">
        <v>5</v>
      </c>
    </row>
    <row r="103" spans="1:3" x14ac:dyDescent="0.2">
      <c r="A103" t="s">
        <v>100</v>
      </c>
      <c r="B103" t="s">
        <v>4</v>
      </c>
      <c r="C103" t="s">
        <v>26</v>
      </c>
    </row>
    <row r="104" spans="1:3" x14ac:dyDescent="0.2">
      <c r="A104" t="s">
        <v>101</v>
      </c>
      <c r="B104" t="s">
        <v>4</v>
      </c>
      <c r="C104" t="s">
        <v>5</v>
      </c>
    </row>
    <row r="105" spans="1:3" x14ac:dyDescent="0.2">
      <c r="A105" t="s">
        <v>101</v>
      </c>
      <c r="B105" t="s">
        <v>4</v>
      </c>
      <c r="C105" t="s">
        <v>9</v>
      </c>
    </row>
    <row r="106" spans="1:3" x14ac:dyDescent="0.2">
      <c r="A106" t="s">
        <v>102</v>
      </c>
      <c r="B106" t="s">
        <v>4</v>
      </c>
      <c r="C106" t="s">
        <v>11</v>
      </c>
    </row>
    <row r="107" spans="1:3" x14ac:dyDescent="0.2">
      <c r="A107" t="s">
        <v>103</v>
      </c>
      <c r="B107" t="s">
        <v>4</v>
      </c>
      <c r="C107" t="s">
        <v>11</v>
      </c>
    </row>
    <row r="108" spans="1:3" x14ac:dyDescent="0.2">
      <c r="A108" t="s">
        <v>104</v>
      </c>
      <c r="B108" t="s">
        <v>4</v>
      </c>
      <c r="C108" t="s">
        <v>5</v>
      </c>
    </row>
    <row r="109" spans="1:3" x14ac:dyDescent="0.2">
      <c r="A109" t="s">
        <v>105</v>
      </c>
      <c r="B109" t="s">
        <v>4</v>
      </c>
      <c r="C109" t="s">
        <v>26</v>
      </c>
    </row>
    <row r="110" spans="1:3" x14ac:dyDescent="0.2">
      <c r="A110" t="s">
        <v>106</v>
      </c>
      <c r="B110" t="s">
        <v>4</v>
      </c>
      <c r="C110" t="s">
        <v>9</v>
      </c>
    </row>
    <row r="111" spans="1:3" x14ac:dyDescent="0.2">
      <c r="A111" t="s">
        <v>107</v>
      </c>
      <c r="B111" t="s">
        <v>4</v>
      </c>
      <c r="C111" t="s">
        <v>5</v>
      </c>
    </row>
    <row r="112" spans="1:3" x14ac:dyDescent="0.2">
      <c r="A112" t="s">
        <v>108</v>
      </c>
      <c r="B112" t="s">
        <v>4</v>
      </c>
      <c r="C112" t="s">
        <v>5</v>
      </c>
    </row>
    <row r="113" spans="1:3" x14ac:dyDescent="0.2">
      <c r="A113" t="s">
        <v>109</v>
      </c>
      <c r="B113" t="s">
        <v>4</v>
      </c>
      <c r="C113" t="s">
        <v>9</v>
      </c>
    </row>
  </sheetData>
  <mergeCells count="3">
    <mergeCell ref="G2:H2"/>
    <mergeCell ref="J11:K11"/>
    <mergeCell ref="G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MGQ301-Project2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mohanty</dc:creator>
  <cp:lastModifiedBy>Microsoft Office User</cp:lastModifiedBy>
  <dcterms:created xsi:type="dcterms:W3CDTF">2021-10-23T20:53:07Z</dcterms:created>
  <dcterms:modified xsi:type="dcterms:W3CDTF">2021-10-25T21:32:16Z</dcterms:modified>
</cp:coreProperties>
</file>