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Gastos Mensal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Digite todos os seus ganhos mensais.</t>
      </text>
    </comment>
    <comment authorId="0" ref="A10">
      <text>
        <t xml:space="preserve">São aquelas despesas que têm o mesmo montante mensalmente</t>
      </text>
    </comment>
    <comment authorId="0" ref="E15">
      <text>
        <t xml:space="preserve">São todas aquelas compras que você não precisa fazer todos os meses.</t>
      </text>
    </comment>
    <comment authorId="0" ref="F25">
      <text>
        <t xml:space="preserve">Soma de todos os gastos</t>
      </text>
    </comment>
    <comment authorId="0" ref="F26">
      <text>
        <t xml:space="preserve">Valor final disponível</t>
      </text>
    </comment>
  </commentList>
</comments>
</file>

<file path=xl/sharedStrings.xml><?xml version="1.0" encoding="utf-8"?>
<sst xmlns="http://schemas.openxmlformats.org/spreadsheetml/2006/main" count="42" uniqueCount="33">
  <si>
    <t>CONTROLE DE GASTOS / MÊS:</t>
  </si>
  <si>
    <t>RECEITAS</t>
  </si>
  <si>
    <t>VALOR</t>
  </si>
  <si>
    <t xml:space="preserve">Data Rec. </t>
  </si>
  <si>
    <t>GASTOS VARIÁVEIS</t>
  </si>
  <si>
    <t>Salário</t>
  </si>
  <si>
    <t>DESCRIÇÃO</t>
  </si>
  <si>
    <t>Data Venc.</t>
  </si>
  <si>
    <t>Receitas Extras</t>
  </si>
  <si>
    <t>Alimentação Casa</t>
  </si>
  <si>
    <t>Combustível Carro</t>
  </si>
  <si>
    <t>Gastos Diversos</t>
  </si>
  <si>
    <t>Cartão de Crédito</t>
  </si>
  <si>
    <t>TOTAL DE RECEITAS</t>
  </si>
  <si>
    <t>DESPESAS</t>
  </si>
  <si>
    <t>SUBTOTAL</t>
  </si>
  <si>
    <t>GASTOS FIXOS</t>
  </si>
  <si>
    <t>PERCENTUAL DA RECEITA</t>
  </si>
  <si>
    <t>Luz</t>
  </si>
  <si>
    <t>Água</t>
  </si>
  <si>
    <t>Plano de Saúde</t>
  </si>
  <si>
    <t>Financiamento</t>
  </si>
  <si>
    <t>GASTOS ADICIONAIS</t>
  </si>
  <si>
    <t>Internet</t>
  </si>
  <si>
    <t>Gás</t>
  </si>
  <si>
    <t>Medicamentos</t>
  </si>
  <si>
    <t>Aluguel</t>
  </si>
  <si>
    <t>Conculta Médica</t>
  </si>
  <si>
    <t>Telefone</t>
  </si>
  <si>
    <t>Colégio</t>
  </si>
  <si>
    <t>TOTAL DE DESPESAS</t>
  </si>
  <si>
    <t>SALDO TOTAL</t>
  </si>
  <si>
    <t>PERCENTUAL TOTAL DA RECEITA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</si>
</sst>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R$ &quot;* #,##0.00_);_(&quot;R$ &quot;* \(#,##0.00\);_(&quot;R$ &quot;* &quot;-&quot;??_);_(@_)"/>
    <numFmt numFmtId="165" formatCode="_-[$R$-416]\ * #,##0.00_-;\-[$R$-416]\ * #,##0.00_-;_-[$R$-416]\ * &quot;-&quot;??_-;_-@"/>
  </numFmts>
  <fonts count="8">
    <font>
      <sz val="10.0"/>
      <color rgb="FF000000"/>
      <name val="Arial"/>
    </font>
    <font>
      <b/>
      <sz val="14.0"/>
      <color rgb="FF333399"/>
      <name val="Comic Sans MS"/>
    </font>
    <font>
      <sz val="10.0"/>
      <name val="Comic Sans MS"/>
    </font>
    <font>
      <b/>
      <sz val="10.0"/>
      <color rgb="FFFF0000"/>
      <name val="Comic Sans MS"/>
    </font>
    <font>
      <sz val="10.0"/>
      <color rgb="FFFF0000"/>
      <name val="Comic Sans MS"/>
    </font>
    <font>
      <b/>
      <sz val="10.0"/>
      <color rgb="FF333399"/>
      <name val="Comic Sans MS"/>
    </font>
    <font>
      <sz val="10.0"/>
      <color rgb="FF333399"/>
      <name val="Comic Sans MS"/>
    </font>
    <font>
      <b/>
      <sz val="10.0"/>
      <name val="Comic Sans MS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2" fontId="3" numFmtId="164" xfId="0" applyAlignment="1" applyBorder="1" applyFont="1" applyNumberFormat="1">
      <alignment shrinkToFit="0" vertical="bottom" wrapText="0"/>
    </xf>
    <xf borderId="3" fillId="2" fontId="3" numFmtId="164" xfId="0" applyAlignment="1" applyBorder="1" applyFont="1" applyNumberForma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165" xfId="0" applyAlignment="1" applyBorder="1" applyFont="1" applyNumberFormat="1">
      <alignment readingOrder="0" shrinkToFit="0" vertical="bottom" wrapText="0"/>
    </xf>
    <xf borderId="7" fillId="0" fontId="2" numFmtId="14" xfId="0" applyAlignment="1" applyBorder="1" applyFont="1" applyNumberForma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3" numFmtId="164" xfId="0" applyAlignment="1" applyBorder="1" applyFont="1" applyNumberFormat="1">
      <alignment shrinkToFit="0" vertical="bottom" wrapText="0"/>
    </xf>
    <xf borderId="9" fillId="2" fontId="3" numFmtId="164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164" xfId="0" applyAlignment="1" applyBorder="1" applyFont="1" applyNumberFormat="1">
      <alignment readingOrder="0" shrinkToFit="0" vertical="bottom" wrapText="0"/>
    </xf>
    <xf borderId="12" fillId="0" fontId="2" numFmtId="14" xfId="0" applyAlignment="1" applyBorder="1" applyFont="1" applyNumberFormat="1">
      <alignment shrinkToFit="0" vertical="bottom" wrapText="0"/>
    </xf>
    <xf borderId="13" fillId="0" fontId="2" numFmtId="164" xfId="0" applyAlignment="1" applyBorder="1" applyFont="1" applyNumberFormat="1">
      <alignment readingOrder="0"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164" xfId="0" applyAlignment="1" applyBorder="1" applyFont="1" applyNumberFormat="1">
      <alignment shrinkToFit="0" vertical="bottom" wrapText="0"/>
    </xf>
    <xf borderId="16" fillId="0" fontId="2" numFmtId="14" xfId="0" applyAlignment="1" applyBorder="1" applyFont="1" applyNumberFormat="1">
      <alignment shrinkToFit="0" vertical="bottom" wrapText="0"/>
    </xf>
    <xf borderId="17" fillId="0" fontId="2" numFmtId="164" xfId="0" applyAlignment="1" applyBorder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18" fillId="0" fontId="2" numFmtId="14" xfId="0" applyAlignment="1" applyBorder="1" applyFont="1" applyNumberForma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20" fillId="0" fontId="2" numFmtId="164" xfId="0" applyAlignment="1" applyBorder="1" applyFont="1" applyNumberFormat="1">
      <alignment shrinkToFit="0" vertical="bottom" wrapText="0"/>
    </xf>
    <xf borderId="21" fillId="0" fontId="2" numFmtId="14" xfId="0" applyAlignment="1" applyBorder="1" applyFont="1" applyNumberFormat="1">
      <alignment shrinkToFit="0" vertical="bottom" wrapText="0"/>
    </xf>
    <xf borderId="22" fillId="0" fontId="2" numFmtId="164" xfId="0" applyAlignment="1" applyBorder="1" applyFont="1" applyNumberFormat="1">
      <alignment readingOrder="0" shrinkToFit="0" vertical="bottom" wrapText="0"/>
    </xf>
    <xf borderId="23" fillId="2" fontId="3" numFmtId="0" xfId="0" applyAlignment="1" applyBorder="1" applyFont="1">
      <alignment shrinkToFit="0" vertical="bottom" wrapText="0"/>
    </xf>
    <xf borderId="24" fillId="2" fontId="3" numFmtId="164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22" fillId="0" fontId="2" numFmtId="164" xfId="0" applyAlignment="1" applyBorder="1" applyFont="1" applyNumberFormat="1">
      <alignment shrinkToFit="0" vertical="bottom" wrapText="0"/>
    </xf>
    <xf borderId="25" fillId="2" fontId="3" numFmtId="164" xfId="0" applyAlignment="1" applyBorder="1" applyFont="1" applyNumberFormat="1">
      <alignment shrinkToFit="0" vertical="bottom" wrapText="0"/>
    </xf>
    <xf borderId="26" fillId="0" fontId="2" numFmtId="0" xfId="0" applyAlignment="1" applyBorder="1" applyFont="1">
      <alignment shrinkToFit="0" vertical="bottom" wrapText="0"/>
    </xf>
    <xf borderId="27" fillId="2" fontId="3" numFmtId="164" xfId="0" applyAlignment="1" applyBorder="1" applyFont="1" applyNumberFormat="1">
      <alignment shrinkToFit="0" vertical="bottom" wrapText="0"/>
    </xf>
    <xf borderId="23" fillId="3" fontId="3" numFmtId="0" xfId="0" applyAlignment="1" applyBorder="1" applyFill="1" applyFont="1">
      <alignment shrinkToFit="0" vertical="bottom" wrapText="0"/>
    </xf>
    <xf borderId="25" fillId="3" fontId="5" numFmtId="9" xfId="0" applyAlignment="1" applyBorder="1" applyFont="1" applyNumberFormat="1">
      <alignment horizontal="right" shrinkToFit="0" vertical="bottom" wrapText="0"/>
    </xf>
    <xf borderId="28" fillId="0" fontId="2" numFmtId="0" xfId="0" applyAlignment="1" applyBorder="1" applyFont="1">
      <alignment shrinkToFit="0" vertical="bottom" wrapText="0"/>
    </xf>
    <xf borderId="6" fillId="0" fontId="2" numFmtId="164" xfId="0" applyAlignment="1" applyBorder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9" xfId="0" applyAlignment="1" applyFont="1" applyNumberFormat="1">
      <alignment horizontal="right" shrinkToFit="0" vertical="bottom" wrapText="0"/>
    </xf>
    <xf borderId="11" fillId="0" fontId="2" numFmtId="164" xfId="0" applyAlignment="1" applyBorder="1" applyFont="1" applyNumberFormat="1">
      <alignment shrinkToFit="0" vertical="bottom" wrapText="0"/>
    </xf>
    <xf borderId="13" fillId="0" fontId="2" numFmtId="164" xfId="0" applyAlignment="1" applyBorder="1" applyFont="1" applyNumberFormat="1">
      <alignment shrinkToFit="0" vertical="bottom" wrapText="0"/>
    </xf>
    <xf borderId="29" fillId="0" fontId="2" numFmtId="0" xfId="0" applyAlignment="1" applyBorder="1" applyFont="1">
      <alignment shrinkToFit="0" vertical="bottom" wrapText="0"/>
    </xf>
    <xf borderId="17" fillId="0" fontId="2" numFmtId="165" xfId="0" applyAlignment="1" applyBorder="1" applyFont="1" applyNumberFormat="1">
      <alignment readingOrder="0" shrinkToFit="0" vertical="bottom" wrapText="0"/>
    </xf>
    <xf borderId="16" fillId="0" fontId="2" numFmtId="14" xfId="0" applyAlignment="1" applyBorder="1" applyFont="1" applyNumberFormat="1">
      <alignment horizontal="right" shrinkToFit="0" vertical="bottom" wrapText="0"/>
    </xf>
    <xf borderId="17" fillId="0" fontId="2" numFmtId="164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3" fillId="2" fontId="4" numFmtId="164" xfId="0" applyAlignment="1" applyBorder="1" applyFont="1" applyNumberFormat="1">
      <alignment shrinkToFit="0" vertical="bottom" wrapText="0"/>
    </xf>
    <xf borderId="30" fillId="0" fontId="2" numFmtId="14" xfId="0" applyAlignment="1" applyBorder="1" applyFont="1" applyNumberFormat="1">
      <alignment shrinkToFit="0" vertical="bottom" wrapText="0"/>
    </xf>
    <xf borderId="23" fillId="3" fontId="4" numFmtId="0" xfId="0" applyAlignment="1" applyBorder="1" applyFont="1">
      <alignment shrinkToFit="0" vertical="bottom" wrapText="0"/>
    </xf>
    <xf borderId="25" fillId="3" fontId="6" numFmtId="9" xfId="0" applyAlignment="1" applyBorder="1" applyFont="1" applyNumberFormat="1">
      <alignment horizontal="right" shrinkToFit="0" vertical="bottom" wrapText="0"/>
    </xf>
    <xf borderId="31" fillId="2" fontId="3" numFmtId="0" xfId="0" applyAlignment="1" applyBorder="1" applyFont="1">
      <alignment shrinkToFit="0" vertical="bottom" wrapText="0"/>
    </xf>
    <xf borderId="32" fillId="2" fontId="7" numFmtId="164" xfId="0" applyAlignment="1" applyBorder="1" applyFont="1" applyNumberFormat="1">
      <alignment shrinkToFit="0" vertical="bottom" wrapText="0"/>
    </xf>
    <xf borderId="1" fillId="3" fontId="3" numFmtId="0" xfId="0" applyAlignment="1" applyBorder="1" applyFont="1">
      <alignment shrinkToFit="0" vertical="center" wrapText="1"/>
    </xf>
    <xf borderId="3" fillId="3" fontId="5" numFmtId="9" xfId="0" applyAlignment="1" applyBorder="1" applyFont="1" applyNumberFormat="1">
      <alignment horizontal="right" shrinkToFit="0" vertical="bottom" wrapText="0"/>
    </xf>
    <xf borderId="14" fillId="2" fontId="3" numFmtId="0" xfId="0" applyAlignment="1" applyBorder="1" applyFont="1">
      <alignment shrinkToFit="0" vertical="bottom" wrapText="0"/>
    </xf>
    <xf borderId="33" fillId="2" fontId="7" numFmtId="164" xfId="0" applyAlignment="1" applyBorder="1" applyFont="1" applyNumberFormat="1">
      <alignment shrinkToFit="0" vertical="bottom" wrapText="0"/>
    </xf>
    <xf borderId="19" fillId="3" fontId="3" numFmtId="0" xfId="0" applyAlignment="1" applyBorder="1" applyFont="1">
      <alignment horizontal="left" shrinkToFit="0" vertical="center" wrapText="1"/>
    </xf>
    <xf borderId="34" fillId="3" fontId="5" numFmtId="9" xfId="0" applyAlignment="1" applyBorder="1" applyFont="1" applyNumberFormat="1">
      <alignment horizontal="right"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4" fontId="3" numFmtId="0" xfId="0" applyAlignment="1" applyBorder="1" applyFill="1" applyFont="1">
      <alignment shrinkToFit="0" vertical="bottom" wrapText="0"/>
    </xf>
    <xf borderId="3" fillId="4" fontId="5" numFmtId="9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33339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8.5"/>
    <col customWidth="1" min="3" max="3" width="11.38"/>
    <col customWidth="1" min="4" max="4" width="7.0"/>
    <col customWidth="1" min="5" max="5" width="31.88"/>
    <col customWidth="1" min="6" max="6" width="14.38"/>
    <col customWidth="1" min="7" max="7" width="14.63"/>
  </cols>
  <sheetData>
    <row r="1" ht="23.25" customHeight="1">
      <c r="A1" s="1" t="s">
        <v>0</v>
      </c>
      <c r="G1" s="2"/>
    </row>
    <row r="2" ht="17.25" customHeight="1">
      <c r="A2" s="3" t="s">
        <v>1</v>
      </c>
      <c r="B2" s="4" t="s">
        <v>2</v>
      </c>
      <c r="C2" s="5" t="s">
        <v>3</v>
      </c>
      <c r="D2" s="2"/>
      <c r="E2" s="6" t="s">
        <v>4</v>
      </c>
      <c r="F2" s="7"/>
      <c r="G2" s="2"/>
    </row>
    <row r="3" ht="17.25" customHeight="1">
      <c r="A3" s="8" t="s">
        <v>5</v>
      </c>
      <c r="B3" s="9">
        <v>1500.0</v>
      </c>
      <c r="C3" s="10"/>
      <c r="D3" s="2"/>
      <c r="E3" s="11" t="s">
        <v>6</v>
      </c>
      <c r="F3" s="12" t="s">
        <v>2</v>
      </c>
      <c r="G3" s="13" t="s">
        <v>7</v>
      </c>
    </row>
    <row r="4" ht="15.75" customHeight="1">
      <c r="A4" s="14" t="s">
        <v>8</v>
      </c>
      <c r="B4" s="15">
        <v>200.0</v>
      </c>
      <c r="C4" s="16"/>
      <c r="D4" s="7"/>
      <c r="E4" s="8" t="s">
        <v>9</v>
      </c>
      <c r="F4" s="17">
        <v>200.0</v>
      </c>
      <c r="G4" s="10"/>
    </row>
    <row r="5" ht="15.75" customHeight="1">
      <c r="A5" s="18"/>
      <c r="B5" s="19"/>
      <c r="C5" s="20"/>
      <c r="D5" s="7"/>
      <c r="E5" s="18" t="s">
        <v>10</v>
      </c>
      <c r="F5" s="21">
        <v>130.0</v>
      </c>
      <c r="G5" s="20"/>
    </row>
    <row r="6" ht="15.75" customHeight="1">
      <c r="A6" s="18"/>
      <c r="B6" s="19"/>
      <c r="C6" s="20"/>
      <c r="D6" s="7"/>
      <c r="E6" s="18" t="s">
        <v>11</v>
      </c>
      <c r="F6" s="22">
        <v>60.0</v>
      </c>
      <c r="G6" s="23"/>
    </row>
    <row r="7" ht="16.5" customHeight="1">
      <c r="A7" s="24"/>
      <c r="B7" s="25"/>
      <c r="C7" s="26"/>
      <c r="D7" s="7"/>
      <c r="E7" s="18" t="s">
        <v>12</v>
      </c>
      <c r="F7" s="27">
        <v>140.0</v>
      </c>
      <c r="G7" s="20"/>
    </row>
    <row r="8" ht="17.25" customHeight="1">
      <c r="A8" s="28" t="s">
        <v>13</v>
      </c>
      <c r="B8" s="29">
        <f>SUM(B3:B7)</f>
        <v>1700</v>
      </c>
      <c r="C8" s="30"/>
      <c r="D8" s="7"/>
      <c r="E8" s="18"/>
      <c r="F8" s="31"/>
      <c r="G8" s="20"/>
    </row>
    <row r="9" ht="16.5" customHeight="1">
      <c r="A9" s="2"/>
      <c r="B9" s="2"/>
      <c r="C9" s="2"/>
      <c r="D9" s="7"/>
      <c r="E9" s="18"/>
      <c r="F9" s="31"/>
      <c r="G9" s="20"/>
    </row>
    <row r="10" ht="17.25" customHeight="1">
      <c r="A10" s="3" t="s">
        <v>14</v>
      </c>
      <c r="B10" s="4" t="s">
        <v>2</v>
      </c>
      <c r="C10" s="5" t="s">
        <v>7</v>
      </c>
      <c r="D10" s="7"/>
      <c r="E10" s="28" t="s">
        <v>15</v>
      </c>
      <c r="F10" s="32">
        <f>SUM(F4:F9)</f>
        <v>530</v>
      </c>
      <c r="G10" s="33"/>
    </row>
    <row r="11" ht="17.25" customHeight="1">
      <c r="A11" s="28" t="s">
        <v>16</v>
      </c>
      <c r="B11" s="34"/>
      <c r="C11" s="29"/>
      <c r="D11" s="7"/>
      <c r="E11" s="35" t="s">
        <v>17</v>
      </c>
      <c r="F11" s="36">
        <f>DIVIDE(F10,B8)</f>
        <v>0.3117647059</v>
      </c>
      <c r="G11" s="2"/>
    </row>
    <row r="12" ht="15.75" customHeight="1">
      <c r="A12" s="37" t="s">
        <v>18</v>
      </c>
      <c r="B12" s="38">
        <v>200.0</v>
      </c>
      <c r="C12" s="10"/>
      <c r="D12" s="7"/>
      <c r="E12" s="39"/>
      <c r="F12" s="40"/>
      <c r="G12" s="2"/>
    </row>
    <row r="13" ht="15.75" customHeight="1">
      <c r="A13" s="18" t="s">
        <v>19</v>
      </c>
      <c r="B13" s="15">
        <v>50.0</v>
      </c>
      <c r="C13" s="20"/>
      <c r="D13" s="2"/>
      <c r="E13" s="2"/>
      <c r="F13" s="2"/>
      <c r="G13" s="2"/>
    </row>
    <row r="14" ht="16.5" customHeight="1">
      <c r="A14" s="18" t="s">
        <v>20</v>
      </c>
      <c r="B14" s="15">
        <v>500.0</v>
      </c>
      <c r="C14" s="20"/>
      <c r="D14" s="2"/>
      <c r="E14" s="2"/>
      <c r="F14" s="2"/>
      <c r="G14" s="2"/>
    </row>
    <row r="15" ht="17.25" customHeight="1">
      <c r="A15" s="18" t="s">
        <v>21</v>
      </c>
      <c r="B15" s="41"/>
      <c r="C15" s="20"/>
      <c r="D15" s="7"/>
      <c r="E15" s="3" t="s">
        <v>22</v>
      </c>
      <c r="F15" s="4" t="s">
        <v>2</v>
      </c>
      <c r="G15" s="5" t="s">
        <v>7</v>
      </c>
    </row>
    <row r="16" ht="15.75" customHeight="1">
      <c r="A16" s="18" t="s">
        <v>23</v>
      </c>
      <c r="B16" s="41"/>
      <c r="C16" s="20"/>
      <c r="D16" s="2"/>
      <c r="E16" s="8"/>
      <c r="F16" s="42"/>
      <c r="G16" s="10"/>
    </row>
    <row r="17" ht="15.75" customHeight="1">
      <c r="A17" s="18" t="s">
        <v>24</v>
      </c>
      <c r="B17" s="41"/>
      <c r="C17" s="20"/>
      <c r="D17" s="2"/>
      <c r="E17" s="43" t="s">
        <v>25</v>
      </c>
      <c r="F17" s="21">
        <v>50.0</v>
      </c>
      <c r="G17" s="20"/>
    </row>
    <row r="18" ht="15.75" customHeight="1">
      <c r="A18" s="18" t="s">
        <v>26</v>
      </c>
      <c r="B18" s="41"/>
      <c r="C18" s="20"/>
      <c r="D18" s="2"/>
      <c r="E18" s="18" t="s">
        <v>27</v>
      </c>
      <c r="F18" s="44">
        <v>100.0</v>
      </c>
      <c r="G18" s="45"/>
    </row>
    <row r="19" ht="15.75" customHeight="1">
      <c r="A19" s="18" t="s">
        <v>28</v>
      </c>
      <c r="B19" s="41"/>
      <c r="C19" s="20"/>
      <c r="D19" s="2"/>
      <c r="E19" s="43"/>
      <c r="F19" s="46"/>
      <c r="G19" s="45"/>
    </row>
    <row r="20" ht="16.5" customHeight="1">
      <c r="A20" s="18" t="s">
        <v>29</v>
      </c>
      <c r="B20" s="41"/>
      <c r="C20" s="20"/>
      <c r="D20" s="2"/>
      <c r="E20" s="43"/>
      <c r="F20" s="46"/>
      <c r="G20" s="45"/>
    </row>
    <row r="21" ht="16.5" customHeight="1">
      <c r="A21" s="18"/>
      <c r="B21" s="41"/>
      <c r="C21" s="20"/>
      <c r="D21" s="2"/>
      <c r="E21" s="47" t="s">
        <v>15</v>
      </c>
      <c r="F21" s="48">
        <f>SUM(F16:F20)</f>
        <v>150</v>
      </c>
      <c r="G21" s="49"/>
    </row>
    <row r="22" ht="16.5" customHeight="1">
      <c r="A22" s="18"/>
      <c r="B22" s="41"/>
      <c r="C22" s="45"/>
      <c r="D22" s="2"/>
      <c r="E22" s="50" t="s">
        <v>17</v>
      </c>
      <c r="F22" s="51">
        <f>DIVIDE(F21,B8)</f>
        <v>0.08823529412</v>
      </c>
      <c r="G22" s="2"/>
    </row>
    <row r="23" ht="15.75" customHeight="1">
      <c r="A23" s="18"/>
      <c r="B23" s="41"/>
      <c r="C23" s="20"/>
      <c r="D23" s="2"/>
      <c r="E23" s="2"/>
      <c r="F23" s="2"/>
      <c r="G23" s="2"/>
    </row>
    <row r="24" ht="16.5" customHeight="1">
      <c r="A24" s="24"/>
      <c r="B24" s="25"/>
      <c r="C24" s="26"/>
      <c r="D24" s="7"/>
      <c r="E24" s="39"/>
      <c r="F24" s="40"/>
      <c r="G24" s="2"/>
    </row>
    <row r="25" ht="17.25" customHeight="1">
      <c r="A25" s="28" t="s">
        <v>15</v>
      </c>
      <c r="B25" s="29">
        <f>SUM(B12:B24)</f>
        <v>750</v>
      </c>
      <c r="C25" s="30"/>
      <c r="D25" s="2"/>
      <c r="E25" s="52" t="s">
        <v>30</v>
      </c>
      <c r="F25" s="53">
        <f>SUM(B25,F10,F21)</f>
        <v>1430</v>
      </c>
      <c r="G25" s="2"/>
    </row>
    <row r="26" ht="17.25" customHeight="1">
      <c r="A26" s="54" t="s">
        <v>17</v>
      </c>
      <c r="B26" s="55">
        <f>DIVIDE(B25,B8)</f>
        <v>0.4411764706</v>
      </c>
      <c r="C26" s="40"/>
      <c r="D26" s="2"/>
      <c r="E26" s="56" t="s">
        <v>31</v>
      </c>
      <c r="F26" s="57">
        <f>(B8-F25)</f>
        <v>270</v>
      </c>
      <c r="G26" s="2"/>
    </row>
    <row r="27" ht="33.75" customHeight="1">
      <c r="A27" s="2"/>
      <c r="B27" s="2"/>
      <c r="C27" s="2"/>
      <c r="D27" s="2"/>
      <c r="E27" s="58" t="s">
        <v>32</v>
      </c>
      <c r="F27" s="59">
        <f>DIVIDE(F25,B8)</f>
        <v>0.8411764706</v>
      </c>
      <c r="G27" s="2"/>
    </row>
    <row r="28" ht="17.25" customHeight="1">
      <c r="A28" s="2"/>
      <c r="B28" s="7"/>
      <c r="C28" s="60"/>
      <c r="D28" s="7"/>
      <c r="E28" s="61"/>
      <c r="F28" s="62"/>
      <c r="G28" s="2"/>
    </row>
    <row r="29" ht="15.75" customHeight="1">
      <c r="A29" s="39"/>
      <c r="B29" s="30"/>
      <c r="C29" s="30"/>
      <c r="D29" s="2"/>
      <c r="E29" s="2"/>
      <c r="F29" s="2"/>
      <c r="G29" s="2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F26">
    <cfRule type="cellIs" dxfId="0" priority="1" operator="lessThan">
      <formula>0</formula>
    </cfRule>
  </conditionalFormatting>
  <conditionalFormatting sqref="F26">
    <cfRule type="cellIs" dxfId="1" priority="2" operator="greaterThanOrEqual">
      <formula>0</formula>
    </cfRule>
  </conditionalFormatting>
  <conditionalFormatting sqref="F26">
    <cfRule type="cellIs" dxfId="0" priority="3" operator="lessThan">
      <formula>0</formula>
    </cfRule>
  </conditionalFormatting>
  <conditionalFormatting sqref="F26">
    <cfRule type="cellIs" dxfId="1" priority="4" operator="greaterThanOrEqual">
      <formula>0</formula>
    </cfRule>
  </conditionalFormatting>
  <conditionalFormatting sqref="F26">
    <cfRule type="cellIs" dxfId="0" priority="5" operator="lessThan">
      <formula>0</formula>
    </cfRule>
  </conditionalFormatting>
  <conditionalFormatting sqref="F26">
    <cfRule type="cellIs" dxfId="1" priority="6" operator="greaterThanOrEqual">
      <formula>0</formula>
    </cfRule>
  </conditionalFormatting>
  <conditionalFormatting sqref="F26">
    <cfRule type="cellIs" dxfId="0" priority="7" operator="lessThan">
      <formula>0</formula>
    </cfRule>
  </conditionalFormatting>
  <conditionalFormatting sqref="F26">
    <cfRule type="cellIs" dxfId="1" priority="8" operator="greaterThanOrEqual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