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fc_cables" sheetId="1" state="visible" r:id="rId3"/>
    <sheet name="Sheet1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<sst xmlns="http://schemas.openxmlformats.org/spreadsheetml/2006/main" count="1686" uniqueCount="940">
  <si>
    <t xml:space="preserve">Id</t>
  </si>
  <si>
    <t xml:space="preserve">Route Name</t>
  </si>
  <si>
    <t xml:space="preserve">Node Name</t>
  </si>
  <si>
    <t xml:space="preserve">Node Id</t>
  </si>
  <si>
    <t xml:space="preserve">Node Type Id</t>
  </si>
  <si>
    <t xml:space="preserve">Sn Id</t>
  </si>
  <si>
    <t xml:space="preserve">En Id</t>
  </si>
  <si>
    <t xml:space="preserve">Capacity</t>
  </si>
  <si>
    <t xml:space="preserve">Ofc Type Id</t>
  </si>
  <si>
    <t xml:space="preserve">Ofc Owner Id</t>
  </si>
  <si>
    <t xml:space="preserve">Asset No</t>
  </si>
  <si>
    <t xml:space="preserve">Transnet Id</t>
  </si>
  <si>
    <t xml:space="preserve">Transnet Rkm</t>
  </si>
  <si>
    <t xml:space="preserve">Current Rkm</t>
  </si>
  <si>
    <t xml:space="preserve">Maintenance Terminal Id</t>
  </si>
  <si>
    <t xml:space="preserve">Commissioned On</t>
  </si>
  <si>
    <t xml:space="preserve">Status</t>
  </si>
  <si>
    <t xml:space="preserve">Remark</t>
  </si>
  <si>
    <t xml:space="preserve">Created At</t>
  </si>
  <si>
    <t xml:space="preserve">Updated At</t>
  </si>
  <si>
    <t xml:space="preserve">Helper Node Name A</t>
  </si>
  <si>
    <t xml:space="preserve">Helper Node Name B</t>
  </si>
  <si>
    <t xml:space="preserve">117c7353-99a9-4220-8cfd-0669d93b4f4b</t>
  </si>
  <si>
    <t xml:space="preserve">BARUIPUR - HNV PCM 1ST FLOOR-01</t>
  </si>
  <si>
    <t xml:space="preserve">84e8ba18-eedc-4eae-aaa4-e6a82400849d</t>
  </si>
  <si>
    <t xml:space="preserve">ad3477d5-de78-4b9f-9302-a4b5db326e9f</t>
  </si>
  <si>
    <t xml:space="preserve">154979</t>
  </si>
  <si>
    <t xml:space="preserve">4bc2a086-b131-47e1-9c20-f10650c0196d</t>
  </si>
  <si>
    <t xml:space="preserve">true</t>
  </si>
  <si>
    <t xml:space="preserve">454ebbac-7483-4af8-9c58-b48927bf5d5e</t>
  </si>
  <si>
    <t xml:space="preserve">BARUIPUR – KALYANPUR-01</t>
  </si>
  <si>
    <t xml:space="preserve">170188</t>
  </si>
  <si>
    <t xml:space="preserve">e3ab6df7-f832-4976-b86e-f112b18eb5e7</t>
  </si>
  <si>
    <t xml:space="preserve">AP NAGAR - SNP GHASIARA BTS-01</t>
  </si>
  <si>
    <t xml:space="preserve">154986</t>
  </si>
  <si>
    <t xml:space="preserve">a2ec10d1-a3f6-484b-bec3-cdb567e45d68</t>
  </si>
  <si>
    <t xml:space="preserve">BJC BARUIPUR MADARHAT BTS – BARUIPUR MOTHERHUT II BTS-01</t>
  </si>
  <si>
    <t xml:space="preserve">990500904105</t>
  </si>
  <si>
    <t xml:space="preserve">250136</t>
  </si>
  <si>
    <t xml:space="preserve">b8f79a14-e28d-4601-bf1c-68ff0f3c9bad</t>
  </si>
  <si>
    <t xml:space="preserve">BJC LASKARPUR – KAMALGAZI PEYARABAGAN BTS-01</t>
  </si>
  <si>
    <t xml:space="preserve">aea6a03e-cf73-45a4-99e1-317f8f4cfc84</t>
  </si>
  <si>
    <t xml:space="preserve">246339</t>
  </si>
  <si>
    <t xml:space="preserve">7f8cb39d-e7f0-49d0-8f26-b37769db79d5</t>
  </si>
  <si>
    <t xml:space="preserve">BJC SASAN ROAD OH JOINT-SASAN BARUIPUR BTS-01</t>
  </si>
  <si>
    <t xml:space="preserve">2ecb77f4-d9ff-4300-ab99-6118ad220ce1</t>
  </si>
  <si>
    <t xml:space="preserve">244598</t>
  </si>
  <si>
    <t xml:space="preserve">1b69ae69-edec-4dfe-9c79-f1babd86c061</t>
  </si>
  <si>
    <t xml:space="preserve">BOB SONARPUR – BJC JC INFRONT OF BOB SNP-01</t>
  </si>
  <si>
    <t xml:space="preserve">244591</t>
  </si>
  <si>
    <t xml:space="preserve">95d9bcd2-7d23-45cd-a3fc-a607f585cca5</t>
  </si>
  <si>
    <t xml:space="preserve">BOI NARENDRAPUR – BJC KAMALGAZI MORE JC-01</t>
  </si>
  <si>
    <t xml:space="preserve">244528</t>
  </si>
  <si>
    <t xml:space="preserve">f9d69d96-c359-4120-9e82-edad901da970</t>
  </si>
  <si>
    <t xml:space="preserve">BONHOOGLY BTS – BJC NATUNHAT BORAL-01</t>
  </si>
  <si>
    <t xml:space="preserve">e137552b-9ae2-442b-bcc2-c435d7d64ba1</t>
  </si>
  <si>
    <t xml:space="preserve">180561</t>
  </si>
  <si>
    <t xml:space="preserve">370b6cbc-5a20-485b-96a4-eb2b1d621111</t>
  </si>
  <si>
    <t xml:space="preserve">BORAL - HNV PCM 1ST FLOOR-01</t>
  </si>
  <si>
    <t xml:space="preserve">153837</t>
  </si>
  <si>
    <t xml:space="preserve">9b9d3394-53f2-4460-a04c-05a786f82472</t>
  </si>
  <si>
    <t xml:space="preserve">BORAL - HNV PCM 1ST FLOOR-02</t>
  </si>
  <si>
    <t xml:space="preserve">153838</t>
  </si>
  <si>
    <t xml:space="preserve">877ca586-2a92-4604-989f-611001655af0</t>
  </si>
  <si>
    <t xml:space="preserve">BORAL – KAMALGAZI BTS-03</t>
  </si>
  <si>
    <t xml:space="preserve">173515</t>
  </si>
  <si>
    <t xml:space="preserve">2574fbdf-8d24-4b62-9986-7d780a134f3b</t>
  </si>
  <si>
    <t xml:space="preserve">BORAL – KAMALGAZI BTS-01</t>
  </si>
  <si>
    <t xml:space="preserve">156013</t>
  </si>
  <si>
    <t xml:space="preserve">11d0f279-f6a7-448a-bf13-c9c6d5f7c41f</t>
  </si>
  <si>
    <t xml:space="preserve">BORAL – KAMALGAZI BTS-02</t>
  </si>
  <si>
    <t xml:space="preserve">157042</t>
  </si>
  <si>
    <t xml:space="preserve">bc844e19-b271-4b92-9623-6ced7a5c195c</t>
  </si>
  <si>
    <t xml:space="preserve">BORAL – NEPALGANJ-01</t>
  </si>
  <si>
    <t xml:space="preserve">223146</t>
  </si>
  <si>
    <t xml:space="preserve">46aab5ae-cd64-451c-ae51-0fb034acc689</t>
  </si>
  <si>
    <t xml:space="preserve">BORAL – RANIKUTI-01</t>
  </si>
  <si>
    <t xml:space="preserve">539cb310-35d5-4e73-8487-c88cee36303a</t>
  </si>
  <si>
    <t xml:space="preserve">BJC NATUNHAT BORAL - BORAL NATUNHAT BTS-01</t>
  </si>
  <si>
    <t xml:space="preserve">990500632926-0</t>
  </si>
  <si>
    <t xml:space="preserve">9ea9a9fe-a4db-4a98-9c80-aac64221fcce</t>
  </si>
  <si>
    <t xml:space="preserve">BORAL- BORAL MAJHERPARA BTS-01</t>
  </si>
  <si>
    <t xml:space="preserve">990500904055</t>
  </si>
  <si>
    <t xml:space="preserve">248845</t>
  </si>
  <si>
    <t xml:space="preserve">cc095342-eadc-4d17-8bfe-fb4b345227f7</t>
  </si>
  <si>
    <t xml:space="preserve">BRAHMAPUR – RANIKUTI-01</t>
  </si>
  <si>
    <t xml:space="preserve">173353</t>
  </si>
  <si>
    <t xml:space="preserve">ef00a82a-ad47-49df-b4c0-1cd58ef9a479</t>
  </si>
  <si>
    <t xml:space="preserve">BRP RLY XING BTS-BARUIPUR-01</t>
  </si>
  <si>
    <t xml:space="preserve">172698</t>
  </si>
  <si>
    <t xml:space="preserve">957552ff-b669-4084-8179-148099085e99</t>
  </si>
  <si>
    <t xml:space="preserve">DAKSHIN CHOWHATI BTS-BJC DHAMAITALA-01</t>
  </si>
  <si>
    <t xml:space="preserve">170714</t>
  </si>
  <si>
    <t xml:space="preserve">510d8b12-b995-4318-93d1-ecf2ef644fac</t>
  </si>
  <si>
    <t xml:space="preserve">DAKSHIN BONHOOGLY BTS – BJC RAMCHANDRAPUR AERIAL-01</t>
  </si>
  <si>
    <t xml:space="preserve">241558</t>
  </si>
  <si>
    <t xml:space="preserve">fea292b0-232a-450c-8fe7-9ed88c3ae662</t>
  </si>
  <si>
    <t xml:space="preserve">DAKSHIN KALYANPUR BTS – BJC KALYANPUR BBNL JC IF CYCLE STAND-01</t>
  </si>
  <si>
    <t xml:space="preserve">236848</t>
  </si>
  <si>
    <t xml:space="preserve">95397732-9358-4448-9a1d-6fd3fc4e0f58</t>
  </si>
  <si>
    <t xml:space="preserve">DIAMOND BEVARAGE – MISSION</t>
  </si>
  <si>
    <t xml:space="preserve">990500632924-0</t>
  </si>
  <si>
    <t xml:space="preserve">244716</t>
  </si>
  <si>
    <t xml:space="preserve">ff4c1e69-b17c-479f-b71a-3e00b4bcd284</t>
  </si>
  <si>
    <t xml:space="preserve">FARTABAD – HHC-01</t>
  </si>
  <si>
    <t xml:space="preserve">170322</t>
  </si>
  <si>
    <t xml:space="preserve">d1f5eadc-01b9-4ad7-9f4c-118e46a458b6</t>
  </si>
  <si>
    <t xml:space="preserve">GARIA - KAMALGAZI BTS-01</t>
  </si>
  <si>
    <t xml:space="preserve">156011</t>
  </si>
  <si>
    <t xml:space="preserve">41cb474a-81b9-4687-b690-d99f404ac3d7</t>
  </si>
  <si>
    <t xml:space="preserve">GOBINDAPUR - HNV PCM 1ST FLOOR-01</t>
  </si>
  <si>
    <t xml:space="preserve">170303</t>
  </si>
  <si>
    <t xml:space="preserve">9e953790-b918-4c79-a9dc-1ab236114a86</t>
  </si>
  <si>
    <t xml:space="preserve">GOBINDAPUR - MALLICKPUR BTS-01</t>
  </si>
  <si>
    <t xml:space="preserve">153646</t>
  </si>
  <si>
    <t xml:space="preserve">733761af-2425-42b8-9f65-97a187d0be47</t>
  </si>
  <si>
    <t xml:space="preserve">GOBINDAPUR – PADMAPUKUR-01</t>
  </si>
  <si>
    <t xml:space="preserve">170304</t>
  </si>
  <si>
    <t xml:space="preserve">09ca69df-b6aa-4a9c-92b8-979460b66194</t>
  </si>
  <si>
    <t xml:space="preserve">GOBINDAPUR BTS – BADE HOOGHLY BTS-01</t>
  </si>
  <si>
    <t xml:space="preserve">990500621079-0</t>
  </si>
  <si>
    <t xml:space="preserve">198620</t>
  </si>
  <si>
    <t xml:space="preserve">243da672-c9b6-4c50-9624-cb0b176b6720</t>
  </si>
  <si>
    <t xml:space="preserve">GOBINDAPUR BTS- GOBINDAPUR-01</t>
  </si>
  <si>
    <t xml:space="preserve">170308</t>
  </si>
  <si>
    <t xml:space="preserve">07c84763-74b4-4da7-bc4c-0bed4abb3863</t>
  </si>
  <si>
    <t xml:space="preserve">GREATER KOLKATA ENGINEERING COLLEGE AND MANAGEMENT – BJC ZILA STADIUM-01</t>
  </si>
  <si>
    <t xml:space="preserve">170689</t>
  </si>
  <si>
    <t xml:space="preserve">35fc6ed0-7d02-4e03-b4d3-2178e79fc5c7</t>
  </si>
  <si>
    <t xml:space="preserve">HNV PCM 1ST FLOOR – KAMALGAZI BTS-01</t>
  </si>
  <si>
    <t xml:space="preserve">154977</t>
  </si>
  <si>
    <t xml:space="preserve">feb1b4a5-1ce2-4c8e-a34c-76c6164288be</t>
  </si>
  <si>
    <t xml:space="preserve">ADSR BARUIPUR - AERIAL JC NEAR BARUIPUR TRAFFIC CONTROL OFF-01</t>
  </si>
  <si>
    <t xml:space="preserve">244443</t>
  </si>
  <si>
    <t xml:space="preserve">5e1f1fb4-0377-49db-851a-daf73ac6b06e</t>
  </si>
  <si>
    <t xml:space="preserve">AP NAGAR - SONARPUR ROAD BAZAR BTS-01</t>
  </si>
  <si>
    <t xml:space="preserve">990500621574-0</t>
  </si>
  <si>
    <t xml:space="preserve">198606</t>
  </si>
  <si>
    <t xml:space="preserve">0ebd0921-9f37-4dcb-b7ca-3093bbe47583</t>
  </si>
  <si>
    <t xml:space="preserve">AP NAGAR – HNV PCM 1ST FLOOR-01</t>
  </si>
  <si>
    <t xml:space="preserve">174474</t>
  </si>
  <si>
    <t xml:space="preserve">f877b31a-4e55-4d42-a5a1-d673af9f9fd3</t>
  </si>
  <si>
    <t xml:space="preserve">BARUIPUR III BTS – BJC PURATAN BAZAR-01</t>
  </si>
  <si>
    <t xml:space="preserve">233297</t>
  </si>
  <si>
    <t xml:space="preserve">05bacdc8-61c9-48a9-96fc-93f67d67f59f</t>
  </si>
  <si>
    <t xml:space="preserve">BARUIPUR PHULTALA BTS - BJC IFO ATANU TELECOM-01</t>
  </si>
  <si>
    <t xml:space="preserve">233301</t>
  </si>
  <si>
    <t xml:space="preserve">06421c4c-cd06-4432-8b58-624c21e23910</t>
  </si>
  <si>
    <t xml:space="preserve">MADARHAT- SITAKUNDU-01</t>
  </si>
  <si>
    <t xml:space="preserve">173805</t>
  </si>
  <si>
    <t xml:space="preserve">b62ee1c8-9372-4018-9033-83427ac9ce35</t>
  </si>
  <si>
    <t xml:space="preserve">HNV PCM 1ST FLOOR – MISSION-01</t>
  </si>
  <si>
    <t xml:space="preserve">154984</t>
  </si>
  <si>
    <t xml:space="preserve">a32f722c-c216-4184-9ccc-efec55d79d95</t>
  </si>
  <si>
    <t xml:space="preserve">HNV PCM 1ST FLOOR – SUBHASGRAM-01</t>
  </si>
  <si>
    <t xml:space="preserve">155066</t>
  </si>
  <si>
    <t xml:space="preserve">7cf76cf8-6377-43cc-9f4c-29a49fca7049</t>
  </si>
  <si>
    <t xml:space="preserve">HNV PCM 1ST FLOOR -SUBHASGRAM-02</t>
  </si>
  <si>
    <t xml:space="preserve">173955</t>
  </si>
  <si>
    <t xml:space="preserve">0e748e06-0d6d-4627-95aa-2d82c15405ea</t>
  </si>
  <si>
    <t xml:space="preserve">HNV PCM 1ST FLOOR – SONARPUR-03</t>
  </si>
  <si>
    <t xml:space="preserve">170321</t>
  </si>
  <si>
    <t xml:space="preserve">a48ef35d-f996-4485-8ae5-a51a7353e528</t>
  </si>
  <si>
    <t xml:space="preserve">HNV PCM 1ST FLOOR-MISSION-02</t>
  </si>
  <si>
    <t xml:space="preserve">155070</t>
  </si>
  <si>
    <t xml:space="preserve">b9f77dd7-1eea-4d57-9d82-1e1997e30cf1</t>
  </si>
  <si>
    <t xml:space="preserve">HNV PCM 1ST FLOOR-SBI RAJPUR-01</t>
  </si>
  <si>
    <t xml:space="preserve">244529</t>
  </si>
  <si>
    <t xml:space="preserve">0f9b5bec-1d37-48da-8e21-24d5628ae24f</t>
  </si>
  <si>
    <t xml:space="preserve">HNV PCM 1ST FLOOR-SONARPUR -04</t>
  </si>
  <si>
    <t xml:space="preserve">174472</t>
  </si>
  <si>
    <t xml:space="preserve">4cbf70a3-6e67-4604-92f5-b90768876d82</t>
  </si>
  <si>
    <t xml:space="preserve">HNV PCM 1ST FLOOR-SONARPUR-01</t>
  </si>
  <si>
    <t xml:space="preserve">154448</t>
  </si>
  <si>
    <t xml:space="preserve">014f051c-3f12-4151-96ef-1c16a5e2c694</t>
  </si>
  <si>
    <t xml:space="preserve">HNV PCM 1ST FLOOR-SONARPUR-02</t>
  </si>
  <si>
    <t xml:space="preserve">155069</t>
  </si>
  <si>
    <t xml:space="preserve">a7b18ba6-63aa-4ab4-b5df-4541ad3e83b8</t>
  </si>
  <si>
    <t xml:space="preserve">HNV PCM 1ST FLOOR – SUBHASGRAM-03</t>
  </si>
  <si>
    <t xml:space="preserve">173959</t>
  </si>
  <si>
    <t xml:space="preserve">0ae33087-10d4-4f73-ad64-cdf0a8207c98</t>
  </si>
  <si>
    <t xml:space="preserve">HHC -BJC HHC-01</t>
  </si>
  <si>
    <t xml:space="preserve">170679</t>
  </si>
  <si>
    <t xml:space="preserve">b1926f1a-7147-4c9d-8479-d6c3c70ba399</t>
  </si>
  <si>
    <t xml:space="preserve">JADAVPUR – RANIKUTI-01</t>
  </si>
  <si>
    <t xml:space="preserve">153970</t>
  </si>
  <si>
    <t xml:space="preserve">80f0974f-fc82-4a88-9401-c1a28e9fb796</t>
  </si>
  <si>
    <t xml:space="preserve">JADAVPUR – KAMALGAZI BTS-01</t>
  </si>
  <si>
    <t xml:space="preserve">155960</t>
  </si>
  <si>
    <t xml:space="preserve">7b4167f2-aa01-4be3-bbf7-89ef56138c8c</t>
  </si>
  <si>
    <t xml:space="preserve">JOGIBARTALA BTS-BJC JOGIBARTALA-01</t>
  </si>
  <si>
    <t xml:space="preserve">170691</t>
  </si>
  <si>
    <t xml:space="preserve">fa4630a5-8f15-4f3e-b11b-0207e3928dda</t>
  </si>
  <si>
    <t xml:space="preserve">KALYANPUR – BJC DOPAGACHI-01</t>
  </si>
  <si>
    <t xml:space="preserve">170685</t>
  </si>
  <si>
    <t xml:space="preserve">ed6cc5e3-2d71-4619-b6a9-64aeffefc669</t>
  </si>
  <si>
    <t xml:space="preserve">KAMALGAZI BTS - MAHAMAYATALA II BTS-01</t>
  </si>
  <si>
    <t xml:space="preserve">990500621122-0</t>
  </si>
  <si>
    <t xml:space="preserve">198630</t>
  </si>
  <si>
    <t xml:space="preserve">4e19fc64-48a3-4701-a4b1-1cbf5627f718</t>
  </si>
  <si>
    <t xml:space="preserve">KAMALGAZI BTS – BJC KAMALGAZI CHOWK-01</t>
  </si>
  <si>
    <t xml:space="preserve">173988</t>
  </si>
  <si>
    <t xml:space="preserve">ec2232bb-8234-42e9-809e-9c0b9cb83aa5</t>
  </si>
  <si>
    <t xml:space="preserve">KHURIGACHI BTS – BJC NOFN NEAR GANGAJOARA BTS-01</t>
  </si>
  <si>
    <t xml:space="preserve">242068</t>
  </si>
  <si>
    <t xml:space="preserve">c82157dc-ba99-4939-8817-5aeeb4631a6e</t>
  </si>
  <si>
    <t xml:space="preserve">KMG SBI RACPC-KAMALGAZI BTS-01</t>
  </si>
  <si>
    <t xml:space="preserve">244504</t>
  </si>
  <si>
    <t xml:space="preserve">2af49245-2ebf-4f03-80db-2589ee4c8890</t>
  </si>
  <si>
    <t xml:space="preserve">KODALIA BTS-BJC KODALIA-01</t>
  </si>
  <si>
    <t xml:space="preserve">170697</t>
  </si>
  <si>
    <t xml:space="preserve">ca85c7cd-b5b4-41a5-8319-6545ac9c7206</t>
  </si>
  <si>
    <t xml:space="preserve">KRISHNA APARTMENT BTS-BJC KRISHNA APARTMENT-01</t>
  </si>
  <si>
    <t xml:space="preserve">223151</t>
  </si>
  <si>
    <t xml:space="preserve">1a871400-f1d9-44cc-8270-f4eb396cd6f8</t>
  </si>
  <si>
    <t xml:space="preserve">KUMRAKHALI BTS-BJC KARBALA-01</t>
  </si>
  <si>
    <t xml:space="preserve">170709</t>
  </si>
  <si>
    <t xml:space="preserve">3dbcffc3-0c83-4cfd-b7ee-03a172b61117</t>
  </si>
  <si>
    <t xml:space="preserve">MADARHAT – BARUIPUR-01</t>
  </si>
  <si>
    <t xml:space="preserve">173808</t>
  </si>
  <si>
    <t xml:space="preserve">052df088-c96b-4230-94a0-96b1d4b52b68</t>
  </si>
  <si>
    <t xml:space="preserve">MISSION – SONARPUR-01</t>
  </si>
  <si>
    <t xml:space="preserve">157051</t>
  </si>
  <si>
    <t xml:space="preserve">19f64439-2ff6-405a-8d23-24678aa77254</t>
  </si>
  <si>
    <t xml:space="preserve">MISSION PALLY BTS – BJC OH JOINT ROLL OF SONARPUR II BTS-01</t>
  </si>
  <si>
    <t xml:space="preserve">255206</t>
  </si>
  <si>
    <t xml:space="preserve">e6529f4f-d573-4d39-87d6-2b1f09b2e269</t>
  </si>
  <si>
    <t xml:space="preserve">BARUIPUR - SUBHASGRAM</t>
  </si>
  <si>
    <t xml:space="preserve">89fa53a1-0cc3-41ba-aa23-7d4874fc31cb</t>
  </si>
  <si>
    <t xml:space="preserve">MISSION – NARENDRAPUR MISSION GATE BTS-01</t>
  </si>
  <si>
    <t xml:space="preserve">990500906564</t>
  </si>
  <si>
    <t xml:space="preserve">249645</t>
  </si>
  <si>
    <t xml:space="preserve">ab853158-b04b-40b3-aac1-b7b5e5febcf5</t>
  </si>
  <si>
    <t xml:space="preserve">NATUN PALLY BTS- SONARPUR-01</t>
  </si>
  <si>
    <t xml:space="preserve">155799</t>
  </si>
  <si>
    <t xml:space="preserve">04463b61-d009-47ae-a16f-472074b761a8</t>
  </si>
  <si>
    <t xml:space="preserve">NDP III BTS-BJC DHAMAITALA</t>
  </si>
  <si>
    <t xml:space="preserve">170715</t>
  </si>
  <si>
    <t xml:space="preserve">ecb1dbdd-592e-4b7e-8be2-cdaf19bc806f</t>
  </si>
  <si>
    <t xml:space="preserve">ONGC SONARPUR – BJC JC INFRONT OF ONGC-01</t>
  </si>
  <si>
    <t xml:space="preserve">244592</t>
  </si>
  <si>
    <t xml:space="preserve">9c524059-ed4f-4a65-babe-c2d45925f45f</t>
  </si>
  <si>
    <t xml:space="preserve">PADMAPUKUR - BARUIPUR COURT</t>
  </si>
  <si>
    <t xml:space="preserve">990500621569-0</t>
  </si>
  <si>
    <t xml:space="preserve">198078</t>
  </si>
  <si>
    <t xml:space="preserve">9e7b6a61-f7d6-4885-a1f6-e1984dfd1aba</t>
  </si>
  <si>
    <t xml:space="preserve">PADMAPUKUR - JULPIA</t>
  </si>
  <si>
    <t xml:space="preserve">990500620990-0</t>
  </si>
  <si>
    <t xml:space="preserve">157062</t>
  </si>
  <si>
    <t xml:space="preserve">1cdc0316-7689-44f8-bb03-eb5630deda99</t>
  </si>
  <si>
    <t xml:space="preserve">PADMAPUKUR-BJC DHOPAGACHI</t>
  </si>
  <si>
    <t xml:space="preserve">230814</t>
  </si>
  <si>
    <t xml:space="preserve">01baa2f8-ef35-4da3-9831-4225724b92a7</t>
  </si>
  <si>
    <t xml:space="preserve">PIYALI TOWN I BTS-BJC PURATAN BAZAR</t>
  </si>
  <si>
    <t xml:space="preserve">170690</t>
  </si>
  <si>
    <t xml:space="preserve">8c29272a-4228-487e-b515-7306bb7a237d</t>
  </si>
  <si>
    <t xml:space="preserve">PIYALI TOWN II BTS – BJC NARIDANA</t>
  </si>
  <si>
    <t xml:space="preserve">233304</t>
  </si>
  <si>
    <t xml:space="preserve">29e65bf9-61b8-4e5d-8105-aaa7d69f6a39</t>
  </si>
  <si>
    <t xml:space="preserve">KHEYADAH PNB – Kheyadaha-I</t>
  </si>
  <si>
    <t xml:space="preserve">255205</t>
  </si>
  <si>
    <t xml:space="preserve">848505a7-3cf4-4ffe-bf65-15a58eacb3b5</t>
  </si>
  <si>
    <t xml:space="preserve">RAMCHANDRAPUR BTS – BJC RAMCHANDRAPUR AERIAL</t>
  </si>
  <si>
    <t xml:space="preserve">170658</t>
  </si>
  <si>
    <t xml:space="preserve">135b3854-4a34-445d-b0fb-a0361dded8c7</t>
  </si>
  <si>
    <t xml:space="preserve">SARMASTAPUR BTS-HNV PCM 1ST FLOOR</t>
  </si>
  <si>
    <t xml:space="preserve">170707</t>
  </si>
  <si>
    <t xml:space="preserve">2cd7d482-0e4c-4256-97ca-e2873f4bd5bd</t>
  </si>
  <si>
    <t xml:space="preserve">SBGM BANK PLOT BTS-HNV PCM 1ST FLOOR</t>
  </si>
  <si>
    <t xml:space="preserve">170712</t>
  </si>
  <si>
    <t xml:space="preserve">e64abda7-e144-4b69-b3b0-a7ebde7666d0</t>
  </si>
  <si>
    <t xml:space="preserve">SBI BARUIPUR BAZAR – BJC BARUIPUR BAZAR OH JC-01</t>
  </si>
  <si>
    <t xml:space="preserve">244605</t>
  </si>
  <si>
    <t xml:space="preserve">1c7360d2-0134-40a6-ade5-c535c4f85f9c</t>
  </si>
  <si>
    <t xml:space="preserve">SBI BARUIPUR – BJC SP OFFICE-01</t>
  </si>
  <si>
    <t xml:space="preserve">244507</t>
  </si>
  <si>
    <t xml:space="preserve">5baa01d0-9519-4dea-bc27-ff476b5798c0</t>
  </si>
  <si>
    <t xml:space="preserve">SBI RBO BARUIPUR – BJC JC INFRONT OF PDP ROU-01</t>
  </si>
  <si>
    <t xml:space="preserve">244608</t>
  </si>
  <si>
    <t xml:space="preserve">47cafae4-ccf9-4368-a359-f479d92f3af4</t>
  </si>
  <si>
    <t xml:space="preserve">SBI SUBHASGRAM – BJC JC NEAR SBI SUBHASGRAM-01</t>
  </si>
  <si>
    <t xml:space="preserve">244607</t>
  </si>
  <si>
    <t xml:space="preserve">033cac80-8f67-40a6-b69a-7538c319645b</t>
  </si>
  <si>
    <t xml:space="preserve">SHALIMAR CHEMICAL BTS-BJC BIRLA PLUS PIT</t>
  </si>
  <si>
    <t xml:space="preserve">170700</t>
  </si>
  <si>
    <t xml:space="preserve">a5c90e26-276f-448f-8708-1737744142f1</t>
  </si>
  <si>
    <t xml:space="preserve">SHERWOOD – BJC SHERWOOD AERIAL</t>
  </si>
  <si>
    <t xml:space="preserve">173769</t>
  </si>
  <si>
    <t xml:space="preserve">09eae90e-1903-49fc-a132-154f2c5c6b8e</t>
  </si>
  <si>
    <t xml:space="preserve">SITAKUNDU BTS- SITAKUNDU</t>
  </si>
  <si>
    <t xml:space="preserve">170313</t>
  </si>
  <si>
    <t xml:space="preserve">7bca6102-3d4b-4b90-80ac-fd1b06b635e0</t>
  </si>
  <si>
    <t xml:space="preserve">SONARPUR – ABANTIPUR</t>
  </si>
  <si>
    <t xml:space="preserve">170314</t>
  </si>
  <si>
    <t xml:space="preserve">8cfae6e9-7e96-4ee2-bc13-8e7dca0a5d7e</t>
  </si>
  <si>
    <t xml:space="preserve">Sonarpur – Mission pally BTS</t>
  </si>
  <si>
    <t xml:space="preserve">239007</t>
  </si>
  <si>
    <t xml:space="preserve">a9d3b122-e613-44e2-9761-19948a774cd9</t>
  </si>
  <si>
    <t xml:space="preserve">SONARPUR II BTS – SONARPUR</t>
  </si>
  <si>
    <t xml:space="preserve">239001</t>
  </si>
  <si>
    <t xml:space="preserve">c7758398-258d-4742-8a6f-297f103aa2c9</t>
  </si>
  <si>
    <t xml:space="preserve">KHURIGACHI BTS – BJC OPP SRIHARI BUILDERS</t>
  </si>
  <si>
    <t xml:space="preserve">234737</t>
  </si>
  <si>
    <t xml:space="preserve">77eb3633-6dc2-45e1-8d32-5f1d7e360151</t>
  </si>
  <si>
    <t xml:space="preserve">SONARPUR NATUNPALLY (GHASIRA SCHOOL) BTS – BJC OH JT ROLL OF ONGC CENTRAL AP NAGAR</t>
  </si>
  <si>
    <t xml:space="preserve">255207</t>
  </si>
  <si>
    <t xml:space="preserve">5aab6339-d27d-46e7-9fce-1a5e24d17968</t>
  </si>
  <si>
    <t xml:space="preserve">SPICE BOARD BARUIPUR – BJC AERIAL JC DRDO-01</t>
  </si>
  <si>
    <t xml:space="preserve">244526</t>
  </si>
  <si>
    <t xml:space="preserve">f1e02821-b55e-49bc-91ec-9a3d07d8ba3b</t>
  </si>
  <si>
    <t xml:space="preserve">SUGAM PARK - KAMALGAZI BTS</t>
  </si>
  <si>
    <t xml:space="preserve">157048</t>
  </si>
  <si>
    <t xml:space="preserve">6bfbdaa5-6f0d-4c1a-b925-69b30606da82</t>
  </si>
  <si>
    <t xml:space="preserve">SUGAM PARK -BJC SUGAM PARK</t>
  </si>
  <si>
    <t xml:space="preserve">170674</t>
  </si>
  <si>
    <t xml:space="preserve">40ae28bb-5d7a-407c-b97d-fba0e45ad270</t>
  </si>
  <si>
    <t xml:space="preserve">SUNNY SEASON -KAMALGAZI BTS</t>
  </si>
  <si>
    <t xml:space="preserve">173793</t>
  </si>
  <si>
    <t xml:space="preserve">4af39385-cf57-4a2b-938d-8313a314d6d6</t>
  </si>
  <si>
    <t xml:space="preserve">WBSEDCL PADMAPUKUR - PADMAPUKUR</t>
  </si>
  <si>
    <t xml:space="preserve">173695</t>
  </si>
  <si>
    <t xml:space="preserve">e104e342-b214-4f32-8be4-07ca1a39e3a5</t>
  </si>
  <si>
    <t xml:space="preserve">BARUIPUR – PADMAPUKUR-01</t>
  </si>
  <si>
    <t xml:space="preserve">170305</t>
  </si>
  <si>
    <t xml:space="preserve">e90acc65-9969-4715-b35c-d105727da263</t>
  </si>
  <si>
    <t xml:space="preserve">BARUIPUR – SITAKUNDU-01</t>
  </si>
  <si>
    <t xml:space="preserve">154980</t>
  </si>
  <si>
    <t xml:space="preserve">961b784b-29a4-4b9f-b5db-89d685e95307</t>
  </si>
  <si>
    <t xml:space="preserve">AP NAGAR – SITAKUNDU-01</t>
  </si>
  <si>
    <t xml:space="preserve">170323</t>
  </si>
  <si>
    <t xml:space="preserve">41fb132c-8fc1-4105-af88-59a27b3c590c</t>
  </si>
  <si>
    <t xml:space="preserve">AP NAGAR – SONARPUR-01</t>
  </si>
  <si>
    <t xml:space="preserve">154982</t>
  </si>
  <si>
    <t xml:space="preserve">604a823c-6418-4b75-bb10-537754e14e99</t>
  </si>
  <si>
    <t xml:space="preserve">BANTALA – SONARPUR-01</t>
  </si>
  <si>
    <t xml:space="preserve">175209</t>
  </si>
  <si>
    <t xml:space="preserve">945ed62e-79a8-48f3-a71a-34b54b1006ee</t>
  </si>
  <si>
    <t xml:space="preserve">BARENDRA PARA BTS – SONARPUR</t>
  </si>
  <si>
    <t xml:space="preserve">990500638541-0</t>
  </si>
  <si>
    <t xml:space="preserve">false</t>
  </si>
  <si>
    <t xml:space="preserve">5d7bda53-5622-4056-955f-57e2e5cf8c2e</t>
  </si>
  <si>
    <t xml:space="preserve">BARUIPUR - SP OFFICE BRP-01</t>
  </si>
  <si>
    <t xml:space="preserve">990500621567-0</t>
  </si>
  <si>
    <t xml:space="preserve">198550</t>
  </si>
  <si>
    <t xml:space="preserve">8c2ddcbe-7083-40d3-8f96-c4009344d305</t>
  </si>
  <si>
    <t xml:space="preserve">BARUIPUR BAZAR BTS-UTTAR KALYANPUR BTS-01</t>
  </si>
  <si>
    <t xml:space="preserve">241287</t>
  </si>
  <si>
    <t xml:space="preserve">3e8ac475-bc78-43a8-bc8c-ad729079da30</t>
  </si>
  <si>
    <t xml:space="preserve">BARUIPUR CORRECTIONAL HOME-BJC BARUIPUR CORRECTIONAL HOME-01</t>
  </si>
  <si>
    <t xml:space="preserve">244495</t>
  </si>
  <si>
    <t xml:space="preserve">8c048885-41bb-446a-8366-d4f56952d0ef</t>
  </si>
  <si>
    <t xml:space="preserve">BARUIPUR DRDO SERVER ROOM - BARUIPUR DRDO DATA CENTRE-01</t>
  </si>
  <si>
    <t xml:space="preserve">237650</t>
  </si>
  <si>
    <t xml:space="preserve">2c3c5ad3-0902-41ee-827a-da52244486f6</t>
  </si>
  <si>
    <t xml:space="preserve">BARUIPUR-BARUIPUR DUTTAPARA BTS-01</t>
  </si>
  <si>
    <t xml:space="preserve">990500904327</t>
  </si>
  <si>
    <t xml:space="preserve">250133</t>
  </si>
  <si>
    <t xml:space="preserve">454f7e5f-d69a-435b-af3f-c593a2893900</t>
  </si>
  <si>
    <t xml:space="preserve">BJC ZILA STADIUM – BARUIPUR BHQ</t>
  </si>
  <si>
    <t xml:space="preserve">990500621129-0</t>
  </si>
  <si>
    <t xml:space="preserve">defa7971-0a42-4d14-843d-3b220c2db01c</t>
  </si>
  <si>
    <t xml:space="preserve">BJC DAS HONDA - BANDHAN SCHOOL</t>
  </si>
  <si>
    <t xml:space="preserve">990500621132-0</t>
  </si>
  <si>
    <t xml:space="preserve">235481</t>
  </si>
  <si>
    <t xml:space="preserve">c6e1d863-4be8-4b3f-858d-64e8e07b8a35</t>
  </si>
  <si>
    <t xml:space="preserve">BJC DHOPAGACHI-JULPIA</t>
  </si>
  <si>
    <t xml:space="preserve">230815</t>
  </si>
  <si>
    <t xml:space="preserve">56ab5c2b-5b02-4319-87ed-7be96695ab17</t>
  </si>
  <si>
    <t xml:space="preserve">BJC IFO LOKENATH GARDEN APARTMENT- CHOWHATI POLEHAT BTS</t>
  </si>
  <si>
    <t xml:space="preserve">990500621078-0</t>
  </si>
  <si>
    <t xml:space="preserve">198597</t>
  </si>
  <si>
    <t xml:space="preserve">35ad5ec8-46c0-4d3c-8396-b602c801ab3e</t>
  </si>
  <si>
    <t xml:space="preserve">BJC BARUIPUR STATION BAZAR OH JC – BARUIPUR STATION BAZAR BTS-01</t>
  </si>
  <si>
    <t xml:space="preserve">244603</t>
  </si>
  <si>
    <t xml:space="preserve">fffee320-2c8c-4ca4-b6bc-8b0176caf847</t>
  </si>
  <si>
    <t xml:space="preserve">BJC JC INFRONT OF RAJPUR VIDYANIDHI – NANDANAGAR BTS-01</t>
  </si>
  <si>
    <t xml:space="preserve">246254</t>
  </si>
  <si>
    <t xml:space="preserve">752756c6-e9e7-495c-b027-faaa43f615c9</t>
  </si>
  <si>
    <t xml:space="preserve">BJC BARUIPUR DUTTAPARA BTS – BARUIPUR MOTHERHUT I BTS-01</t>
  </si>
  <si>
    <t xml:space="preserve">990500904106</t>
  </si>
  <si>
    <t xml:space="preserve">250135</t>
  </si>
  <si>
    <t xml:space="preserve">7034f54e-e26e-4863-8695-c823c4b267fc</t>
  </si>
  <si>
    <t xml:space="preserve">BARUIPUR DRDO SERVER ROOM – BJC TONGTALA MORE-01</t>
  </si>
  <si>
    <t xml:space="preserve">237645</t>
  </si>
  <si>
    <t xml:space="preserve">1b3298e9-bad5-4ed9-b7cd-e7407bf3e24c</t>
  </si>
  <si>
    <t xml:space="preserve">BJC JC NEAR BORO POLE-BARUIPUR POLYTECHNIC-01</t>
  </si>
  <si>
    <t xml:space="preserve">990500638544-0</t>
  </si>
  <si>
    <t xml:space="preserve">244615</t>
  </si>
  <si>
    <t xml:space="preserve">05a13b7e-9cef-4e2e-9310-d7ba48c7ccf9</t>
  </si>
  <si>
    <t xml:space="preserve">BARUIPUR SDO OFFICE- BJC BARUIPUR HOSPITAL-01</t>
  </si>
  <si>
    <t xml:space="preserve">173704</t>
  </si>
  <si>
    <t xml:space="preserve">afbc9a53-56b6-4801-8b78-8f4e4c9879ce</t>
  </si>
  <si>
    <t xml:space="preserve">HNV PCM 1ST FLOOR - BJC CHAMPAHATI-01</t>
  </si>
  <si>
    <t xml:space="preserve">5cd89f95-28b9-428c-8499-22e503d64f03</t>
  </si>
  <si>
    <t xml:space="preserve">FARTABAD – BJC DHALAIBRIDGE-01</t>
  </si>
  <si>
    <t xml:space="preserve">252440</t>
  </si>
  <si>
    <t xml:space="preserve">6512db52-48f1-42ca-8878-960cff896fea</t>
  </si>
  <si>
    <t xml:space="preserve">FARTABAD – MAHAMAYAPUR BTS-01</t>
  </si>
  <si>
    <t xml:space="preserve">990500904056</t>
  </si>
  <si>
    <t xml:space="preserve">248842</t>
  </si>
  <si>
    <t xml:space="preserve">cd17337a-74a0-4e32-bfd0-6d7ceec942f7</t>
  </si>
  <si>
    <t xml:space="preserve">FUTURE INSTITUTE OF ENGG AND MANAGEMENT – BJC FIEM-01</t>
  </si>
  <si>
    <t xml:space="preserve">174071</t>
  </si>
  <si>
    <t xml:space="preserve">54550788-bf00-4779-b41e-acd19ac216c7</t>
  </si>
  <si>
    <t xml:space="preserve">FARTABAD BTS - GARIA FARTABAD KANDARPUR SAHAPARA BTS</t>
  </si>
  <si>
    <t xml:space="preserve">990500667282-0</t>
  </si>
  <si>
    <t xml:space="preserve">244449</t>
  </si>
  <si>
    <t xml:space="preserve">a80fe2a3-5b91-4359-945e-6cd8cce992d5</t>
  </si>
  <si>
    <t xml:space="preserve">GARIA FARTABAD KANDARPUR SAHAPARA BTS – FARTABAD BTS-01</t>
  </si>
  <si>
    <t xml:space="preserve">3d9b2514-6b63-4734-a71d-1bc948d70487</t>
  </si>
  <si>
    <t xml:space="preserve">PNB PADMAPUKUR – BJC PADMAPUKUR MORE AERIAL JC-01</t>
  </si>
  <si>
    <t xml:space="preserve">244595</t>
  </si>
  <si>
    <t xml:space="preserve">4494c1c2-17f7-456e-b6f0-02a7182b8298</t>
  </si>
  <si>
    <t xml:space="preserve">PRANA BORAL BTS – BJC NEPALGUNGE NEAR BLUEDART BORAL MAIN ROA</t>
  </si>
  <si>
    <t xml:space="preserve">255203</t>
  </si>
  <si>
    <t xml:space="preserve">f8768d18-be07-479f-9793-9be3f4c0771b</t>
  </si>
  <si>
    <t xml:space="preserve">RAJPUR SARKAR PARA BTS - BJC JC NEAR SARKARPARA BTS</t>
  </si>
  <si>
    <t xml:space="preserve">170701</t>
  </si>
  <si>
    <t xml:space="preserve">c56c403c-c441-49ff-bbdc-b6d36b364d0c</t>
  </si>
  <si>
    <t xml:space="preserve">ABANTIPUR</t>
  </si>
  <si>
    <t xml:space="preserve">f6cdce1d-fe11-4d40-8866-c509307f6150</t>
  </si>
  <si>
    <t xml:space="preserve">9fa7e823-3c49-4cb5-8519-f80ce7f416e4</t>
  </si>
  <si>
    <t xml:space="preserve">ADSR BARUIPUR</t>
  </si>
  <si>
    <t xml:space="preserve">6458a347-e80c-4a62-9357-551487a07e3a</t>
  </si>
  <si>
    <t xml:space="preserve">fd990552-d8ae-4283-a06d-f713bab3854a</t>
  </si>
  <si>
    <t xml:space="preserve">AERIAL JC NEAR BARUIPUR TRAFFIC CONTROL OFF</t>
  </si>
  <si>
    <t xml:space="preserve">0612aafd-3bac-4855-b408-e29bbbcbd37f</t>
  </si>
  <si>
    <t xml:space="preserve">54bc2231-880b-4ba6-ba6e-4d3cb594052b</t>
  </si>
  <si>
    <t xml:space="preserve">AP NAGAR</t>
  </si>
  <si>
    <t xml:space="preserve">3de9b5ea-9107-4cf9-82fa-cdc64498c89c</t>
  </si>
  <si>
    <t xml:space="preserve">AP NAGAR BTS</t>
  </si>
  <si>
    <t xml:space="preserve">f45e7454-2b12-4607-886b-f463b56fab98</t>
  </si>
  <si>
    <t xml:space="preserve">a8902e0d-331c-4573-866e-bd5934238f6f</t>
  </si>
  <si>
    <t xml:space="preserve">AP NAGAR@2 BTS</t>
  </si>
  <si>
    <t xml:space="preserve">42cd6bb1-697d-4093-82d6-88a7d6e3c87f</t>
  </si>
  <si>
    <t xml:space="preserve">BADE HOOGHLY BTS</t>
  </si>
  <si>
    <t xml:space="preserve">3bea923a-72ed-4471-9516-9852d2d1d1b7</t>
  </si>
  <si>
    <t xml:space="preserve">BAGHAR KHOL NATUNHAT BTS</t>
  </si>
  <si>
    <t xml:space="preserve">a9ca2596-ae80-4c6b-92f1-b197e98dcaea</t>
  </si>
  <si>
    <t xml:space="preserve">BAISHNABGHATA</t>
  </si>
  <si>
    <t xml:space="preserve">3084be01-b393-4c73-845d-586f18c4729f</t>
  </si>
  <si>
    <t xml:space="preserve">BANDHAN SCHOOL</t>
  </si>
  <si>
    <t xml:space="preserve">aa038ff3-1123-4287-a7e3-a6cb014cc535</t>
  </si>
  <si>
    <t xml:space="preserve">Bangooghly-I</t>
  </si>
  <si>
    <t xml:space="preserve">de9ccacb-2080-400e-8c57-2e2cf729f724</t>
  </si>
  <si>
    <t xml:space="preserve">14d97131-4d1e-497d-90e5-9288e605bcbd</t>
  </si>
  <si>
    <t xml:space="preserve">Banhoogly-II</t>
  </si>
  <si>
    <t xml:space="preserve">4bd7a86e-1486-4325-8324-899a0d370abb</t>
  </si>
  <si>
    <t xml:space="preserve">BANTALA</t>
  </si>
  <si>
    <t xml:space="preserve">aeaa6688-ca5f-4a9d-9d72-28ac13063d15</t>
  </si>
  <si>
    <t xml:space="preserve">BARENDRA PARA BTS</t>
  </si>
  <si>
    <t xml:space="preserve">b5bfbef5-356c-499b-ad2b-351b7ed6a845</t>
  </si>
  <si>
    <t xml:space="preserve">BARUIPUR</t>
  </si>
  <si>
    <t xml:space="preserve">48f0b92e-bd96-4ae6-bc13-6a94ecc754c5</t>
  </si>
  <si>
    <t xml:space="preserve">Baruipur (Nirala Road) BTS</t>
  </si>
  <si>
    <t xml:space="preserve">617ca0f1-1fd1-4c21-a745-a881a9a5df22</t>
  </si>
  <si>
    <t xml:space="preserve">BARUIPUR BAZAR BTS</t>
  </si>
  <si>
    <t xml:space="preserve">2a5c8bd0-327a-4ef7-8a46-bdcbef37651a</t>
  </si>
  <si>
    <t xml:space="preserve">BARUIPUR BHQ</t>
  </si>
  <si>
    <t xml:space="preserve">ad56dd60-f014-464b-84b9-a090ed843fab</t>
  </si>
  <si>
    <t xml:space="preserve">23759160-69e6-4377-9460-f634b644d723</t>
  </si>
  <si>
    <t xml:space="preserve">BARUIPUR CORRECTIONAL HOME</t>
  </si>
  <si>
    <t xml:space="preserve">9f0abffc-11ef-484c-bd32-e7b8e57530ae</t>
  </si>
  <si>
    <t xml:space="preserve">BARUIPUR COURT</t>
  </si>
  <si>
    <t xml:space="preserve">51b21244-07e3-4464-ad7b-4ce70805d559</t>
  </si>
  <si>
    <t xml:space="preserve">BARUIPUR DRDO DATA CENTRE</t>
  </si>
  <si>
    <t xml:space="preserve">1aeeac44-6574-4a1e-b796-a1598890b74e</t>
  </si>
  <si>
    <t xml:space="preserve">BARUIPUR DRDO SERVER ROOM</t>
  </si>
  <si>
    <t xml:space="preserve">8f06599e-fe3e-4717-b0ea-4fa6ccdb8ea6</t>
  </si>
  <si>
    <t xml:space="preserve">BARUIPUR DUTTAPARA BTS</t>
  </si>
  <si>
    <t xml:space="preserve">8f15afae-1c73-442a-a159-5488d022008e</t>
  </si>
  <si>
    <t xml:space="preserve">BARUIPUR EXCH @2  BTS</t>
  </si>
  <si>
    <t xml:space="preserve">89844e00-2f3d-4c4c-9c1d-56d609a672e5</t>
  </si>
  <si>
    <t xml:space="preserve">BARUIPUR EXCH BTS</t>
  </si>
  <si>
    <t xml:space="preserve">876847d1-9e49-4c81-9716-c3b188826ce1</t>
  </si>
  <si>
    <t xml:space="preserve">BARUIPUR III BTS</t>
  </si>
  <si>
    <t xml:space="preserve">df1dcb75-c73c-49e0-8763-d2df4b0a8817</t>
  </si>
  <si>
    <t xml:space="preserve">Baruipur Kalyanpur  BTS</t>
  </si>
  <si>
    <t xml:space="preserve">6f41170b-1bdb-4007-98a4-a5f7cd1ab418</t>
  </si>
  <si>
    <t xml:space="preserve">BARUIPUR MOTHERHUT I BTS</t>
  </si>
  <si>
    <t xml:space="preserve">dea39efc-21b8-4bf1-9254-f53c958b6378</t>
  </si>
  <si>
    <t xml:space="preserve">BARUIPUR MOTHERHUT II BTS</t>
  </si>
  <si>
    <t xml:space="preserve">1db6aeda-5c31-4e1c-9cfe-45376970805f</t>
  </si>
  <si>
    <t xml:space="preserve">BARUIPUR MOTHERHUT III BTS</t>
  </si>
  <si>
    <t xml:space="preserve">26784392-9af2-47eb-9171-bb0b5d96ee27</t>
  </si>
  <si>
    <t xml:space="preserve">Baruipur Phultala BTS</t>
  </si>
  <si>
    <t xml:space="preserve">5538422e-4955-4ae3-8e58-7e4e801aaeac</t>
  </si>
  <si>
    <t xml:space="preserve">BARUIPUR POLYTECHNIC</t>
  </si>
  <si>
    <t xml:space="preserve">25fefca1-ae6f-4e01-8051-087a94373b9d</t>
  </si>
  <si>
    <t xml:space="preserve">BARUIPUR RAIL CROSSING BTS</t>
  </si>
  <si>
    <t xml:space="preserve">d21ea89a-7681-4e53-b10c-5da3c82d31fe</t>
  </si>
  <si>
    <t xml:space="preserve">BARUIPUR SDO OFFICE</t>
  </si>
  <si>
    <t xml:space="preserve">286ec15e-6eee-488e-9fd8-16b7fb859853</t>
  </si>
  <si>
    <t xml:space="preserve">Baruipur station Bazar BTS</t>
  </si>
  <si>
    <t xml:space="preserve">3101bd5e-0fac-4546-8e79-2b18ff0fd35e</t>
  </si>
  <si>
    <t xml:space="preserve">BARUIPUR II BTS</t>
  </si>
  <si>
    <t xml:space="preserve">e66c5beb-db7a-40d0-b4d3-90329295780e</t>
  </si>
  <si>
    <t xml:space="preserve">BIDYADHARPUR SONARPUR BTS</t>
  </si>
  <si>
    <t xml:space="preserve">89b1df6b-da29-4bc9-86b0-b60ad3876589</t>
  </si>
  <si>
    <t xml:space="preserve">BJC AERIAL JC DRDO</t>
  </si>
  <si>
    <t xml:space="preserve">2df1be06-ecd8-4045-9779-23bd070ec546</t>
  </si>
  <si>
    <t xml:space="preserve">BJC BARUIPUR BAZAR OH JC</t>
  </si>
  <si>
    <t xml:space="preserve">3d5c2864-5587-4e8f-a07f-17047e99cf4f</t>
  </si>
  <si>
    <t xml:space="preserve">BJC BARUIPUR CORRECTIONAL HOME</t>
  </si>
  <si>
    <t xml:space="preserve">4d2b0dc9-f63a-4a6d-8fdc-ddb7d44875a7</t>
  </si>
  <si>
    <t xml:space="preserve">BJC BARUIPUR DUTTAPARA BTS</t>
  </si>
  <si>
    <t xml:space="preserve">80ac669e-836b-415d-928b-c734784baa4a</t>
  </si>
  <si>
    <t xml:space="preserve">BJC BARUIPUR HOSPITAL</t>
  </si>
  <si>
    <t xml:space="preserve">5aae759f-c4e4-40e5-aafa-3f4fd10b73eb</t>
  </si>
  <si>
    <t xml:space="preserve">BJC BARUIPUR MADARHAT BTS</t>
  </si>
  <si>
    <t xml:space="preserve">1b9c2bcb-2812-4da8-81f2-bede5a6855a8</t>
  </si>
  <si>
    <t xml:space="preserve">BJC BARUIPUR STATION BAZAR OH JC</t>
  </si>
  <si>
    <t xml:space="preserve">67f31c57-1346-42a5-99ef-735369be2f87</t>
  </si>
  <si>
    <t xml:space="preserve">BJC BIDYANIDHI SCHOOL AERIAL</t>
  </si>
  <si>
    <t xml:space="preserve">8200a942-e1c4-4246-b231-9cab7a28e96c</t>
  </si>
  <si>
    <t xml:space="preserve">BJC BIRLA PLUS PIT</t>
  </si>
  <si>
    <t xml:space="preserve">f11f5a30-c42c-43d6-90c3-44eb67b5296f</t>
  </si>
  <si>
    <t xml:space="preserve">BJC BLUESKY PARTY OFFICE JC</t>
  </si>
  <si>
    <t xml:space="preserve">bc425e08-3d64-4e72-8d42-4a8bf9187f5e</t>
  </si>
  <si>
    <t xml:space="preserve">BJC BORAL</t>
  </si>
  <si>
    <t xml:space="preserve">61e86d59-3750-4828-a290-8c4ec7573553</t>
  </si>
  <si>
    <t xml:space="preserve">BJC CHAMPAHATI</t>
  </si>
  <si>
    <t xml:space="preserve">7c4afc1c-7c86-41ac-a829-73accff18181</t>
  </si>
  <si>
    <t xml:space="preserve">BJC DAS HONDA</t>
  </si>
  <si>
    <t xml:space="preserve">29069f7b-f587-4a03-a94c-45fab866784d</t>
  </si>
  <si>
    <t xml:space="preserve">BJC DHALAIBRIDGE</t>
  </si>
  <si>
    <t xml:space="preserve">c03c5411-e3a6-404e-a7fe-ffcae2255379</t>
  </si>
  <si>
    <t xml:space="preserve">BJC DHAMAITALA</t>
  </si>
  <si>
    <t xml:space="preserve">7a24fbd1-90e4-42c7-a6d5-557256417192</t>
  </si>
  <si>
    <t xml:space="preserve">BJC DHOPAGACHI</t>
  </si>
  <si>
    <t xml:space="preserve">26f881e4-33a5-45b4-9c40-588951b457eb</t>
  </si>
  <si>
    <t xml:space="preserve">BJC DOPAGACHI</t>
  </si>
  <si>
    <t xml:space="preserve">48d2d6e8-5f34-4c3b-ac46-e42ce70c33b1</t>
  </si>
  <si>
    <t xml:space="preserve">BJC DRDO</t>
  </si>
  <si>
    <t xml:space="preserve">985d6abe-3cba-4ad9-a4a3-d99ddd600fad</t>
  </si>
  <si>
    <t xml:space="preserve">BJC FIEM</t>
  </si>
  <si>
    <t xml:space="preserve">41e42998-a54d-47f9-8479-ef990b1dbd10</t>
  </si>
  <si>
    <t xml:space="preserve">BJC GANGA JOARA</t>
  </si>
  <si>
    <t xml:space="preserve">2afba6a3-c0ba-480f-afc3-a66d8135ee11</t>
  </si>
  <si>
    <t xml:space="preserve">BJC GAZIPUR</t>
  </si>
  <si>
    <t xml:space="preserve">98ea8116-42cb-4690-bbdc-d7e973310f9e</t>
  </si>
  <si>
    <t xml:space="preserve">BJC GOBINDAPUR</t>
  </si>
  <si>
    <t xml:space="preserve">76007e7f-d3db-4dcb-b6d4-26ad641a4597</t>
  </si>
  <si>
    <t xml:space="preserve">BJC HHC</t>
  </si>
  <si>
    <t xml:space="preserve">b90a8dd4-d762-448e-ba85-bd122456ae99</t>
  </si>
  <si>
    <t xml:space="preserve">BJC IFO ATANU TELECOM</t>
  </si>
  <si>
    <t xml:space="preserve">bf9b5eb6-0bd5-457e-98bc-0879a6f07bd1</t>
  </si>
  <si>
    <t xml:space="preserve">BJC IFO LOKENATH GARDEN APARTMENT</t>
  </si>
  <si>
    <t xml:space="preserve">983e2b2e-802a-45d9-bddc-c7825d1f1ed1</t>
  </si>
  <si>
    <t xml:space="preserve">BJC JAGADDAL II</t>
  </si>
  <si>
    <t xml:space="preserve">e837bed9-b766-4f4f-8f8a-a6fb6f2d2abc</t>
  </si>
  <si>
    <t xml:space="preserve">BJC JC INFRONT OF BOB SNP</t>
  </si>
  <si>
    <t xml:space="preserve">ffe0d854-412f-4f87-a569-ca7c9169c426</t>
  </si>
  <si>
    <t xml:space="preserve">BJC JC INFRONT OF ONGC</t>
  </si>
  <si>
    <t xml:space="preserve">13f8ac15-6b81-4ba4-bab2-99f1dba0ecc4</t>
  </si>
  <si>
    <t xml:space="preserve">BJC JC INFRONT OF PDP ROU</t>
  </si>
  <si>
    <t xml:space="preserve">52d5ebd1-662d-49d3-80af-a6e6bc37083e</t>
  </si>
  <si>
    <t xml:space="preserve">BJC JC INFRONT OF RAJPUR VIDYANIDHI</t>
  </si>
  <si>
    <t xml:space="preserve">77d5b651-7105-4177-aa23-51673a850b26</t>
  </si>
  <si>
    <t xml:space="preserve">BJC JC NEAR BORO POLE</t>
  </si>
  <si>
    <t xml:space="preserve">8a30a636-b3d8-42ef-a0f5-0a005a0d7891</t>
  </si>
  <si>
    <t xml:space="preserve">BJC JC NEAR SARKARPARA BTS</t>
  </si>
  <si>
    <t xml:space="preserve">24361fcf-47f3-4351-b5cc-80de5967e53a</t>
  </si>
  <si>
    <t xml:space="preserve">BJC JC NEAR SBI SUBHASGRAM</t>
  </si>
  <si>
    <t xml:space="preserve">07563e90-2a37-4a21-beaa-7d55148e4d5e</t>
  </si>
  <si>
    <t xml:space="preserve">BJC JOGIBARTALA</t>
  </si>
  <si>
    <t xml:space="preserve">edf68477-f312-4431-a27f-1defd6cf3097</t>
  </si>
  <si>
    <t xml:space="preserve">BJC KALYANPUR BBNL JC IF CYCLE STAND</t>
  </si>
  <si>
    <t xml:space="preserve">ebba4278-7d39-488b-8492-aca4001cf2c6</t>
  </si>
  <si>
    <t xml:space="preserve">BJC KAMALGAZI CHOWK</t>
  </si>
  <si>
    <t xml:space="preserve">a0cad95f-0452-4ef4-9b29-d38998a6195b</t>
  </si>
  <si>
    <t xml:space="preserve">BJC KAMALGAZI MORE JC</t>
  </si>
  <si>
    <t xml:space="preserve">26e1ab78-e507-4915-99aa-fa40e808f209</t>
  </si>
  <si>
    <t xml:space="preserve">BJC KARBALA</t>
  </si>
  <si>
    <t xml:space="preserve">a61789d2-1643-4876-94bc-352fcd07ec46</t>
  </si>
  <si>
    <t xml:space="preserve">BJC KMG LIFELINE</t>
  </si>
  <si>
    <t xml:space="preserve">088f69d4-3fd5-4565-93b2-13d28234785e</t>
  </si>
  <si>
    <t xml:space="preserve">BJC KODALIA</t>
  </si>
  <si>
    <t xml:space="preserve">d7eaa4cd-c7fd-4e64-ad84-6e5df4732326</t>
  </si>
  <si>
    <t xml:space="preserve">BJC KRISHNA APARTMENT</t>
  </si>
  <si>
    <t xml:space="preserve">f486f6eb-68ce-462c-a90a-871251d77a07</t>
  </si>
  <si>
    <t xml:space="preserve">BJC LASKARPUR</t>
  </si>
  <si>
    <t xml:space="preserve">1a7dae34-32be-49d8-bc91-d12779130591</t>
  </si>
  <si>
    <t xml:space="preserve">BJC MAHINAGAR</t>
  </si>
  <si>
    <t xml:space="preserve">6d67735f-4ba9-4fc4-aa10-660498a235d1</t>
  </si>
  <si>
    <t xml:space="preserve">BJC MISSION</t>
  </si>
  <si>
    <t xml:space="preserve">81609ffc-55a8-4a2e-9283-bb903f109412</t>
  </si>
  <si>
    <t xml:space="preserve">BJC NARIDANA</t>
  </si>
  <si>
    <t xml:space="preserve">6e380b52-dadd-4911-8462-d9bc4ca17cf9</t>
  </si>
  <si>
    <t xml:space="preserve">BJC NATUNHAT BORAL</t>
  </si>
  <si>
    <t xml:space="preserve">fcdf2918-c253-490b-8a8e-75492fd1d04d</t>
  </si>
  <si>
    <t xml:space="preserve">BJC NEPALGANJ</t>
  </si>
  <si>
    <t xml:space="preserve">8039b734-3501-4347-a4e4-7b7bff5a5952</t>
  </si>
  <si>
    <t xml:space="preserve">BJC NEPALGUNGE NEAR BLUEDART BORAL MAIN ROA</t>
  </si>
  <si>
    <t xml:space="preserve">e95dbdd9-6a44-496d-85ff-6535f8a25e0c</t>
  </si>
  <si>
    <t xml:space="preserve">BJC NOFN NEAR GANGAJOARA BTS</t>
  </si>
  <si>
    <t xml:space="preserve">21de6e6b-d210-497e-b962-17bc963953e7</t>
  </si>
  <si>
    <t xml:space="preserve">BJC OH JOINT ROLL OF SONARPUR II BTS</t>
  </si>
  <si>
    <t xml:space="preserve">fdf6b770-268f-4f5a-93f4-0950fcaf6995</t>
  </si>
  <si>
    <t xml:space="preserve">BJC OH JT ROLL OF ONGC CENTRAL AP NAGAR</t>
  </si>
  <si>
    <t xml:space="preserve">359f0a34-9944-4590-ae86-97b0e6041111</t>
  </si>
  <si>
    <t xml:space="preserve">BJC OPP SRIHARI BUILDERS</t>
  </si>
  <si>
    <t xml:space="preserve">b914a33a-bae2-4481-818e-e66bafe8656a</t>
  </si>
  <si>
    <t xml:space="preserve">BJC PADMAPUKUR</t>
  </si>
  <si>
    <t xml:space="preserve">499206f5-0564-415a-bb5f-a9db25185f91</t>
  </si>
  <si>
    <t xml:space="preserve">BJC PADMAPUKUR MORE AERIAL JC</t>
  </si>
  <si>
    <t xml:space="preserve">6150b0fa-dfee-4e16-b353-9f4c5bcfde27</t>
  </si>
  <si>
    <t xml:space="preserve">BJC PEPSI MORE</t>
  </si>
  <si>
    <t xml:space="preserve">6ef43b78-0e7b-41c0-90d8-b26b4823b2ec</t>
  </si>
  <si>
    <t xml:space="preserve">BJC PURATAN BAZAR</t>
  </si>
  <si>
    <t xml:space="preserve">2ccf375f-a026-4a9b-8ad5-a099d2d22e22</t>
  </si>
  <si>
    <t xml:space="preserve">BJC RAJPUR</t>
  </si>
  <si>
    <t xml:space="preserve">368108bf-4596-4f69-8e8a-b81bdb764b0e</t>
  </si>
  <si>
    <t xml:space="preserve">BJC RAMCHANDRAPUR AERIAL</t>
  </si>
  <si>
    <t xml:space="preserve">619b457b-b5a8-4487-a803-9927810747f8</t>
  </si>
  <si>
    <t xml:space="preserve">BJC RAMCHNDRAPUR MORE AERIAL</t>
  </si>
  <si>
    <t xml:space="preserve">817db3ce-e914-40cb-a509-e2b12c7ac189</t>
  </si>
  <si>
    <t xml:space="preserve">BJC SASAN ROAD OH JOINT</t>
  </si>
  <si>
    <t xml:space="preserve">f11fd62c-1a02-4d31-9d83-b1adc9767517</t>
  </si>
  <si>
    <t xml:space="preserve">BJC SHERWOOD</t>
  </si>
  <si>
    <t xml:space="preserve">c167bfd6-5426-4789-b7dc-8aed3b4367ca</t>
  </si>
  <si>
    <t xml:space="preserve">BJC SHERWOOD AERIAL</t>
  </si>
  <si>
    <t xml:space="preserve">f64ea1f3-ef98-447b-beda-57d97c4b3806</t>
  </si>
  <si>
    <t xml:space="preserve">BJC SNP BBNL JC</t>
  </si>
  <si>
    <t xml:space="preserve">e2183603-55cd-4233-a19a-d1319cd6f50e</t>
  </si>
  <si>
    <t xml:space="preserve">BJC SP OFFICE</t>
  </si>
  <si>
    <t xml:space="preserve">f77adbaf-26ac-4c18-b988-d8df8d6d6f29</t>
  </si>
  <si>
    <t xml:space="preserve">BJC SUGAM PARK</t>
  </si>
  <si>
    <t xml:space="preserve">23c38fd1-2741-4d88-a8df-868465f1849c</t>
  </si>
  <si>
    <t xml:space="preserve">BJC TONGTALA MORE</t>
  </si>
  <si>
    <t xml:space="preserve">ac5a2d13-e807-4050-a04c-376c566ae64f</t>
  </si>
  <si>
    <t xml:space="preserve">BJC ZILA STADIUM</t>
  </si>
  <si>
    <t xml:space="preserve">8f62f69a-884a-41ff-8e00-a50c705d1adc</t>
  </si>
  <si>
    <t xml:space="preserve">BMP PLACE ROAD BTS</t>
  </si>
  <si>
    <t xml:space="preserve">4024c1d7-f4f6-423b-a4a0-54cf06215f2e</t>
  </si>
  <si>
    <t xml:space="preserve">BOB SONARPUR</t>
  </si>
  <si>
    <t xml:space="preserve">bef92f43-aed2-428d-bca6-f314d8202ae6</t>
  </si>
  <si>
    <t xml:space="preserve">BOI NARENDRAPUR</t>
  </si>
  <si>
    <t xml:space="preserve">8236eb61-c5f3-4550-9d04-bfd1707ffeb1</t>
  </si>
  <si>
    <t xml:space="preserve">BOIKUNTHAPUR SONARPUR BTS</t>
  </si>
  <si>
    <t xml:space="preserve">7dd475ab-8a87-4d25-b9f3-a8c4d22f3ab3</t>
  </si>
  <si>
    <t xml:space="preserve">BONHOOGHLY II BTS</t>
  </si>
  <si>
    <t xml:space="preserve">7ba58860-566a-41cc-8493-dc37bbc303a5</t>
  </si>
  <si>
    <t xml:space="preserve">BONHOOGLY BTS</t>
  </si>
  <si>
    <t xml:space="preserve">4655a834-c64f-48c8-90a0-6e4f9654acf1</t>
  </si>
  <si>
    <t xml:space="preserve">BORAL</t>
  </si>
  <si>
    <t xml:space="preserve">f807148b-3684-4544-979e-f823377885eb</t>
  </si>
  <si>
    <t xml:space="preserve">BORAL EXCH BTS</t>
  </si>
  <si>
    <t xml:space="preserve">6ae392f8-cabe-4121-89a6-5a3ce5905a29</t>
  </si>
  <si>
    <t xml:space="preserve">BORAL II BTS</t>
  </si>
  <si>
    <t xml:space="preserve">ceb6e548-ad55-432c-83b2-08774b3fa530</t>
  </si>
  <si>
    <t xml:space="preserve">BORAL MAJHERPARA BTS</t>
  </si>
  <si>
    <t xml:space="preserve">23494c62-bda0-4b17-9d66-af14c853a1d6</t>
  </si>
  <si>
    <t xml:space="preserve">BORAL NATUN HUT BTS</t>
  </si>
  <si>
    <t xml:space="preserve">6ba14c85-b2bc-4b8c-899b-40b09da2fffb</t>
  </si>
  <si>
    <t xml:space="preserve">BORAL NATUNHAT BTS</t>
  </si>
  <si>
    <t xml:space="preserve">6c3d8bf8-006a-4230-8efe-c5343b7ac9c1</t>
  </si>
  <si>
    <t xml:space="preserve">BRAHMAPUR</t>
  </si>
  <si>
    <t xml:space="preserve">25b76a23-db94-43ae-a7bc-aed8a0a84f2d</t>
  </si>
  <si>
    <t xml:space="preserve">BRAHMAPUR BTS</t>
  </si>
  <si>
    <t xml:space="preserve">bcf6e48f-7152-4df4-b8e6-8501ed526101</t>
  </si>
  <si>
    <t xml:space="preserve">BRP RLY XING BTS</t>
  </si>
  <si>
    <t xml:space="preserve">33b19f80-b548-4a7a-927e-14590fb1172d</t>
  </si>
  <si>
    <t xml:space="preserve">CHANDPUR KALIKAPUR BTS</t>
  </si>
  <si>
    <t xml:space="preserve">e314f7c3-2847-4c0e-9e8c-b61288e4b27d</t>
  </si>
  <si>
    <t xml:space="preserve">CHOWHATI POLEHAT BTS</t>
  </si>
  <si>
    <t xml:space="preserve">f62efeda-0828-4bf3-b9c6-076aee551b93</t>
  </si>
  <si>
    <t xml:space="preserve">DAKSHIN CHOWHATI BTS</t>
  </si>
  <si>
    <t xml:space="preserve">0237bbb2-4f2f-409d-b7d6-1fda8fdc8578</t>
  </si>
  <si>
    <t xml:space="preserve">DAKSHIN BONHOOGLY BTS</t>
  </si>
  <si>
    <t xml:space="preserve">45b41c2d-54cf-42a9-b134-239d96bb7c5a</t>
  </si>
  <si>
    <t xml:space="preserve">DAKSHIN KALYANPUR BTS</t>
  </si>
  <si>
    <t xml:space="preserve">247d7fc9-fd0d-4136-9185-c3d81fb88fe5</t>
  </si>
  <si>
    <t xml:space="preserve">DANGA BTS</t>
  </si>
  <si>
    <t xml:space="preserve">c7c7c764-2284-4b93-925c-aac50857413e</t>
  </si>
  <si>
    <t xml:space="preserve">DIAMOND BEVARAGE</t>
  </si>
  <si>
    <t xml:space="preserve">eadebe7a-8f33-4cae-b4a3-c3459e207835</t>
  </si>
  <si>
    <t xml:space="preserve">DINGAL POTA BTS</t>
  </si>
  <si>
    <t xml:space="preserve">10b4b8cd-7f82-4162-a0d5-a37bff9d9049</t>
  </si>
  <si>
    <t xml:space="preserve">FARTABAD</t>
  </si>
  <si>
    <t xml:space="preserve">a591e8fb-a657-4146-866e-5553edf6681a</t>
  </si>
  <si>
    <t xml:space="preserve">FARTABAD BTS</t>
  </si>
  <si>
    <t xml:space="preserve">53de6111-6a9e-4106-8244-15138a8c7aad</t>
  </si>
  <si>
    <t xml:space="preserve">FARTABAD GHOSH PARA BTS</t>
  </si>
  <si>
    <t xml:space="preserve">8ad723eb-6da3-4475-8ffb-3afde808fe07</t>
  </si>
  <si>
    <t xml:space="preserve">FUTURE INSTITUTE OF ENGG AND MANAGEMENT</t>
  </si>
  <si>
    <t xml:space="preserve">16db720d-f8b8-43c9-9f07-60a1fed515db</t>
  </si>
  <si>
    <t xml:space="preserve">GANGAJOARA BTS</t>
  </si>
  <si>
    <t xml:space="preserve">09fa1396-5351-4c2b-a049-61e771f054c1</t>
  </si>
  <si>
    <t xml:space="preserve">GARIA</t>
  </si>
  <si>
    <t xml:space="preserve">296383f0-9826-45cf-8934-b5312fedf472</t>
  </si>
  <si>
    <t xml:space="preserve">GARIA FARTABAD KANDARPUR SAHAPARA BTS</t>
  </si>
  <si>
    <t xml:space="preserve">9570839c-ff32-4512-a641-42845be75e83</t>
  </si>
  <si>
    <t xml:space="preserve">GARIA MAIN ROAD BTS</t>
  </si>
  <si>
    <t xml:space="preserve">fb43768d-1aa6-4e20-892a-8e153a83350d</t>
  </si>
  <si>
    <t xml:space="preserve">GARIA_BOALIA BTS</t>
  </si>
  <si>
    <t xml:space="preserve">a99402f1-c0a5-4753-98e5-f8216975ec94</t>
  </si>
  <si>
    <t xml:space="preserve">GHOSHPADA DARIR ROAD BTS</t>
  </si>
  <si>
    <t xml:space="preserve">badf80cb-ccc2-47f9-8dc4-82e32733b251</t>
  </si>
  <si>
    <t xml:space="preserve">GOBINDAPUR</t>
  </si>
  <si>
    <t xml:space="preserve">3d9eeaab-d37e-404f-aa62-c8c7a75467b5</t>
  </si>
  <si>
    <t xml:space="preserve">GOBINDAPUR BTS</t>
  </si>
  <si>
    <t xml:space="preserve">f396b2bd-0ba3-4a11-a8a8-c2811f856cbe</t>
  </si>
  <si>
    <t xml:space="preserve">GREATER KOLKATA ENGINEERING COLLEGE AND MANAGEMENT</t>
  </si>
  <si>
    <t xml:space="preserve">45f1a024-b36f-465a-8896-125399380cb6</t>
  </si>
  <si>
    <t xml:space="preserve">HNV PCM 1ST FLOOR</t>
  </si>
  <si>
    <t xml:space="preserve">f6842aea-e973-4ffb-bb34-eac9b550bcdc</t>
  </si>
  <si>
    <t xml:space="preserve">HARINAVI @2 BTS</t>
  </si>
  <si>
    <t xml:space="preserve">1a8a76fc-fe60-49ee-9ba5-138f4d6410c2</t>
  </si>
  <si>
    <t xml:space="preserve">HARINAVI BTS</t>
  </si>
  <si>
    <t xml:space="preserve">781a30c9-f5db-4af4-ac1d-f279ad2eff80</t>
  </si>
  <si>
    <t xml:space="preserve">HHC</t>
  </si>
  <si>
    <t xml:space="preserve">e0546d07-677e-475e-b145-1dbfbdeb30f1</t>
  </si>
  <si>
    <t xml:space="preserve">HINDUSTAN MORE BTS</t>
  </si>
  <si>
    <t xml:space="preserve">41355205-b6db-4d38-bebf-9f0cf2998f64</t>
  </si>
  <si>
    <t xml:space="preserve">JADAVPUR</t>
  </si>
  <si>
    <t xml:space="preserve">44d18876-f86b-4ecb-bdc7-a3905dab4690</t>
  </si>
  <si>
    <t xml:space="preserve">JAGADAL 2 BTS</t>
  </si>
  <si>
    <t xml:space="preserve">dea33be8-45f3-4823-9366-654f63ba67f2</t>
  </si>
  <si>
    <t xml:space="preserve">JOGIBARTALA BTS</t>
  </si>
  <si>
    <t xml:space="preserve">f9ff6e66-4926-4fda-a275-9671f294e925</t>
  </si>
  <si>
    <t xml:space="preserve">JULPIA</t>
  </si>
  <si>
    <t xml:space="preserve">7b3df527-c4dd-46e1-83b5-a4901634c62d</t>
  </si>
  <si>
    <t xml:space="preserve">Kalikapur-I</t>
  </si>
  <si>
    <t xml:space="preserve">b3ba1d0c-d912-4635-a664-55d42fd7dede</t>
  </si>
  <si>
    <t xml:space="preserve">Kalikapur-II</t>
  </si>
  <si>
    <t xml:space="preserve">aafe2bfb-6e18-4053-97b5-bf7fb9992fcb</t>
  </si>
  <si>
    <t xml:space="preserve">KALYANPUR</t>
  </si>
  <si>
    <t xml:space="preserve">e04f56b4-7930-4477-bd1d-510670185b94</t>
  </si>
  <si>
    <t xml:space="preserve">KALYANPUR STATION BTS</t>
  </si>
  <si>
    <t xml:space="preserve">4b2a82d4-4500-4c7b-90b0-dda0e9900a10</t>
  </si>
  <si>
    <t xml:space="preserve">kamal gachi E.M bypass road BTS</t>
  </si>
  <si>
    <t xml:space="preserve">abfa36d3-d0ed-486e-8f97-62651f7a9b9e</t>
  </si>
  <si>
    <t xml:space="preserve">KAMALGAZI BTS</t>
  </si>
  <si>
    <t xml:space="preserve">92ca1720-9481-4411-a6ce-e9b0859985ac</t>
  </si>
  <si>
    <t xml:space="preserve">KAMALGAZI PEYARABAGAN BTS</t>
  </si>
  <si>
    <t xml:space="preserve">dbf6632b-59b0-4380-b6c3-5111053dc970</t>
  </si>
  <si>
    <t xml:space="preserve">Kamrabad</t>
  </si>
  <si>
    <t xml:space="preserve">781f4273-e1e0-44b7-8587-7434f2601e3e</t>
  </si>
  <si>
    <t xml:space="preserve">KHEYADAH GP</t>
  </si>
  <si>
    <t xml:space="preserve">207dbf97-3f2c-4141-87f0-629364dcf332</t>
  </si>
  <si>
    <t xml:space="preserve">KHEYADAH PNB</t>
  </si>
  <si>
    <t xml:space="preserve">be137ca3-f4f4-424b-b208-536d70486ed3</t>
  </si>
  <si>
    <t xml:space="preserve">Kheyadaha-I</t>
  </si>
  <si>
    <t xml:space="preserve">6478f603-3d06-4538-8e5e-961c140b02ba</t>
  </si>
  <si>
    <t xml:space="preserve">Kheyadaha-II</t>
  </si>
  <si>
    <t xml:space="preserve">9ce5929c-3cb3-401f-abe5-7bd9e73db778</t>
  </si>
  <si>
    <t xml:space="preserve">KHODAR_BAZAR BTS</t>
  </si>
  <si>
    <t xml:space="preserve">1fd51fac-f074-43dd-afed-639b1a97e6ac</t>
  </si>
  <si>
    <t xml:space="preserve">KHURIGACHI BTS</t>
  </si>
  <si>
    <t xml:space="preserve">35498659-15e9-4ba9-9d36-351ba67661bf</t>
  </si>
  <si>
    <t xml:space="preserve">KMG SBI RACPC</t>
  </si>
  <si>
    <t xml:space="preserve">e56848ea-3c3a-4925-b20c-bc5ca60bec5b</t>
  </si>
  <si>
    <t xml:space="preserve">KODALIA BTS</t>
  </si>
  <si>
    <t xml:space="preserve">5d4a982a-d558-4f0f-8a2a-089bcb76bea3</t>
  </si>
  <si>
    <t xml:space="preserve">KRISHNA APARTMENT BTS</t>
  </si>
  <si>
    <t xml:space="preserve">a8c91e51-9673-4267-8dee-0627a03bc826</t>
  </si>
  <si>
    <t xml:space="preserve">KUMRAKHALI BTS</t>
  </si>
  <si>
    <t xml:space="preserve">52030c4e-a980-4ffd-8d4e-43130cb6cff4</t>
  </si>
  <si>
    <t xml:space="preserve">Langalberia</t>
  </si>
  <si>
    <t xml:space="preserve">683c709a-096e-4900-a98d-05e20976be7f</t>
  </si>
  <si>
    <t xml:space="preserve">Lashkarpur BTS</t>
  </si>
  <si>
    <t xml:space="preserve">10bf798c-c44f-43ed-8513-41c633434f90</t>
  </si>
  <si>
    <t xml:space="preserve">MADARHAT</t>
  </si>
  <si>
    <t xml:space="preserve">490a7b87-4ee6-43b0-828e-f93e51f8ec49</t>
  </si>
  <si>
    <t xml:space="preserve">MAHAMAYAPUR BTS</t>
  </si>
  <si>
    <t xml:space="preserve">6cb1a150-a017-4e2f-9018-f0482be79bdb</t>
  </si>
  <si>
    <t xml:space="preserve">MAHAMAYATALA II BTS</t>
  </si>
  <si>
    <t xml:space="preserve">bea08e9f-79b4-43dd-8515-c57d82c2e1ee</t>
  </si>
  <si>
    <t xml:space="preserve">MAHINAGAR BTS</t>
  </si>
  <si>
    <t xml:space="preserve">f949405f-472a-4a3b-bc79-8b4b18296212</t>
  </si>
  <si>
    <t xml:space="preserve">MAHINAGAR II BTS</t>
  </si>
  <si>
    <t xml:space="preserve">93d9b329-2382-443a-949d-ba8225db474c</t>
  </si>
  <si>
    <t xml:space="preserve">MALANCHA_CHANDPUR BTS</t>
  </si>
  <si>
    <t xml:space="preserve">91efb40b-3d7f-430b-9fec-584bcaf56029</t>
  </si>
  <si>
    <t xml:space="preserve">MALLICKPUR BTS</t>
  </si>
  <si>
    <t xml:space="preserve">7a9edf28-37f7-4a0f-94e5-9c75cbd85c6e</t>
  </si>
  <si>
    <t xml:space="preserve">MALLICKPUR ROAD BTS</t>
  </si>
  <si>
    <t xml:space="preserve">376e5b44-4294-4b61-a411-2df818899fd0</t>
  </si>
  <si>
    <t xml:space="preserve">MISSION</t>
  </si>
  <si>
    <t xml:space="preserve">70f7d909-f8b0-4171-a67b-6df6ffc170af</t>
  </si>
  <si>
    <t xml:space="preserve">MISSION PALLY BTS</t>
  </si>
  <si>
    <t xml:space="preserve">e2cf886d-69cf-4e35-83dd-e990d803ac83</t>
  </si>
  <si>
    <t xml:space="preserve">MONDAL PARA BTS</t>
  </si>
  <si>
    <t xml:space="preserve">84c55f6c-7590-4ade-89aa-12d6c8ed024a</t>
  </si>
  <si>
    <t xml:space="preserve">MULLICKPUR SITALA MANDIR BTS</t>
  </si>
  <si>
    <t xml:space="preserve">f5a14f7a-47fb-4cc9-b92f-73f05ab9100c</t>
  </si>
  <si>
    <t xml:space="preserve">MULLICKPUR-II BTS</t>
  </si>
  <si>
    <t xml:space="preserve">02e9b630-b2e8-4441-890b-ae42510a7a51</t>
  </si>
  <si>
    <t xml:space="preserve">MULLICKPUR-III BTS</t>
  </si>
  <si>
    <t xml:space="preserve">fdd217ff-f04a-496c-920a-4608f55077f1</t>
  </si>
  <si>
    <t xml:space="preserve">NANDANAGAR BTS</t>
  </si>
  <si>
    <t xml:space="preserve">41e45185-102e-408f-86b0-285c8b2a411f</t>
  </si>
  <si>
    <t xml:space="preserve">NARENDRAPUR 1 (KRISHNA APPT) BTS</t>
  </si>
  <si>
    <t xml:space="preserve">e84ef8c2-4788-497a-90cb-7201d08ee88e</t>
  </si>
  <si>
    <t xml:space="preserve">NARENDRAPUR II BTS</t>
  </si>
  <si>
    <t xml:space="preserve">72e5315c-924d-446b-9799-7efa17eec0be</t>
  </si>
  <si>
    <t xml:space="preserve">NARENDRAPUR KUMROKHALI RD BTS</t>
  </si>
  <si>
    <t xml:space="preserve">e0834789-c315-4da7-8e13-13787f88be84</t>
  </si>
  <si>
    <t xml:space="preserve">NARENDRAPUR MISSION GATE BTS</t>
  </si>
  <si>
    <t xml:space="preserve">e0207dd8-654c-4f4e-b103-c6def421d81b</t>
  </si>
  <si>
    <t xml:space="preserve">Narendrapur Rathtala BTS</t>
  </si>
  <si>
    <t xml:space="preserve">42c2c9fd-b5bb-408e-a94a-2e1b0b145177</t>
  </si>
  <si>
    <t xml:space="preserve">Narendrapur Station BTS</t>
  </si>
  <si>
    <t xml:space="preserve">5fc898f6-95f7-42b2-ae15-4cb4bbc7b1cb</t>
  </si>
  <si>
    <t xml:space="preserve">NARENDRAPUR-II BTS</t>
  </si>
  <si>
    <t xml:space="preserve">e1e3119d-5963-4202-9e63-3537e7ef7ffb</t>
  </si>
  <si>
    <t xml:space="preserve">NARENDRAPUR-III BTS</t>
  </si>
  <si>
    <t xml:space="preserve">15f65398-ee89-47bc-92e0-5c2fd4eaeb1a</t>
  </si>
  <si>
    <t xml:space="preserve">NATUN PALLY BTS</t>
  </si>
  <si>
    <t xml:space="preserve">f99ad59e-7fd8-4be1-aea6-5a9c57ece98e</t>
  </si>
  <si>
    <t xml:space="preserve">NDP III BTS</t>
  </si>
  <si>
    <t xml:space="preserve">243ad33f-1f9a-4c44-9efc-71af85e25c37</t>
  </si>
  <si>
    <t xml:space="preserve">NEPALGANJ</t>
  </si>
  <si>
    <t xml:space="preserve">8c4e7a4f-4a6b-4454-94ea-1b99a78f51fe</t>
  </si>
  <si>
    <t xml:space="preserve">ONGC SONARPUR</t>
  </si>
  <si>
    <t xml:space="preserve">b23799ac-04a7-4a2c-a6ce-2676971cbc2f</t>
  </si>
  <si>
    <t xml:space="preserve">PADMAPUKUR</t>
  </si>
  <si>
    <t xml:space="preserve">5be02f7d-d7e7-403c-bf98-535c120b7c05</t>
  </si>
  <si>
    <t xml:space="preserve">PIYALI TOWN I BTS</t>
  </si>
  <si>
    <t xml:space="preserve">5ff68e3d-96c7-41b7-a27e-53823346640a</t>
  </si>
  <si>
    <t xml:space="preserve">PIYALI TOWN II BTS</t>
  </si>
  <si>
    <t xml:space="preserve">b2f0ba07-02af-4844-af6c-da4e557c5e91</t>
  </si>
  <si>
    <t xml:space="preserve">PNB PADMAPUKUR</t>
  </si>
  <si>
    <t xml:space="preserve">77ffbe51-7aee-49e2-9ada-2ed98055ceb3</t>
  </si>
  <si>
    <t xml:space="preserve">Poleghat</t>
  </si>
  <si>
    <t xml:space="preserve">9316bc95-e5b0-4e58-b16f-424662b14ac8</t>
  </si>
  <si>
    <t xml:space="preserve">PRANA BORAL BTS</t>
  </si>
  <si>
    <t xml:space="preserve">3a3f3e73-5f9d-4db8-a1e9-dd32d507251c</t>
  </si>
  <si>
    <t xml:space="preserve">Pratapnagar</t>
  </si>
  <si>
    <t xml:space="preserve">47e365dd-bca5-4da0-9e20-45a59c9801c9</t>
  </si>
  <si>
    <t xml:space="preserve">RAJPUR BTS</t>
  </si>
  <si>
    <t xml:space="preserve">a82a31fd-1a34-4df5-ba67-f51291a81fc4</t>
  </si>
  <si>
    <t xml:space="preserve">RAJPUR Chandi Bari BTS</t>
  </si>
  <si>
    <t xml:space="preserve">bdd9d674-f64e-472b-8022-6203c4f4e4a2</t>
  </si>
  <si>
    <t xml:space="preserve">RAJPUR MORE BTS</t>
  </si>
  <si>
    <t xml:space="preserve">f35ad33a-eff2-466d-b759-62c1d36d4905</t>
  </si>
  <si>
    <t xml:space="preserve">Rajpur Nandannagar BTS</t>
  </si>
  <si>
    <t xml:space="preserve">b4237dad-b581-4bf2-ac29-ae502a2bf43d</t>
  </si>
  <si>
    <t xml:space="preserve">RAJPUR SARKAR PARA BTS</t>
  </si>
  <si>
    <t xml:space="preserve">528017c7-b844-4b84-81e4-c9fa425ca540</t>
  </si>
  <si>
    <t xml:space="preserve">RAMCHANDRAPUR BTS</t>
  </si>
  <si>
    <t xml:space="preserve">8eda2d42-aebc-4172-a8cb-83546f6ea61c</t>
  </si>
  <si>
    <t xml:space="preserve">RAMCHANDRAPUR II BTS</t>
  </si>
  <si>
    <t xml:space="preserve">9144303e-6a05-4f3f-b804-3fe8c757f9ab</t>
  </si>
  <si>
    <t xml:space="preserve">Ramkrishna Sarani North BTS</t>
  </si>
  <si>
    <t xml:space="preserve">ee2ea175-88c4-4021-bca9-f7814388d574</t>
  </si>
  <si>
    <t xml:space="preserve">RANIKUTI</t>
  </si>
  <si>
    <t xml:space="preserve">7a797a60-568c-455a-954d-4099c32a438d</t>
  </si>
  <si>
    <t xml:space="preserve">SARMASTAPUR BTS</t>
  </si>
  <si>
    <t xml:space="preserve">3019cb42-9dca-4eaf-a349-2e4c0fae92e2</t>
  </si>
  <si>
    <t xml:space="preserve">SASAN BARUIPUR BTS</t>
  </si>
  <si>
    <t xml:space="preserve">8fe454b8-7ede-482a-9167-7d494a93221b</t>
  </si>
  <si>
    <t xml:space="preserve">SBGM BANK PLOT BTS</t>
  </si>
  <si>
    <t xml:space="preserve">a72f165a-4e0f-44a3-934e-f68940e00471</t>
  </si>
  <si>
    <t xml:space="preserve">SBI BARUIPUR</t>
  </si>
  <si>
    <t xml:space="preserve">15db953c-c9fa-4044-b1bc-1c0a0d59645b</t>
  </si>
  <si>
    <t xml:space="preserve">SBI BARUIPUR BAZAR</t>
  </si>
  <si>
    <t xml:space="preserve">2509ca5a-bb63-42ab-a9e6-10b21cdbf344</t>
  </si>
  <si>
    <t xml:space="preserve">SBI RAJPUR</t>
  </si>
  <si>
    <t xml:space="preserve">6c33d05d-2207-4bb8-b4a8-018503d78f21</t>
  </si>
  <si>
    <t xml:space="preserve">SBI RBO BARUIPUR</t>
  </si>
  <si>
    <t xml:space="preserve">53f28861-be94-4f78-a6da-abd2afd6e7fa</t>
  </si>
  <si>
    <t xml:space="preserve">SBI SUBHASGRAM</t>
  </si>
  <si>
    <t xml:space="preserve">b1ba7120-8b78-4897-b040-faa5e5620c96</t>
  </si>
  <si>
    <t xml:space="preserve">SHALIMAR CHEMICAL BTS</t>
  </si>
  <si>
    <t xml:space="preserve">859ee42c-40de-4e16-ac9b-084075953311</t>
  </si>
  <si>
    <t xml:space="preserve">SHERWOOD</t>
  </si>
  <si>
    <t xml:space="preserve">69b3cd60-ce89-43b4-ac1f-4671fc02d081</t>
  </si>
  <si>
    <t xml:space="preserve">SITAKUNDU</t>
  </si>
  <si>
    <t xml:space="preserve">ebd96b33-8ed2-479d-a8eb-dcdaf9fd31da</t>
  </si>
  <si>
    <t xml:space="preserve">SITAKUNDU BTS</t>
  </si>
  <si>
    <t xml:space="preserve">6778e149-aabb-488c-bded-1f6e6d8a2f4f</t>
  </si>
  <si>
    <t xml:space="preserve">SNP GHASIARA BTS</t>
  </si>
  <si>
    <t xml:space="preserve">4dd05c04-dddb-44df-ab90-0b95b3ee5f11</t>
  </si>
  <si>
    <t xml:space="preserve">SONARPUR</t>
  </si>
  <si>
    <t xml:space="preserve">04c66bb4-240d-4974-af7f-e94c9d0a379e</t>
  </si>
  <si>
    <t xml:space="preserve">Sonarpur Badamtala BTS</t>
  </si>
  <si>
    <t xml:space="preserve">4b2f4eb6-a531-4e55-ba6d-fffb7cc1257b</t>
  </si>
  <si>
    <t xml:space="preserve">SONARPUR BAZAR BTS</t>
  </si>
  <si>
    <t xml:space="preserve">b2dba624-533d-48c2-ac79-6df541ab8054</t>
  </si>
  <si>
    <t xml:space="preserve">Sonarpur Bhq</t>
  </si>
  <si>
    <t xml:space="preserve">f7a8effa-cc27-4cc9-9afd-d587f225f8e2</t>
  </si>
  <si>
    <t xml:space="preserve">SONARPUR GHASIARA BTS</t>
  </si>
  <si>
    <t xml:space="preserve">4c8710d0-1503-43b9-b595-fa876c65f61d</t>
  </si>
  <si>
    <t xml:space="preserve">SONARPUR II BTS</t>
  </si>
  <si>
    <t xml:space="preserve">60cfbcc5-26b9-4d7c-a8e9-02cc56010f19</t>
  </si>
  <si>
    <t xml:space="preserve">SONARPUR KURIGACHI BTS</t>
  </si>
  <si>
    <t xml:space="preserve">9b35ad96-4bf3-4fca-806a-c5180a84ceda</t>
  </si>
  <si>
    <t xml:space="preserve">SONARPUR MILANPALLY BTS</t>
  </si>
  <si>
    <t xml:space="preserve">cb8918d3-ef72-4754-9c68-876edf4ae1d3</t>
  </si>
  <si>
    <t xml:space="preserve">SONARPUR NATUNPALLY (GHASIRA SCHOOL) BTS</t>
  </si>
  <si>
    <t xml:space="preserve">7184883c-d5f4-42c8-9c21-6b25f218b399</t>
  </si>
  <si>
    <t xml:space="preserve">SONARPUR ROAD BAZAR BTS</t>
  </si>
  <si>
    <t xml:space="preserve">53797415-2c34-4f84-a415-404932486c96</t>
  </si>
  <si>
    <t xml:space="preserve">SONARPUR SOUTH BTS</t>
  </si>
  <si>
    <t xml:space="preserve">f8cf599c-f6af-4c1d-947b-a77910f0836d</t>
  </si>
  <si>
    <t xml:space="preserve">SONARPUR TEGHARIA BTS</t>
  </si>
  <si>
    <t xml:space="preserve">34e4a5d6-7943-42c8-809d-f7b113a73be1</t>
  </si>
  <si>
    <t xml:space="preserve">Sonarpur-II BTS</t>
  </si>
  <si>
    <t xml:space="preserve">224bdc13-efc2-474b-a593-6a33dec8f9f2</t>
  </si>
  <si>
    <t xml:space="preserve">SOUTH GARIA BTS</t>
  </si>
  <si>
    <t xml:space="preserve">7cfda4ed-503a-4400-97bc-89740b0b020d</t>
  </si>
  <si>
    <t xml:space="preserve">SOUTH GOBINDAPUR BTS</t>
  </si>
  <si>
    <t xml:space="preserve">8eb7c593-3536-41e0-a0dc-eb6257a95b8d</t>
  </si>
  <si>
    <t xml:space="preserve">SP OFFICE BRP</t>
  </si>
  <si>
    <t xml:space="preserve">68a785c4-b190-40d7-8a7e-dbbddc77834f</t>
  </si>
  <si>
    <t xml:space="preserve">SPICE BOARD BARUIPUR</t>
  </si>
  <si>
    <t xml:space="preserve">e96946bc-5db3-44cb-a1a3-22e33ae39c64</t>
  </si>
  <si>
    <t xml:space="preserve">SREEKHANDA KALVERT BTS</t>
  </si>
  <si>
    <t xml:space="preserve">d749692f-5147-49b5-b1cf-8be443ad2de2</t>
  </si>
  <si>
    <t xml:space="preserve">7b2e1757-491e-41ad-8199-b1901d7ee198</t>
  </si>
  <si>
    <t xml:space="preserve">SRIKHANDA BTS</t>
  </si>
  <si>
    <t xml:space="preserve">b1f6f204-2a68-4fba-af6e-a86fca1cd627</t>
  </si>
  <si>
    <t xml:space="preserve">SUBHAS GRAM BANK PLOT BTS</t>
  </si>
  <si>
    <t xml:space="preserve">eb8587c0-d977-46d7-88d9-149ebb865000</t>
  </si>
  <si>
    <t xml:space="preserve">SUBHAS GRAM RAIL GATE BTS</t>
  </si>
  <si>
    <t xml:space="preserve">bc11bc30-dc0e-4dd6-86bc-d8f4ea149d1b</t>
  </si>
  <si>
    <t xml:space="preserve">SUBHASGRAM</t>
  </si>
  <si>
    <t xml:space="preserve">262e50f3-bef2-403c-85dc-f6d02b8a9ded</t>
  </si>
  <si>
    <t xml:space="preserve">857fb335-66a4-4e7d-81aa-f8904e6b9633</t>
  </si>
  <si>
    <t xml:space="preserve">SUBHASGRAM (near power GRID) BTS</t>
  </si>
  <si>
    <t xml:space="preserve">f7181c00-099b-4239-aeeb-e9f9c1605b12</t>
  </si>
  <si>
    <t xml:space="preserve">SUBHASGRAM PANCHGHARA BTS</t>
  </si>
  <si>
    <t xml:space="preserve">c38d739c-c0b8-40ed-b18f-b58a59647962</t>
  </si>
  <si>
    <t xml:space="preserve">SUBHASGRAM PETUA BTS</t>
  </si>
  <si>
    <t xml:space="preserve">bf9807b4-3e97-4de5-a8be-d99260d257ae</t>
  </si>
  <si>
    <t xml:space="preserve">SUBHASHGRAM KODALIA BTS</t>
  </si>
  <si>
    <t xml:space="preserve">e1cf5cd0-7692-45ee-83d2-cfdc6d8843ef</t>
  </si>
  <si>
    <t xml:space="preserve">SUGAM PARK</t>
  </si>
  <si>
    <t xml:space="preserve">0f0b317e-1ab7-4e5c-8997-7024be4f5d70</t>
  </si>
  <si>
    <t xml:space="preserve">SUNNY SEASON</t>
  </si>
  <si>
    <t xml:space="preserve">3fab0e8c-76be-4156-92c7-adf052a70c23</t>
  </si>
  <si>
    <t xml:space="preserve">UDAYANPALLY RAKSHIT MORE (BORAL) BTS</t>
  </si>
  <si>
    <t xml:space="preserve">6200287c-2244-4b89-ba91-932301dbcfd7</t>
  </si>
  <si>
    <t xml:space="preserve">UTTAR KALYANPUR BTS</t>
  </si>
  <si>
    <t xml:space="preserve">6e52bc10-3c79-4ff6-90e2-9ced1fbead34</t>
  </si>
  <si>
    <t xml:space="preserve">WBSEDCL PADMAPUKUR</t>
  </si>
  <si>
    <t xml:space="preserve">ff1282ff-ccbf-43f3-b4f3-345d233bec43</t>
  </si>
  <si>
    <t xml:space="preserve">WEST KALYANPUR CHANDIPUR BTS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</si>
</sst>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mm/dd/yyyy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mbria"/>
      <family val="0"/>
      <charset val="1"/>
    </font>
    <font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2563EB"/>
        <bgColor rgb="FF0066CC"/>
      </patternFill>
    </fill>
    <fill>
      <patternFill patternType="solid">
        <fgColor rgb="FFF8F9FA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5" fillId="0" borderId="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5" fillId="0" borderId="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3" borderId="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5" fillId="3" borderId="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5" fillId="3" borderId="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5" fillId="3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5" fillId="3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9F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563EB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2" activeCellId="0" sqref="J2:J126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0"/>
    <col collapsed="false" customWidth="true" hidden="false" outlineLevel="0" max="2" min="2" style="1" width="60.42"/>
    <col collapsed="false" customWidth="true" hidden="false" outlineLevel="0" max="3" min="3" style="1" width="9.8"/>
    <col collapsed="false" customWidth="true" hidden="false" outlineLevel="0" max="4" min="4" style="1" width="16.29"/>
    <col collapsed="false" customWidth="true" hidden="false" outlineLevel="0" max="5" min="5" style="1" width="12.62"/>
    <col collapsed="false" customWidth="true" hidden="false" outlineLevel="0" max="6" min="6" style="1" width="10.41"/>
    <col collapsed="false" customWidth="true" hidden="false" outlineLevel="0" max="7" min="7" style="1" width="7.84"/>
    <col collapsed="false" customWidth="true" hidden="false" outlineLevel="0" max="8" min="8" style="1" width="8.21"/>
    <col collapsed="false" customWidth="true" hidden="false" outlineLevel="0" max="23" min="9" style="1" width="20"/>
    <col collapsed="false" customWidth="true" hidden="false" outlineLevel="0" max="25" min="24" style="1" width="21.32"/>
  </cols>
  <sheetData>
    <row r="1" customFormat="false" ht="24.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</row>
    <row r="2" customFormat="false" ht="31.3" hidden="false" customHeight="false" outlineLevel="0" collapsed="false">
      <c r="A2" s="4" t="s">
        <v>22</v>
      </c>
      <c r="B2" s="5" t="s">
        <v>23</v>
      </c>
      <c r="C2" s="1" t="str">
        <f aca="false">IFERROR(VLOOKUP(TRIM(CLEAN($X2)), Sheet1!$B:$B, 1, 0), "")</f>
        <v>BARUIPUR</v>
      </c>
      <c r="D2" s="1" t="str">
        <f aca="false">IFERROR(INDEX(Sheet1!$A:$A, MATCH($X2, Sheet1!$B:$B, 0)), "")</f>
        <v>b5bfbef5-356c-499b-ad2b-351b7ed6a845</v>
      </c>
      <c r="E2" s="1" t="str">
        <f aca="false">IFERROR(VLOOKUP(TRIM(CLEAN($X2)), Sheet1!$B:$C, 2, 0), "")</f>
        <v>f6cdce1d-fe11-4d40-8866-c509307f6150</v>
      </c>
      <c r="F2" s="1" t="str">
        <f aca="false">IFERROR(VLOOKUP(TRIM(CLEAN($Y2)), Sheet1!$B:$B, 1, 0), "")</f>
        <v>HNV PCM 1ST FLOOR</v>
      </c>
      <c r="G2" s="1" t="str">
        <f aca="false">IFERROR(INDEX(Sheet1!$A:$A, MATCH($Y2, Sheet1!$B:$B, 0)), "")</f>
        <v>45f1a024-b36f-465a-8896-125399380cb6</v>
      </c>
      <c r="H2" s="1" t="str">
        <f aca="false">IFERROR(VLOOKUP(TRIM(CLEAN($Y2)), Sheet1!$B:$C, 2, 0), "")</f>
        <v>f6cdce1d-fe11-4d40-8866-c509307f6150</v>
      </c>
      <c r="I2" s="1" t="str">
        <f aca="false">IFERROR(INDEX(Sheet1!$A:$A, MATCH($X2, Sheet1!$B:$B, 0)), "")</f>
        <v>b5bfbef5-356c-499b-ad2b-351b7ed6a845</v>
      </c>
      <c r="J2" s="1" t="str">
        <f aca="false">IFERROR(INDEX(Sheet1!$A:$A, MATCH($Y2, Sheet1!$B:$B, 0)), "")</f>
        <v>45f1a024-b36f-465a-8896-125399380cb6</v>
      </c>
      <c r="K2" s="5" t="n">
        <v>24</v>
      </c>
      <c r="L2" s="5" t="s">
        <v>24</v>
      </c>
      <c r="M2" s="5" t="s">
        <v>25</v>
      </c>
      <c r="N2" s="5"/>
      <c r="O2" s="5" t="s">
        <v>26</v>
      </c>
      <c r="P2" s="6" t="n">
        <v>8.56</v>
      </c>
      <c r="Q2" s="6" t="n">
        <v>9.21</v>
      </c>
      <c r="R2" s="5" t="s">
        <v>27</v>
      </c>
      <c r="S2" s="7" t="n">
        <v>37795</v>
      </c>
      <c r="T2" s="5" t="s">
        <v>28</v>
      </c>
      <c r="U2" s="5"/>
      <c r="V2" s="7" t="n">
        <v>45888</v>
      </c>
      <c r="W2" s="7" t="n">
        <v>45898.1975240972</v>
      </c>
      <c r="X2" s="8" t="str">
        <f aca="false">IF(    ISERROR(FIND("-",SUBSTITUTE(SUBSTITUTE(B2,"–","-"),"—","-"))),    TRIM(B2),    _xlfn.ORG.LIBREOFFICE.REGEX(       TRIM(LEFT(SUBSTITUTE(SUBSTITUTE(B2,"–","-"),"—","-"),       FIND("-",SUBSTITUTE(SUBSTITUTE(B2,"–","-"),"—","-"))-1)),       "[-\s]*\d+$",       ""    ) )</f>
        <v>BARUIPUR</v>
      </c>
      <c r="Y2" s="1" t="str">
        <f aca="false">IF(    ISERROR(FIND("-",SUBSTITUTE(SUBSTITUTE(B2,"–","-"),"—","-"))),    "",    _xlfn.ORG.LIBREOFFICE.REGEX(       TRIM(MID(SUBSTITUTE(SUBSTITUTE(B2,"–","-"),"—","-"),       FIND("-",SUBSTITUTE(SUBSTITUTE(B2,"–","-"),"—","-"))+1,99)),       "[-\s]*\d+$",       ""    ) )</f>
        <v>HNV PCM 1ST FLOOR</v>
      </c>
    </row>
    <row r="3" customFormat="false" ht="31.3" hidden="false" customHeight="false" outlineLevel="0" collapsed="false">
      <c r="A3" s="9" t="s">
        <v>29</v>
      </c>
      <c r="B3" s="10" t="s">
        <v>30</v>
      </c>
      <c r="C3" s="1" t="str">
        <f aca="false">IFERROR(VLOOKUP(TRIM(CLEAN($X3)), Sheet1!$B:$B, 1, 0), "")</f>
        <v>BARUIPUR</v>
      </c>
      <c r="D3" s="1" t="str">
        <f aca="false">IFERROR(INDEX(Sheet1!$A:$A, MATCH($X3, Sheet1!$B:$B, 0)), "")</f>
        <v>b5bfbef5-356c-499b-ad2b-351b7ed6a845</v>
      </c>
      <c r="E3" s="1" t="str">
        <f aca="false">IFERROR(VLOOKUP(TRIM(CLEAN($X3)), Sheet1!$B:$C, 2, 0), "")</f>
        <v>f6cdce1d-fe11-4d40-8866-c509307f6150</v>
      </c>
      <c r="F3" s="1" t="str">
        <f aca="false">IFERROR(VLOOKUP(TRIM(CLEAN($Y3)), Sheet1!$B:$B, 1, 0), "")</f>
        <v>KALYANPUR</v>
      </c>
      <c r="G3" s="1" t="str">
        <f aca="false">IFERROR(INDEX(Sheet1!$A:$A, MATCH($Y3, Sheet1!$B:$B, 0)), "")</f>
        <v>aafe2bfb-6e18-4053-97b5-bf7fb9992fcb</v>
      </c>
      <c r="H3" s="1" t="str">
        <f aca="false">IFERROR(VLOOKUP(TRIM(CLEAN($Y3)), Sheet1!$B:$C, 2, 0), "")</f>
        <v>f6cdce1d-fe11-4d40-8866-c509307f6150</v>
      </c>
      <c r="I3" s="1" t="str">
        <f aca="false">IFERROR(INDEX(Sheet1!$A:$A, MATCH($X3, Sheet1!$B:$B, 0)), "")</f>
        <v>b5bfbef5-356c-499b-ad2b-351b7ed6a845</v>
      </c>
      <c r="J3" s="1" t="str">
        <f aca="false">IFERROR(INDEX(Sheet1!$A:$A, MATCH($Y3, Sheet1!$B:$B, 0)), "")</f>
        <v>aafe2bfb-6e18-4053-97b5-bf7fb9992fcb</v>
      </c>
      <c r="K3" s="10" t="n">
        <v>24</v>
      </c>
      <c r="L3" s="10" t="s">
        <v>24</v>
      </c>
      <c r="M3" s="10" t="s">
        <v>25</v>
      </c>
      <c r="N3" s="10"/>
      <c r="O3" s="10" t="s">
        <v>31</v>
      </c>
      <c r="P3" s="11" t="n">
        <v>4.67</v>
      </c>
      <c r="Q3" s="11" t="n">
        <v>5.17</v>
      </c>
      <c r="R3" s="10" t="s">
        <v>27</v>
      </c>
      <c r="S3" s="12" t="n">
        <v>37820</v>
      </c>
      <c r="T3" s="10" t="s">
        <v>28</v>
      </c>
      <c r="U3" s="10"/>
      <c r="V3" s="12" t="n">
        <v>45888</v>
      </c>
      <c r="W3" s="12" t="n">
        <v>45898.1975240972</v>
      </c>
      <c r="X3" s="8" t="str">
        <f aca="false">IF(    ISERROR(FIND("-",SUBSTITUTE(SUBSTITUTE(B3,"–","-"),"—","-"))),    TRIM(B3),    _xlfn.ORG.LIBREOFFICE.REGEX(       TRIM(LEFT(SUBSTITUTE(SUBSTITUTE(B3,"–","-"),"—","-"),       FIND("-",SUBSTITUTE(SUBSTITUTE(B3,"–","-"),"—","-"))-1)),       "[-\s]*\d+$",       ""    ) )</f>
        <v>BARUIPUR</v>
      </c>
      <c r="Y3" s="1" t="str">
        <f aca="false">IF(    ISERROR(FIND("-",SUBSTITUTE(SUBSTITUTE(B3,"–","-"),"—","-"))),    "",    _xlfn.ORG.LIBREOFFICE.REGEX(       TRIM(MID(SUBSTITUTE(SUBSTITUTE(B3,"–","-"),"—","-"),       FIND("-",SUBSTITUTE(SUBSTITUTE(B3,"–","-"),"—","-"))+1,99)),       "[-\s]*\d+$",       ""    ) )</f>
        <v>KALYANPUR</v>
      </c>
    </row>
    <row r="4" customFormat="false" ht="31.3" hidden="false" customHeight="false" outlineLevel="0" collapsed="false">
      <c r="A4" s="4" t="s">
        <v>32</v>
      </c>
      <c r="B4" s="5" t="s">
        <v>33</v>
      </c>
      <c r="C4" s="1" t="str">
        <f aca="false">IFERROR(VLOOKUP(TRIM(CLEAN($X4)), Sheet1!$B:$B, 1, 0), "")</f>
        <v>AP NAGAR</v>
      </c>
      <c r="D4" s="1" t="str">
        <f aca="false">IFERROR(INDEX(Sheet1!$A:$A, MATCH($X4, Sheet1!$B:$B, 0)), "")</f>
        <v>54bc2231-880b-4ba6-ba6e-4d3cb594052b</v>
      </c>
      <c r="E4" s="1" t="str">
        <f aca="false">IFERROR(VLOOKUP(TRIM(CLEAN($X4)), Sheet1!$B:$C, 2, 0), "")</f>
        <v>f6cdce1d-fe11-4d40-8866-c509307f6150</v>
      </c>
      <c r="F4" s="1" t="str">
        <f aca="false">IFERROR(VLOOKUP(TRIM(CLEAN($Y4)), Sheet1!$B:$B, 1, 0), "")</f>
        <v>SNP GHASIARA BTS</v>
      </c>
      <c r="G4" s="1" t="str">
        <f aca="false">IFERROR(INDEX(Sheet1!$A:$A, MATCH($Y4, Sheet1!$B:$B, 0)), "")</f>
        <v>6778e149-aabb-488c-bded-1f6e6d8a2f4f</v>
      </c>
      <c r="H4" s="1" t="str">
        <f aca="false">IFERROR(VLOOKUP(TRIM(CLEAN($Y4)), Sheet1!$B:$C, 2, 0), "")</f>
        <v>f45e7454-2b12-4607-886b-f463b56fab98</v>
      </c>
      <c r="I4" s="1" t="str">
        <f aca="false">IFERROR(INDEX(Sheet1!$A:$A, MATCH($X4, Sheet1!$B:$B, 0)), "")</f>
        <v>54bc2231-880b-4ba6-ba6e-4d3cb594052b</v>
      </c>
      <c r="J4" s="1" t="str">
        <f aca="false">IFERROR(INDEX(Sheet1!$A:$A, MATCH($Y4, Sheet1!$B:$B, 0)), "")</f>
        <v>6778e149-aabb-488c-bded-1f6e6d8a2f4f</v>
      </c>
      <c r="K4" s="5" t="n">
        <v>24</v>
      </c>
      <c r="L4" s="5" t="s">
        <v>24</v>
      </c>
      <c r="M4" s="5" t="s">
        <v>25</v>
      </c>
      <c r="N4" s="5"/>
      <c r="O4" s="5" t="s">
        <v>34</v>
      </c>
      <c r="P4" s="6" t="n">
        <v>1.74</v>
      </c>
      <c r="Q4" s="6" t="n">
        <v>1.75</v>
      </c>
      <c r="R4" s="5" t="s">
        <v>27</v>
      </c>
      <c r="S4" s="7" t="n">
        <v>40541</v>
      </c>
      <c r="T4" s="5" t="s">
        <v>28</v>
      </c>
      <c r="U4" s="5"/>
      <c r="V4" s="7" t="n">
        <v>45888</v>
      </c>
      <c r="W4" s="7" t="n">
        <v>45898.1975240972</v>
      </c>
      <c r="X4" s="8" t="str">
        <f aca="false">IF(    ISERROR(FIND("-",SUBSTITUTE(SUBSTITUTE(B4,"–","-"),"—","-"))),    TRIM(B4),    _xlfn.ORG.LIBREOFFICE.REGEX(       TRIM(LEFT(SUBSTITUTE(SUBSTITUTE(B4,"–","-"),"—","-"),       FIND("-",SUBSTITUTE(SUBSTITUTE(B4,"–","-"),"—","-"))-1)),       "[-\s]*\d+$",       ""    ) )</f>
        <v>AP NAGAR</v>
      </c>
      <c r="Y4" s="1" t="str">
        <f aca="false">IF(    ISERROR(FIND("-",SUBSTITUTE(SUBSTITUTE(B4,"–","-"),"—","-"))),    "",    _xlfn.ORG.LIBREOFFICE.REGEX(       TRIM(MID(SUBSTITUTE(SUBSTITUTE(B4,"–","-"),"—","-"),       FIND("-",SUBSTITUTE(SUBSTITUTE(B4,"–","-"),"—","-"))+1,99)),       "[-\s]*\d+$",       ""    ) )</f>
        <v>SNP GHASIARA BTS</v>
      </c>
    </row>
    <row r="5" customFormat="false" ht="31.3" hidden="false" customHeight="false" outlineLevel="0" collapsed="false">
      <c r="A5" s="9" t="s">
        <v>35</v>
      </c>
      <c r="B5" s="10" t="s">
        <v>36</v>
      </c>
      <c r="C5" s="1" t="str">
        <f aca="false">IFERROR(VLOOKUP(TRIM(CLEAN($X5)), Sheet1!$B:$B, 1, 0), "")</f>
        <v>BJC BARUIPUR MADARHAT BTS</v>
      </c>
      <c r="D5" s="1" t="str">
        <f aca="false">IFERROR(INDEX(Sheet1!$A:$A, MATCH($X5, Sheet1!$B:$B, 0)), "")</f>
        <v>5aae759f-c4e4-40e5-aafa-3f4fd10b73eb</v>
      </c>
      <c r="E5" s="1" t="str">
        <f aca="false">IFERROR(VLOOKUP(TRIM(CLEAN($X5)), Sheet1!$B:$C, 2, 0), "")</f>
        <v>0612aafd-3bac-4855-b408-e29bbbcbd37f</v>
      </c>
      <c r="F5" s="1" t="str">
        <f aca="false">IFERROR(VLOOKUP(TRIM(CLEAN($Y5)), Sheet1!$B:$B, 1, 0), "")</f>
        <v>BARUIPUR MOTHERHUT II BTS</v>
      </c>
      <c r="G5" s="1" t="str">
        <f aca="false">IFERROR(INDEX(Sheet1!$A:$A, MATCH($Y5, Sheet1!$B:$B, 0)), "")</f>
        <v>dea39efc-21b8-4bf1-9254-f53c958b6378</v>
      </c>
      <c r="H5" s="1" t="str">
        <f aca="false">IFERROR(VLOOKUP(TRIM(CLEAN($Y5)), Sheet1!$B:$C, 2, 0), "")</f>
        <v>f45e7454-2b12-4607-886b-f463b56fab98</v>
      </c>
      <c r="I5" s="1" t="str">
        <f aca="false">IFERROR(INDEX(Sheet1!$A:$A, MATCH($X5, Sheet1!$B:$B, 0)), "")</f>
        <v>5aae759f-c4e4-40e5-aafa-3f4fd10b73eb</v>
      </c>
      <c r="J5" s="1" t="str">
        <f aca="false">IFERROR(INDEX(Sheet1!$A:$A, MATCH($Y5, Sheet1!$B:$B, 0)), "")</f>
        <v>dea39efc-21b8-4bf1-9254-f53c958b6378</v>
      </c>
      <c r="K5" s="10" t="n">
        <v>24</v>
      </c>
      <c r="L5" s="10" t="s">
        <v>24</v>
      </c>
      <c r="M5" s="10" t="s">
        <v>25</v>
      </c>
      <c r="N5" s="10" t="s">
        <v>37</v>
      </c>
      <c r="O5" s="10" t="s">
        <v>38</v>
      </c>
      <c r="P5" s="11" t="n">
        <v>1.3</v>
      </c>
      <c r="Q5" s="11" t="n">
        <v>1.3</v>
      </c>
      <c r="R5" s="10" t="s">
        <v>27</v>
      </c>
      <c r="S5" s="12"/>
      <c r="T5" s="10" t="s">
        <v>28</v>
      </c>
      <c r="U5" s="10"/>
      <c r="V5" s="12" t="n">
        <v>45888</v>
      </c>
      <c r="W5" s="12" t="n">
        <v>45898.1975240972</v>
      </c>
      <c r="X5" s="8" t="str">
        <f aca="false">IF(    ISERROR(FIND("-",SUBSTITUTE(SUBSTITUTE(B5,"–","-"),"—","-"))),    TRIM(B5),    _xlfn.ORG.LIBREOFFICE.REGEX(       TRIM(LEFT(SUBSTITUTE(SUBSTITUTE(B5,"–","-"),"—","-"),       FIND("-",SUBSTITUTE(SUBSTITUTE(B5,"–","-"),"—","-"))-1)),       "[-\s]*\d+$",       ""    ) )</f>
        <v>BJC BARUIPUR MADARHAT BTS</v>
      </c>
      <c r="Y5" s="1" t="str">
        <f aca="false">IF(    ISERROR(FIND("-",SUBSTITUTE(SUBSTITUTE(B5,"–","-"),"—","-"))),    "",    _xlfn.ORG.LIBREOFFICE.REGEX(       TRIM(MID(SUBSTITUTE(SUBSTITUTE(B5,"–","-"),"—","-"),       FIND("-",SUBSTITUTE(SUBSTITUTE(B5,"–","-"),"—","-"))+1,99)),       "[-\s]*\d+$",       ""    ) )</f>
        <v>BARUIPUR MOTHERHUT II BTS</v>
      </c>
    </row>
    <row r="6" customFormat="false" ht="31.3" hidden="false" customHeight="false" outlineLevel="0" collapsed="false">
      <c r="A6" s="4" t="s">
        <v>39</v>
      </c>
      <c r="B6" s="5" t="s">
        <v>40</v>
      </c>
      <c r="C6" s="1" t="str">
        <f aca="false">IFERROR(VLOOKUP(TRIM(CLEAN($X6)), Sheet1!$B:$B, 1, 0), "")</f>
        <v>BJC LASKARPUR</v>
      </c>
      <c r="D6" s="1" t="str">
        <f aca="false">IFERROR(INDEX(Sheet1!$A:$A, MATCH($X6, Sheet1!$B:$B, 0)), "")</f>
        <v>f486f6eb-68ce-462c-a90a-871251d77a07</v>
      </c>
      <c r="E6" s="1" t="str">
        <f aca="false">IFERROR(VLOOKUP(TRIM(CLEAN($X6)), Sheet1!$B:$C, 2, 0), "")</f>
        <v>0612aafd-3bac-4855-b408-e29bbbcbd37f</v>
      </c>
      <c r="F6" s="1" t="str">
        <f aca="false">IFERROR(VLOOKUP(TRIM(CLEAN($Y6)), Sheet1!$B:$B, 1, 0), "")</f>
        <v>KAMALGAZI PEYARABAGAN BTS</v>
      </c>
      <c r="G6" s="1" t="str">
        <f aca="false">IFERROR(INDEX(Sheet1!$A:$A, MATCH($Y6, Sheet1!$B:$B, 0)), "")</f>
        <v>92ca1720-9481-4411-a6ce-e9b0859985ac</v>
      </c>
      <c r="H6" s="1" t="str">
        <f aca="false">IFERROR(VLOOKUP(TRIM(CLEAN($Y6)), Sheet1!$B:$C, 2, 0), "")</f>
        <v>f45e7454-2b12-4607-886b-f463b56fab98</v>
      </c>
      <c r="I6" s="1" t="str">
        <f aca="false">IFERROR(INDEX(Sheet1!$A:$A, MATCH($X6, Sheet1!$B:$B, 0)), "")</f>
        <v>f486f6eb-68ce-462c-a90a-871251d77a07</v>
      </c>
      <c r="J6" s="1" t="str">
        <f aca="false">IFERROR(INDEX(Sheet1!$A:$A, MATCH($Y6, Sheet1!$B:$B, 0)), "")</f>
        <v>92ca1720-9481-4411-a6ce-e9b0859985ac</v>
      </c>
      <c r="K6" s="5" t="n">
        <v>4</v>
      </c>
      <c r="L6" s="5" t="s">
        <v>41</v>
      </c>
      <c r="M6" s="5" t="s">
        <v>25</v>
      </c>
      <c r="N6" s="5"/>
      <c r="O6" s="5" t="s">
        <v>42</v>
      </c>
      <c r="P6" s="6" t="n">
        <v>0.5</v>
      </c>
      <c r="Q6" s="6" t="n">
        <v>0.5</v>
      </c>
      <c r="R6" s="5" t="s">
        <v>27</v>
      </c>
      <c r="S6" s="7"/>
      <c r="T6" s="5" t="s">
        <v>28</v>
      </c>
      <c r="U6" s="5"/>
      <c r="V6" s="7" t="n">
        <v>45888</v>
      </c>
      <c r="W6" s="7" t="n">
        <v>45898.1975240972</v>
      </c>
      <c r="X6" s="8" t="str">
        <f aca="false">IF(    ISERROR(FIND("-",SUBSTITUTE(SUBSTITUTE(B6,"–","-"),"—","-"))),    TRIM(B6),    _xlfn.ORG.LIBREOFFICE.REGEX(       TRIM(LEFT(SUBSTITUTE(SUBSTITUTE(B6,"–","-"),"—","-"),       FIND("-",SUBSTITUTE(SUBSTITUTE(B6,"–","-"),"—","-"))-1)),       "[-\s]*\d+$",       ""    ) )</f>
        <v>BJC LASKARPUR</v>
      </c>
      <c r="Y6" s="1" t="str">
        <f aca="false">IF(    ISERROR(FIND("-",SUBSTITUTE(SUBSTITUTE(B6,"–","-"),"—","-"))),    "",    _xlfn.ORG.LIBREOFFICE.REGEX(       TRIM(MID(SUBSTITUTE(SUBSTITUTE(B6,"–","-"),"—","-"),       FIND("-",SUBSTITUTE(SUBSTITUTE(B6,"–","-"),"—","-"))+1,99)),       "[-\s]*\d+$",       ""    ) )</f>
        <v>KAMALGAZI PEYARABAGAN BTS</v>
      </c>
    </row>
    <row r="7" customFormat="false" ht="31.3" hidden="false" customHeight="false" outlineLevel="0" collapsed="false">
      <c r="A7" s="9" t="s">
        <v>43</v>
      </c>
      <c r="B7" s="10" t="s">
        <v>44</v>
      </c>
      <c r="C7" s="1" t="str">
        <f aca="false">IFERROR(VLOOKUP(TRIM(CLEAN($X7)), Sheet1!$B:$B, 1, 0), "")</f>
        <v>BJC SASAN ROAD OH JOINT</v>
      </c>
      <c r="D7" s="1" t="str">
        <f aca="false">IFERROR(INDEX(Sheet1!$A:$A, MATCH($X7, Sheet1!$B:$B, 0)), "")</f>
        <v>817db3ce-e914-40cb-a509-e2b12c7ac189</v>
      </c>
      <c r="E7" s="1" t="str">
        <f aca="false">IFERROR(VLOOKUP(TRIM(CLEAN($X7)), Sheet1!$B:$C, 2, 0), "")</f>
        <v>0612aafd-3bac-4855-b408-e29bbbcbd37f</v>
      </c>
      <c r="F7" s="1" t="str">
        <f aca="false">IFERROR(VLOOKUP(TRIM(CLEAN($Y7)), Sheet1!$B:$B, 1, 0), "")</f>
        <v>SASAN BARUIPUR BTS</v>
      </c>
      <c r="G7" s="1" t="str">
        <f aca="false">IFERROR(INDEX(Sheet1!$A:$A, MATCH($Y7, Sheet1!$B:$B, 0)), "")</f>
        <v>3019cb42-9dca-4eaf-a349-2e4c0fae92e2</v>
      </c>
      <c r="H7" s="1" t="str">
        <f aca="false">IFERROR(VLOOKUP(TRIM(CLEAN($Y7)), Sheet1!$B:$C, 2, 0), "")</f>
        <v>f45e7454-2b12-4607-886b-f463b56fab98</v>
      </c>
      <c r="I7" s="1" t="str">
        <f aca="false">IFERROR(INDEX(Sheet1!$A:$A, MATCH($X7, Sheet1!$B:$B, 0)), "")</f>
        <v>817db3ce-e914-40cb-a509-e2b12c7ac189</v>
      </c>
      <c r="J7" s="1" t="str">
        <f aca="false">IFERROR(INDEX(Sheet1!$A:$A, MATCH($Y7, Sheet1!$B:$B, 0)), "")</f>
        <v>3019cb42-9dca-4eaf-a349-2e4c0fae92e2</v>
      </c>
      <c r="K7" s="10" t="n">
        <v>48</v>
      </c>
      <c r="L7" s="10" t="s">
        <v>45</v>
      </c>
      <c r="M7" s="10" t="s">
        <v>25</v>
      </c>
      <c r="N7" s="10"/>
      <c r="O7" s="10" t="s">
        <v>46</v>
      </c>
      <c r="P7" s="11" t="n">
        <v>0.82</v>
      </c>
      <c r="Q7" s="11" t="n">
        <v>0.82</v>
      </c>
      <c r="R7" s="10" t="s">
        <v>27</v>
      </c>
      <c r="S7" s="12"/>
      <c r="T7" s="10" t="s">
        <v>28</v>
      </c>
      <c r="U7" s="10"/>
      <c r="V7" s="12" t="n">
        <v>45888</v>
      </c>
      <c r="W7" s="12" t="n">
        <v>45898.1975240972</v>
      </c>
      <c r="X7" s="8" t="str">
        <f aca="false">IF(    ISERROR(FIND("-",SUBSTITUTE(SUBSTITUTE(B7,"–","-"),"—","-"))),    TRIM(B7),    _xlfn.ORG.LIBREOFFICE.REGEX(       TRIM(LEFT(SUBSTITUTE(SUBSTITUTE(B7,"–","-"),"—","-"),       FIND("-",SUBSTITUTE(SUBSTITUTE(B7,"–","-"),"—","-"))-1)),       "[-\s]*\d+$",       ""    ) )</f>
        <v>BJC SASAN ROAD OH JOINT</v>
      </c>
      <c r="Y7" s="1" t="str">
        <f aca="false">IF(    ISERROR(FIND("-",SUBSTITUTE(SUBSTITUTE(B7,"–","-"),"—","-"))),    "",    _xlfn.ORG.LIBREOFFICE.REGEX(       TRIM(MID(SUBSTITUTE(SUBSTITUTE(B7,"–","-"),"—","-"),       FIND("-",SUBSTITUTE(SUBSTITUTE(B7,"–","-"),"—","-"))+1,99)),       "[-\s]*\d+$",       ""    ) )</f>
        <v>SASAN BARUIPUR BTS</v>
      </c>
    </row>
    <row r="8" customFormat="false" ht="31.3" hidden="false" customHeight="false" outlineLevel="0" collapsed="false">
      <c r="A8" s="4" t="s">
        <v>47</v>
      </c>
      <c r="B8" s="5" t="s">
        <v>48</v>
      </c>
      <c r="C8" s="1" t="str">
        <f aca="false">IFERROR(VLOOKUP(TRIM(CLEAN($X8)), Sheet1!$B:$B, 1, 0), "")</f>
        <v>BOB SONARPUR</v>
      </c>
      <c r="D8" s="1" t="str">
        <f aca="false">IFERROR(INDEX(Sheet1!$A:$A, MATCH($X8, Sheet1!$B:$B, 0)), "")</f>
        <v>4024c1d7-f4f6-423b-a4a0-54cf06215f2e</v>
      </c>
      <c r="E8" s="1" t="str">
        <f aca="false">IFERROR(VLOOKUP(TRIM(CLEAN($X8)), Sheet1!$B:$C, 2, 0), "")</f>
        <v>6458a347-e80c-4a62-9357-551487a07e3a</v>
      </c>
      <c r="F8" s="1" t="str">
        <f aca="false">IFERROR(VLOOKUP(TRIM(CLEAN($Y8)), Sheet1!$B:$B, 1, 0), "")</f>
        <v>BJC JC INFRONT OF BOB SNP</v>
      </c>
      <c r="G8" s="1" t="str">
        <f aca="false">IFERROR(INDEX(Sheet1!$A:$A, MATCH($Y8, Sheet1!$B:$B, 0)), "")</f>
        <v>e837bed9-b766-4f4f-8f8a-a6fb6f2d2abc</v>
      </c>
      <c r="H8" s="1" t="str">
        <f aca="false">IFERROR(VLOOKUP(TRIM(CLEAN($Y8)), Sheet1!$B:$C, 2, 0), "")</f>
        <v>0612aafd-3bac-4855-b408-e29bbbcbd37f</v>
      </c>
      <c r="I8" s="1" t="str">
        <f aca="false">IFERROR(INDEX(Sheet1!$A:$A, MATCH($X8, Sheet1!$B:$B, 0)), "")</f>
        <v>4024c1d7-f4f6-423b-a4a0-54cf06215f2e</v>
      </c>
      <c r="J8" s="1" t="str">
        <f aca="false">IFERROR(INDEX(Sheet1!$A:$A, MATCH($Y8, Sheet1!$B:$B, 0)), "")</f>
        <v>e837bed9-b766-4f4f-8f8a-a6fb6f2d2abc</v>
      </c>
      <c r="K8" s="5" t="n">
        <v>24</v>
      </c>
      <c r="L8" s="5" t="s">
        <v>24</v>
      </c>
      <c r="M8" s="5" t="s">
        <v>25</v>
      </c>
      <c r="N8" s="5"/>
      <c r="O8" s="5" t="s">
        <v>49</v>
      </c>
      <c r="P8" s="6" t="n">
        <v>0.06</v>
      </c>
      <c r="Q8" s="6" t="n">
        <v>0.06</v>
      </c>
      <c r="R8" s="5" t="s">
        <v>27</v>
      </c>
      <c r="S8" s="7"/>
      <c r="T8" s="5" t="s">
        <v>28</v>
      </c>
      <c r="U8" s="5"/>
      <c r="V8" s="7" t="n">
        <v>45888</v>
      </c>
      <c r="W8" s="7" t="n">
        <v>45898.1975240972</v>
      </c>
      <c r="X8" s="8" t="str">
        <f aca="false">IF(    ISERROR(FIND("-",SUBSTITUTE(SUBSTITUTE(B8,"–","-"),"—","-"))),    TRIM(B8),    _xlfn.ORG.LIBREOFFICE.REGEX(       TRIM(LEFT(SUBSTITUTE(SUBSTITUTE(B8,"–","-"),"—","-"),       FIND("-",SUBSTITUTE(SUBSTITUTE(B8,"–","-"),"—","-"))-1)),       "[-\s]*\d+$",       ""    ) )</f>
        <v>BOB SONARPUR</v>
      </c>
      <c r="Y8" s="1" t="str">
        <f aca="false">IF(    ISERROR(FIND("-",SUBSTITUTE(SUBSTITUTE(B8,"–","-"),"—","-"))),    "",    _xlfn.ORG.LIBREOFFICE.REGEX(       TRIM(MID(SUBSTITUTE(SUBSTITUTE(B8,"–","-"),"—","-"),       FIND("-",SUBSTITUTE(SUBSTITUTE(B8,"–","-"),"—","-"))+1,99)),       "[-\s]*\d+$",       ""    ) )</f>
        <v>BJC JC INFRONT OF BOB SNP</v>
      </c>
    </row>
    <row r="9" customFormat="false" ht="31.3" hidden="false" customHeight="false" outlineLevel="0" collapsed="false">
      <c r="A9" s="9" t="s">
        <v>50</v>
      </c>
      <c r="B9" s="10" t="s">
        <v>51</v>
      </c>
      <c r="C9" s="1" t="str">
        <f aca="false">IFERROR(VLOOKUP(TRIM(CLEAN($X9)), Sheet1!$B:$B, 1, 0), "")</f>
        <v>BOI NARENDRAPUR</v>
      </c>
      <c r="D9" s="1" t="str">
        <f aca="false">IFERROR(INDEX(Sheet1!$A:$A, MATCH($X9, Sheet1!$B:$B, 0)), "")</f>
        <v>bef92f43-aed2-428d-bca6-f314d8202ae6</v>
      </c>
      <c r="E9" s="1" t="str">
        <f aca="false">IFERROR(VLOOKUP(TRIM(CLEAN($X9)), Sheet1!$B:$C, 2, 0), "")</f>
        <v>6458a347-e80c-4a62-9357-551487a07e3a</v>
      </c>
      <c r="F9" s="1" t="str">
        <f aca="false">IFERROR(VLOOKUP(TRIM(CLEAN($Y9)), Sheet1!$B:$B, 1, 0), "")</f>
        <v>BJC KAMALGAZI MORE JC</v>
      </c>
      <c r="G9" s="1" t="str">
        <f aca="false">IFERROR(INDEX(Sheet1!$A:$A, MATCH($Y9, Sheet1!$B:$B, 0)), "")</f>
        <v>a0cad95f-0452-4ef4-9b29-d38998a6195b</v>
      </c>
      <c r="H9" s="1" t="str">
        <f aca="false">IFERROR(VLOOKUP(TRIM(CLEAN($Y9)), Sheet1!$B:$C, 2, 0), "")</f>
        <v>0612aafd-3bac-4855-b408-e29bbbcbd37f</v>
      </c>
      <c r="I9" s="1" t="str">
        <f aca="false">IFERROR(INDEX(Sheet1!$A:$A, MATCH($X9, Sheet1!$B:$B, 0)), "")</f>
        <v>bef92f43-aed2-428d-bca6-f314d8202ae6</v>
      </c>
      <c r="J9" s="1" t="str">
        <f aca="false">IFERROR(INDEX(Sheet1!$A:$A, MATCH($Y9, Sheet1!$B:$B, 0)), "")</f>
        <v>a0cad95f-0452-4ef4-9b29-d38998a6195b</v>
      </c>
      <c r="K9" s="10" t="n">
        <v>24</v>
      </c>
      <c r="L9" s="10" t="s">
        <v>24</v>
      </c>
      <c r="M9" s="10" t="s">
        <v>25</v>
      </c>
      <c r="N9" s="10"/>
      <c r="O9" s="10" t="s">
        <v>52</v>
      </c>
      <c r="P9" s="11" t="n">
        <v>0.77</v>
      </c>
      <c r="Q9" s="11" t="n">
        <v>0.77</v>
      </c>
      <c r="R9" s="10" t="s">
        <v>27</v>
      </c>
      <c r="S9" s="12"/>
      <c r="T9" s="10" t="s">
        <v>28</v>
      </c>
      <c r="U9" s="10"/>
      <c r="V9" s="12" t="n">
        <v>45888</v>
      </c>
      <c r="W9" s="12" t="n">
        <v>45898.1975240972</v>
      </c>
      <c r="X9" s="8" t="str">
        <f aca="false">IF(    ISERROR(FIND("-",SUBSTITUTE(SUBSTITUTE(B9,"–","-"),"—","-"))),    TRIM(B9),    _xlfn.ORG.LIBREOFFICE.REGEX(       TRIM(LEFT(SUBSTITUTE(SUBSTITUTE(B9,"–","-"),"—","-"),       FIND("-",SUBSTITUTE(SUBSTITUTE(B9,"–","-"),"—","-"))-1)),       "[-\s]*\d+$",       ""    ) )</f>
        <v>BOI NARENDRAPUR</v>
      </c>
      <c r="Y9" s="1" t="str">
        <f aca="false">IF(    ISERROR(FIND("-",SUBSTITUTE(SUBSTITUTE(B9,"–","-"),"—","-"))),    "",    _xlfn.ORG.LIBREOFFICE.REGEX(       TRIM(MID(SUBSTITUTE(SUBSTITUTE(B9,"–","-"),"—","-"),       FIND("-",SUBSTITUTE(SUBSTITUTE(B9,"–","-"),"—","-"))+1,99)),       "[-\s]*\d+$",       ""    ) )</f>
        <v>BJC KAMALGAZI MORE JC</v>
      </c>
    </row>
    <row r="10" customFormat="false" ht="31.3" hidden="false" customHeight="false" outlineLevel="0" collapsed="false">
      <c r="A10" s="4" t="s">
        <v>53</v>
      </c>
      <c r="B10" s="5" t="s">
        <v>54</v>
      </c>
      <c r="C10" s="1" t="str">
        <f aca="false">IFERROR(VLOOKUP(TRIM(CLEAN($X10)), Sheet1!$B:$B, 1, 0), "")</f>
        <v>BONHOOGLY BTS</v>
      </c>
      <c r="D10" s="1" t="str">
        <f aca="false">IFERROR(INDEX(Sheet1!$A:$A, MATCH($X10, Sheet1!$B:$B, 0)), "")</f>
        <v>7ba58860-566a-41cc-8493-dc37bbc303a5</v>
      </c>
      <c r="E10" s="1" t="str">
        <f aca="false">IFERROR(VLOOKUP(TRIM(CLEAN($X10)), Sheet1!$B:$C, 2, 0), "")</f>
        <v>f45e7454-2b12-4607-886b-f463b56fab98</v>
      </c>
      <c r="F10" s="1" t="str">
        <f aca="false">IFERROR(VLOOKUP(TRIM(CLEAN($Y10)), Sheet1!$B:$B, 1, 0), "")</f>
        <v>BJC NATUNHAT BORAL</v>
      </c>
      <c r="G10" s="1" t="str">
        <f aca="false">IFERROR(INDEX(Sheet1!$A:$A, MATCH($Y10, Sheet1!$B:$B, 0)), "")</f>
        <v>6e380b52-dadd-4911-8462-d9bc4ca17cf9</v>
      </c>
      <c r="H10" s="1" t="str">
        <f aca="false">IFERROR(VLOOKUP(TRIM(CLEAN($Y10)), Sheet1!$B:$C, 2, 0), "")</f>
        <v>0612aafd-3bac-4855-b408-e29bbbcbd37f</v>
      </c>
      <c r="I10" s="1" t="str">
        <f aca="false">IFERROR(INDEX(Sheet1!$A:$A, MATCH($X10, Sheet1!$B:$B, 0)), "")</f>
        <v>7ba58860-566a-41cc-8493-dc37bbc303a5</v>
      </c>
      <c r="J10" s="1" t="str">
        <f aca="false">IFERROR(INDEX(Sheet1!$A:$A, MATCH($Y10, Sheet1!$B:$B, 0)), "")</f>
        <v>6e380b52-dadd-4911-8462-d9bc4ca17cf9</v>
      </c>
      <c r="K10" s="5" t="n">
        <v>12</v>
      </c>
      <c r="L10" s="5" t="s">
        <v>55</v>
      </c>
      <c r="M10" s="5" t="s">
        <v>25</v>
      </c>
      <c r="N10" s="5"/>
      <c r="O10" s="5" t="s">
        <v>56</v>
      </c>
      <c r="P10" s="6"/>
      <c r="Q10" s="6" t="n">
        <v>2.13</v>
      </c>
      <c r="R10" s="5" t="s">
        <v>27</v>
      </c>
      <c r="S10" s="7"/>
      <c r="T10" s="5" t="s">
        <v>28</v>
      </c>
      <c r="U10" s="5"/>
      <c r="V10" s="7" t="n">
        <v>45888</v>
      </c>
      <c r="W10" s="7" t="n">
        <v>45898.1975240972</v>
      </c>
      <c r="X10" s="8" t="str">
        <f aca="false">IF(    ISERROR(FIND("-",SUBSTITUTE(SUBSTITUTE(B10,"–","-"),"—","-"))),    TRIM(B10),    _xlfn.ORG.LIBREOFFICE.REGEX(       TRIM(LEFT(SUBSTITUTE(SUBSTITUTE(B10,"–","-"),"—","-"),       FIND("-",SUBSTITUTE(SUBSTITUTE(B10,"–","-"),"—","-"))-1)),       "[-\s]*\d+$",       ""    ) )</f>
        <v>BONHOOGLY BTS</v>
      </c>
      <c r="Y10" s="1" t="str">
        <f aca="false">IF(    ISERROR(FIND("-",SUBSTITUTE(SUBSTITUTE(B10,"–","-"),"—","-"))),    "",    _xlfn.ORG.LIBREOFFICE.REGEX(       TRIM(MID(SUBSTITUTE(SUBSTITUTE(B10,"–","-"),"—","-"),       FIND("-",SUBSTITUTE(SUBSTITUTE(B10,"–","-"),"—","-"))+1,99)),       "[-\s]*\d+$",       ""    ) )</f>
        <v>BJC NATUNHAT BORAL</v>
      </c>
    </row>
    <row r="11" customFormat="false" ht="31.3" hidden="false" customHeight="false" outlineLevel="0" collapsed="false">
      <c r="A11" s="9" t="s">
        <v>57</v>
      </c>
      <c r="B11" s="10" t="s">
        <v>58</v>
      </c>
      <c r="C11" s="1" t="str">
        <f aca="false">IFERROR(VLOOKUP(TRIM(CLEAN($X11)), Sheet1!$B:$B, 1, 0), "")</f>
        <v>BORAL</v>
      </c>
      <c r="D11" s="1" t="str">
        <f aca="false">IFERROR(INDEX(Sheet1!$A:$A, MATCH($X11, Sheet1!$B:$B, 0)), "")</f>
        <v>4655a834-c64f-48c8-90a0-6e4f9654acf1</v>
      </c>
      <c r="E11" s="1" t="str">
        <f aca="false">IFERROR(VLOOKUP(TRIM(CLEAN($X11)), Sheet1!$B:$C, 2, 0), "")</f>
        <v>f6cdce1d-fe11-4d40-8866-c509307f6150</v>
      </c>
      <c r="F11" s="1" t="str">
        <f aca="false">IFERROR(VLOOKUP(TRIM(CLEAN($Y11)), Sheet1!$B:$B, 1, 0), "")</f>
        <v>HNV PCM 1ST FLOOR</v>
      </c>
      <c r="G11" s="1" t="str">
        <f aca="false">IFERROR(INDEX(Sheet1!$A:$A, MATCH($Y11, Sheet1!$B:$B, 0)), "")</f>
        <v>45f1a024-b36f-465a-8896-125399380cb6</v>
      </c>
      <c r="H11" s="1" t="str">
        <f aca="false">IFERROR(VLOOKUP(TRIM(CLEAN($Y11)), Sheet1!$B:$C, 2, 0), "")</f>
        <v>f6cdce1d-fe11-4d40-8866-c509307f6150</v>
      </c>
      <c r="I11" s="1" t="str">
        <f aca="false">IFERROR(INDEX(Sheet1!$A:$A, MATCH($X11, Sheet1!$B:$B, 0)), "")</f>
        <v>4655a834-c64f-48c8-90a0-6e4f9654acf1</v>
      </c>
      <c r="J11" s="1" t="str">
        <f aca="false">IFERROR(INDEX(Sheet1!$A:$A, MATCH($Y11, Sheet1!$B:$B, 0)), "")</f>
        <v>45f1a024-b36f-465a-8896-125399380cb6</v>
      </c>
      <c r="K11" s="10" t="n">
        <v>48</v>
      </c>
      <c r="L11" s="10" t="s">
        <v>45</v>
      </c>
      <c r="M11" s="10" t="s">
        <v>25</v>
      </c>
      <c r="N11" s="10"/>
      <c r="O11" s="10" t="s">
        <v>59</v>
      </c>
      <c r="P11" s="11" t="n">
        <v>9.43</v>
      </c>
      <c r="Q11" s="11" t="n">
        <v>9.87</v>
      </c>
      <c r="R11" s="10" t="s">
        <v>27</v>
      </c>
      <c r="S11" s="12" t="n">
        <v>37987</v>
      </c>
      <c r="T11" s="10" t="s">
        <v>28</v>
      </c>
      <c r="U11" s="10"/>
      <c r="V11" s="12" t="n">
        <v>45888</v>
      </c>
      <c r="W11" s="12" t="n">
        <v>45898.1975240972</v>
      </c>
      <c r="X11" s="8" t="str">
        <f aca="false">IF(    ISERROR(FIND("-",SUBSTITUTE(SUBSTITUTE(B11,"–","-"),"—","-"))),    TRIM(B11),    _xlfn.ORG.LIBREOFFICE.REGEX(       TRIM(LEFT(SUBSTITUTE(SUBSTITUTE(B11,"–","-"),"—","-"),       FIND("-",SUBSTITUTE(SUBSTITUTE(B11,"–","-"),"—","-"))-1)),       "[-\s]*\d+$",       ""    ) )</f>
        <v>BORAL</v>
      </c>
      <c r="Y11" s="1" t="str">
        <f aca="false">IF(    ISERROR(FIND("-",SUBSTITUTE(SUBSTITUTE(B11,"–","-"),"—","-"))),    "",    _xlfn.ORG.LIBREOFFICE.REGEX(       TRIM(MID(SUBSTITUTE(SUBSTITUTE(B11,"–","-"),"—","-"),       FIND("-",SUBSTITUTE(SUBSTITUTE(B11,"–","-"),"—","-"))+1,99)),       "[-\s]*\d+$",       ""    ) )</f>
        <v>HNV PCM 1ST FLOOR</v>
      </c>
    </row>
    <row r="12" customFormat="false" ht="31.3" hidden="false" customHeight="false" outlineLevel="0" collapsed="false">
      <c r="A12" s="4" t="s">
        <v>60</v>
      </c>
      <c r="B12" s="5" t="s">
        <v>61</v>
      </c>
      <c r="C12" s="1" t="str">
        <f aca="false">IFERROR(VLOOKUP(TRIM(CLEAN($X12)), Sheet1!$B:$B, 1, 0), "")</f>
        <v>BORAL</v>
      </c>
      <c r="D12" s="1" t="str">
        <f aca="false">IFERROR(INDEX(Sheet1!$A:$A, MATCH($X12, Sheet1!$B:$B, 0)), "")</f>
        <v>4655a834-c64f-48c8-90a0-6e4f9654acf1</v>
      </c>
      <c r="E12" s="1" t="str">
        <f aca="false">IFERROR(VLOOKUP(TRIM(CLEAN($X12)), Sheet1!$B:$C, 2, 0), "")</f>
        <v>f6cdce1d-fe11-4d40-8866-c509307f6150</v>
      </c>
      <c r="F12" s="1" t="str">
        <f aca="false">IFERROR(VLOOKUP(TRIM(CLEAN($Y12)), Sheet1!$B:$B, 1, 0), "")</f>
        <v>HNV PCM 1ST FLOOR</v>
      </c>
      <c r="G12" s="1" t="str">
        <f aca="false">IFERROR(INDEX(Sheet1!$A:$A, MATCH($Y12, Sheet1!$B:$B, 0)), "")</f>
        <v>45f1a024-b36f-465a-8896-125399380cb6</v>
      </c>
      <c r="H12" s="1" t="str">
        <f aca="false">IFERROR(VLOOKUP(TRIM(CLEAN($Y12)), Sheet1!$B:$C, 2, 0), "")</f>
        <v>f6cdce1d-fe11-4d40-8866-c509307f6150</v>
      </c>
      <c r="I12" s="1" t="str">
        <f aca="false">IFERROR(INDEX(Sheet1!$A:$A, MATCH($X12, Sheet1!$B:$B, 0)), "")</f>
        <v>4655a834-c64f-48c8-90a0-6e4f9654acf1</v>
      </c>
      <c r="J12" s="1" t="str">
        <f aca="false">IFERROR(INDEX(Sheet1!$A:$A, MATCH($Y12, Sheet1!$B:$B, 0)), "")</f>
        <v>45f1a024-b36f-465a-8896-125399380cb6</v>
      </c>
      <c r="K12" s="5" t="n">
        <v>24</v>
      </c>
      <c r="L12" s="5" t="s">
        <v>24</v>
      </c>
      <c r="M12" s="5" t="s">
        <v>25</v>
      </c>
      <c r="N12" s="5"/>
      <c r="O12" s="5" t="s">
        <v>62</v>
      </c>
      <c r="P12" s="6" t="n">
        <v>9.43</v>
      </c>
      <c r="Q12" s="6" t="n">
        <v>9.4</v>
      </c>
      <c r="R12" s="5" t="s">
        <v>27</v>
      </c>
      <c r="S12" s="7" t="n">
        <v>37987</v>
      </c>
      <c r="T12" s="5" t="s">
        <v>28</v>
      </c>
      <c r="U12" s="5"/>
      <c r="V12" s="7" t="n">
        <v>45888</v>
      </c>
      <c r="W12" s="7" t="n">
        <v>45898.1975240972</v>
      </c>
      <c r="X12" s="8" t="str">
        <f aca="false">IF(    ISERROR(FIND("-",SUBSTITUTE(SUBSTITUTE(B12,"–","-"),"—","-"))),    TRIM(B12),    _xlfn.ORG.LIBREOFFICE.REGEX(       TRIM(LEFT(SUBSTITUTE(SUBSTITUTE(B12,"–","-"),"—","-"),       FIND("-",SUBSTITUTE(SUBSTITUTE(B12,"–","-"),"—","-"))-1)),       "[-\s]*\d+$",       ""    ) )</f>
        <v>BORAL</v>
      </c>
      <c r="Y12" s="1" t="str">
        <f aca="false">IF(    ISERROR(FIND("-",SUBSTITUTE(SUBSTITUTE(B12,"–","-"),"—","-"))),    "",    _xlfn.ORG.LIBREOFFICE.REGEX(       TRIM(MID(SUBSTITUTE(SUBSTITUTE(B12,"–","-"),"—","-"),       FIND("-",SUBSTITUTE(SUBSTITUTE(B12,"–","-"),"—","-"))+1,99)),       "[-\s]*\d+$",       ""    ) )</f>
        <v>HNV PCM 1ST FLOOR</v>
      </c>
    </row>
    <row r="13" customFormat="false" ht="31.3" hidden="false" customHeight="false" outlineLevel="0" collapsed="false">
      <c r="A13" s="9" t="s">
        <v>63</v>
      </c>
      <c r="B13" s="10" t="s">
        <v>64</v>
      </c>
      <c r="C13" s="1" t="str">
        <f aca="false">IFERROR(VLOOKUP(TRIM(CLEAN($X13)), Sheet1!$B:$B, 1, 0), "")</f>
        <v>BORAL</v>
      </c>
      <c r="D13" s="1" t="str">
        <f aca="false">IFERROR(INDEX(Sheet1!$A:$A, MATCH($X13, Sheet1!$B:$B, 0)), "")</f>
        <v>4655a834-c64f-48c8-90a0-6e4f9654acf1</v>
      </c>
      <c r="E13" s="1" t="str">
        <f aca="false">IFERROR(VLOOKUP(TRIM(CLEAN($X13)), Sheet1!$B:$C, 2, 0), "")</f>
        <v>f6cdce1d-fe11-4d40-8866-c509307f6150</v>
      </c>
      <c r="F13" s="1" t="str">
        <f aca="false">IFERROR(VLOOKUP(TRIM(CLEAN($Y13)), Sheet1!$B:$B, 1, 0), "")</f>
        <v>KAMALGAZI BTS</v>
      </c>
      <c r="G13" s="1" t="str">
        <f aca="false">IFERROR(INDEX(Sheet1!$A:$A, MATCH($Y13, Sheet1!$B:$B, 0)), "")</f>
        <v>abfa36d3-d0ed-486e-8f97-62651f7a9b9e</v>
      </c>
      <c r="H13" s="1" t="str">
        <f aca="false">IFERROR(VLOOKUP(TRIM(CLEAN($Y13)), Sheet1!$B:$C, 2, 0), "")</f>
        <v>f45e7454-2b12-4607-886b-f463b56fab98</v>
      </c>
      <c r="I13" s="1" t="str">
        <f aca="false">IFERROR(INDEX(Sheet1!$A:$A, MATCH($X13, Sheet1!$B:$B, 0)), "")</f>
        <v>4655a834-c64f-48c8-90a0-6e4f9654acf1</v>
      </c>
      <c r="J13" s="1" t="str">
        <f aca="false">IFERROR(INDEX(Sheet1!$A:$A, MATCH($Y13, Sheet1!$B:$B, 0)), "")</f>
        <v>abfa36d3-d0ed-486e-8f97-62651f7a9b9e</v>
      </c>
      <c r="K13" s="10" t="n">
        <v>48</v>
      </c>
      <c r="L13" s="10" t="s">
        <v>45</v>
      </c>
      <c r="M13" s="10" t="s">
        <v>25</v>
      </c>
      <c r="N13" s="10"/>
      <c r="O13" s="10" t="s">
        <v>65</v>
      </c>
      <c r="P13" s="11" t="n">
        <v>2.7</v>
      </c>
      <c r="Q13" s="11" t="n">
        <v>2.73</v>
      </c>
      <c r="R13" s="10" t="s">
        <v>27</v>
      </c>
      <c r="S13" s="12" t="n">
        <v>37795</v>
      </c>
      <c r="T13" s="10" t="s">
        <v>28</v>
      </c>
      <c r="U13" s="10"/>
      <c r="V13" s="12" t="n">
        <v>45888</v>
      </c>
      <c r="W13" s="12" t="n">
        <v>45898.1975240972</v>
      </c>
      <c r="X13" s="8" t="str">
        <f aca="false">IF(    ISERROR(FIND("-",SUBSTITUTE(SUBSTITUTE(B13,"–","-"),"—","-"))),    TRIM(B13),    _xlfn.ORG.LIBREOFFICE.REGEX(       TRIM(LEFT(SUBSTITUTE(SUBSTITUTE(B13,"–","-"),"—","-"),       FIND("-",SUBSTITUTE(SUBSTITUTE(B13,"–","-"),"—","-"))-1)),       "[-\s]*\d+$",       ""    ) )</f>
        <v>BORAL</v>
      </c>
      <c r="Y13" s="1" t="str">
        <f aca="false">IF(    ISERROR(FIND("-",SUBSTITUTE(SUBSTITUTE(B13,"–","-"),"—","-"))),    "",    _xlfn.ORG.LIBREOFFICE.REGEX(       TRIM(MID(SUBSTITUTE(SUBSTITUTE(B13,"–","-"),"—","-"),       FIND("-",SUBSTITUTE(SUBSTITUTE(B13,"–","-"),"—","-"))+1,99)),       "[-\s]*\d+$",       ""    ) )</f>
        <v>KAMALGAZI BTS</v>
      </c>
    </row>
    <row r="14" customFormat="false" ht="31.3" hidden="false" customHeight="false" outlineLevel="0" collapsed="false">
      <c r="A14" s="4" t="s">
        <v>66</v>
      </c>
      <c r="B14" s="5" t="s">
        <v>67</v>
      </c>
      <c r="C14" s="1" t="str">
        <f aca="false">IFERROR(VLOOKUP(TRIM(CLEAN($X14)), Sheet1!$B:$B, 1, 0), "")</f>
        <v>BORAL</v>
      </c>
      <c r="D14" s="1" t="str">
        <f aca="false">IFERROR(INDEX(Sheet1!$A:$A, MATCH($X14, Sheet1!$B:$B, 0)), "")</f>
        <v>4655a834-c64f-48c8-90a0-6e4f9654acf1</v>
      </c>
      <c r="E14" s="1" t="str">
        <f aca="false">IFERROR(VLOOKUP(TRIM(CLEAN($X14)), Sheet1!$B:$C, 2, 0), "")</f>
        <v>f6cdce1d-fe11-4d40-8866-c509307f6150</v>
      </c>
      <c r="F14" s="1" t="str">
        <f aca="false">IFERROR(VLOOKUP(TRIM(CLEAN($Y14)), Sheet1!$B:$B, 1, 0), "")</f>
        <v>KAMALGAZI BTS</v>
      </c>
      <c r="G14" s="1" t="str">
        <f aca="false">IFERROR(INDEX(Sheet1!$A:$A, MATCH($Y14, Sheet1!$B:$B, 0)), "")</f>
        <v>abfa36d3-d0ed-486e-8f97-62651f7a9b9e</v>
      </c>
      <c r="H14" s="1" t="str">
        <f aca="false">IFERROR(VLOOKUP(TRIM(CLEAN($Y14)), Sheet1!$B:$C, 2, 0), "")</f>
        <v>f45e7454-2b12-4607-886b-f463b56fab98</v>
      </c>
      <c r="I14" s="1" t="str">
        <f aca="false">IFERROR(INDEX(Sheet1!$A:$A, MATCH($X14, Sheet1!$B:$B, 0)), "")</f>
        <v>4655a834-c64f-48c8-90a0-6e4f9654acf1</v>
      </c>
      <c r="J14" s="1" t="str">
        <f aca="false">IFERROR(INDEX(Sheet1!$A:$A, MATCH($Y14, Sheet1!$B:$B, 0)), "")</f>
        <v>abfa36d3-d0ed-486e-8f97-62651f7a9b9e</v>
      </c>
      <c r="K14" s="5" t="n">
        <v>24</v>
      </c>
      <c r="L14" s="5" t="s">
        <v>24</v>
      </c>
      <c r="M14" s="5" t="s">
        <v>25</v>
      </c>
      <c r="N14" s="5"/>
      <c r="O14" s="5" t="s">
        <v>68</v>
      </c>
      <c r="P14" s="6" t="n">
        <v>2.71</v>
      </c>
      <c r="Q14" s="6" t="n">
        <v>2.8</v>
      </c>
      <c r="R14" s="5" t="s">
        <v>27</v>
      </c>
      <c r="S14" s="7" t="n">
        <v>37795</v>
      </c>
      <c r="T14" s="5" t="s">
        <v>28</v>
      </c>
      <c r="U14" s="5"/>
      <c r="V14" s="7" t="n">
        <v>45888</v>
      </c>
      <c r="W14" s="7" t="n">
        <v>45898.1975240972</v>
      </c>
      <c r="X14" s="8" t="str">
        <f aca="false">IF(    ISERROR(FIND("-",SUBSTITUTE(SUBSTITUTE(B14,"–","-"),"—","-"))),    TRIM(B14),    _xlfn.ORG.LIBREOFFICE.REGEX(       TRIM(LEFT(SUBSTITUTE(SUBSTITUTE(B14,"–","-"),"—","-"),       FIND("-",SUBSTITUTE(SUBSTITUTE(B14,"–","-"),"—","-"))-1)),       "[-\s]*\d+$",       ""    ) )</f>
        <v>BORAL</v>
      </c>
      <c r="Y14" s="1" t="str">
        <f aca="false">IF(    ISERROR(FIND("-",SUBSTITUTE(SUBSTITUTE(B14,"–","-"),"—","-"))),    "",    _xlfn.ORG.LIBREOFFICE.REGEX(       TRIM(MID(SUBSTITUTE(SUBSTITUTE(B14,"–","-"),"—","-"),       FIND("-",SUBSTITUTE(SUBSTITUTE(B14,"–","-"),"—","-"))+1,99)),       "[-\s]*\d+$",       ""    ) )</f>
        <v>KAMALGAZI BTS</v>
      </c>
    </row>
    <row r="15" customFormat="false" ht="31.3" hidden="false" customHeight="false" outlineLevel="0" collapsed="false">
      <c r="A15" s="9" t="s">
        <v>69</v>
      </c>
      <c r="B15" s="10" t="s">
        <v>70</v>
      </c>
      <c r="C15" s="1" t="str">
        <f aca="false">IFERROR(VLOOKUP(TRIM(CLEAN($X15)), Sheet1!$B:$B, 1, 0), "")</f>
        <v>BORAL</v>
      </c>
      <c r="D15" s="1" t="str">
        <f aca="false">IFERROR(INDEX(Sheet1!$A:$A, MATCH($X15, Sheet1!$B:$B, 0)), "")</f>
        <v>4655a834-c64f-48c8-90a0-6e4f9654acf1</v>
      </c>
      <c r="E15" s="1" t="str">
        <f aca="false">IFERROR(VLOOKUP(TRIM(CLEAN($X15)), Sheet1!$B:$C, 2, 0), "")</f>
        <v>f6cdce1d-fe11-4d40-8866-c509307f6150</v>
      </c>
      <c r="F15" s="1" t="str">
        <f aca="false">IFERROR(VLOOKUP(TRIM(CLEAN($Y15)), Sheet1!$B:$B, 1, 0), "")</f>
        <v>KAMALGAZI BTS</v>
      </c>
      <c r="G15" s="1" t="str">
        <f aca="false">IFERROR(INDEX(Sheet1!$A:$A, MATCH($Y15, Sheet1!$B:$B, 0)), "")</f>
        <v>abfa36d3-d0ed-486e-8f97-62651f7a9b9e</v>
      </c>
      <c r="H15" s="1" t="str">
        <f aca="false">IFERROR(VLOOKUP(TRIM(CLEAN($Y15)), Sheet1!$B:$C, 2, 0), "")</f>
        <v>f45e7454-2b12-4607-886b-f463b56fab98</v>
      </c>
      <c r="I15" s="1" t="str">
        <f aca="false">IFERROR(INDEX(Sheet1!$A:$A, MATCH($X15, Sheet1!$B:$B, 0)), "")</f>
        <v>4655a834-c64f-48c8-90a0-6e4f9654acf1</v>
      </c>
      <c r="J15" s="1" t="str">
        <f aca="false">IFERROR(INDEX(Sheet1!$A:$A, MATCH($Y15, Sheet1!$B:$B, 0)), "")</f>
        <v>abfa36d3-d0ed-486e-8f97-62651f7a9b9e</v>
      </c>
      <c r="K15" s="10" t="n">
        <v>24</v>
      </c>
      <c r="L15" s="10" t="s">
        <v>24</v>
      </c>
      <c r="M15" s="10" t="s">
        <v>25</v>
      </c>
      <c r="N15" s="10"/>
      <c r="O15" s="10" t="s">
        <v>71</v>
      </c>
      <c r="P15" s="11" t="n">
        <v>3.01</v>
      </c>
      <c r="Q15" s="11" t="n">
        <v>3.13</v>
      </c>
      <c r="R15" s="10" t="s">
        <v>27</v>
      </c>
      <c r="S15" s="12" t="n">
        <v>37661</v>
      </c>
      <c r="T15" s="10" t="s">
        <v>28</v>
      </c>
      <c r="U15" s="10"/>
      <c r="V15" s="12" t="n">
        <v>45888</v>
      </c>
      <c r="W15" s="12" t="n">
        <v>45898.1975240972</v>
      </c>
      <c r="X15" s="8" t="str">
        <f aca="false">IF(    ISERROR(FIND("-",SUBSTITUTE(SUBSTITUTE(B15,"–","-"),"—","-"))),    TRIM(B15),    _xlfn.ORG.LIBREOFFICE.REGEX(       TRIM(LEFT(SUBSTITUTE(SUBSTITUTE(B15,"–","-"),"—","-"),       FIND("-",SUBSTITUTE(SUBSTITUTE(B15,"–","-"),"—","-"))-1)),       "[-\s]*\d+$",       ""    ) )</f>
        <v>BORAL</v>
      </c>
      <c r="Y15" s="1" t="str">
        <f aca="false">IF(    ISERROR(FIND("-",SUBSTITUTE(SUBSTITUTE(B15,"–","-"),"—","-"))),    "",    _xlfn.ORG.LIBREOFFICE.REGEX(       TRIM(MID(SUBSTITUTE(SUBSTITUTE(B15,"–","-"),"—","-"),       FIND("-",SUBSTITUTE(SUBSTITUTE(B15,"–","-"),"—","-"))+1,99)),       "[-\s]*\d+$",       ""    ) )</f>
        <v>KAMALGAZI BTS</v>
      </c>
    </row>
    <row r="16" customFormat="false" ht="31.3" hidden="false" customHeight="false" outlineLevel="0" collapsed="false">
      <c r="A16" s="4" t="s">
        <v>72</v>
      </c>
      <c r="B16" s="5" t="s">
        <v>73</v>
      </c>
      <c r="C16" s="1" t="str">
        <f aca="false">IFERROR(VLOOKUP(TRIM(CLEAN($X16)), Sheet1!$B:$B, 1, 0), "")</f>
        <v>BORAL</v>
      </c>
      <c r="D16" s="1" t="str">
        <f aca="false">IFERROR(INDEX(Sheet1!$A:$A, MATCH($X16, Sheet1!$B:$B, 0)), "")</f>
        <v>4655a834-c64f-48c8-90a0-6e4f9654acf1</v>
      </c>
      <c r="E16" s="1" t="str">
        <f aca="false">IFERROR(VLOOKUP(TRIM(CLEAN($X16)), Sheet1!$B:$C, 2, 0), "")</f>
        <v>f6cdce1d-fe11-4d40-8866-c509307f6150</v>
      </c>
      <c r="F16" s="1" t="str">
        <f aca="false">IFERROR(VLOOKUP(TRIM(CLEAN($Y16)), Sheet1!$B:$B, 1, 0), "")</f>
        <v>NEPALGANJ</v>
      </c>
      <c r="G16" s="1" t="str">
        <f aca="false">IFERROR(INDEX(Sheet1!$A:$A, MATCH($Y16, Sheet1!$B:$B, 0)), "")</f>
        <v>243ad33f-1f9a-4c44-9efc-71af85e25c37</v>
      </c>
      <c r="H16" s="1" t="str">
        <f aca="false">IFERROR(VLOOKUP(TRIM(CLEAN($Y16)), Sheet1!$B:$C, 2, 0), "")</f>
        <v>f6cdce1d-fe11-4d40-8866-c509307f6150</v>
      </c>
      <c r="I16" s="1" t="str">
        <f aca="false">IFERROR(INDEX(Sheet1!$A:$A, MATCH($X16, Sheet1!$B:$B, 0)), "")</f>
        <v>4655a834-c64f-48c8-90a0-6e4f9654acf1</v>
      </c>
      <c r="J16" s="1" t="str">
        <f aca="false">IFERROR(INDEX(Sheet1!$A:$A, MATCH($Y16, Sheet1!$B:$B, 0)), "")</f>
        <v>243ad33f-1f9a-4c44-9efc-71af85e25c37</v>
      </c>
      <c r="K16" s="5" t="n">
        <v>48</v>
      </c>
      <c r="L16" s="5" t="s">
        <v>45</v>
      </c>
      <c r="M16" s="5" t="s">
        <v>25</v>
      </c>
      <c r="N16" s="5"/>
      <c r="O16" s="5" t="s">
        <v>74</v>
      </c>
      <c r="P16" s="6" t="n">
        <v>8.06</v>
      </c>
      <c r="Q16" s="6" t="n">
        <v>8.06</v>
      </c>
      <c r="R16" s="5" t="s">
        <v>27</v>
      </c>
      <c r="S16" s="7" t="n">
        <v>40821</v>
      </c>
      <c r="T16" s="5" t="s">
        <v>28</v>
      </c>
      <c r="U16" s="5"/>
      <c r="V16" s="7" t="n">
        <v>45888</v>
      </c>
      <c r="W16" s="7" t="n">
        <v>45898.1975240972</v>
      </c>
      <c r="X16" s="8" t="str">
        <f aca="false">IF(    ISERROR(FIND("-",SUBSTITUTE(SUBSTITUTE(B16,"–","-"),"—","-"))),    TRIM(B16),    _xlfn.ORG.LIBREOFFICE.REGEX(       TRIM(LEFT(SUBSTITUTE(SUBSTITUTE(B16,"–","-"),"—","-"),       FIND("-",SUBSTITUTE(SUBSTITUTE(B16,"–","-"),"—","-"))-1)),       "[-\s]*\d+$",       ""    ) )</f>
        <v>BORAL</v>
      </c>
      <c r="Y16" s="1" t="str">
        <f aca="false">IF(    ISERROR(FIND("-",SUBSTITUTE(SUBSTITUTE(B16,"–","-"),"—","-"))),    "",    _xlfn.ORG.LIBREOFFICE.REGEX(       TRIM(MID(SUBSTITUTE(SUBSTITUTE(B16,"–","-"),"—","-"),       FIND("-",SUBSTITUTE(SUBSTITUTE(B16,"–","-"),"—","-"))+1,99)),       "[-\s]*\d+$",       ""    ) )</f>
        <v>NEPALGANJ</v>
      </c>
    </row>
    <row r="17" customFormat="false" ht="31.3" hidden="false" customHeight="false" outlineLevel="0" collapsed="false">
      <c r="A17" s="9" t="s">
        <v>75</v>
      </c>
      <c r="B17" s="10" t="s">
        <v>76</v>
      </c>
      <c r="C17" s="1" t="str">
        <f aca="false">IFERROR(VLOOKUP(TRIM(CLEAN($X17)), Sheet1!$B:$B, 1, 0), "")</f>
        <v>BORAL</v>
      </c>
      <c r="D17" s="1" t="str">
        <f aca="false">IFERROR(INDEX(Sheet1!$A:$A, MATCH($X17, Sheet1!$B:$B, 0)), "")</f>
        <v>4655a834-c64f-48c8-90a0-6e4f9654acf1</v>
      </c>
      <c r="E17" s="1" t="str">
        <f aca="false">IFERROR(VLOOKUP(TRIM(CLEAN($X17)), Sheet1!$B:$C, 2, 0), "")</f>
        <v>f6cdce1d-fe11-4d40-8866-c509307f6150</v>
      </c>
      <c r="F17" s="1" t="str">
        <f aca="false">IFERROR(VLOOKUP(TRIM(CLEAN($Y17)), Sheet1!$B:$B, 1, 0), "")</f>
        <v>RANIKUTI</v>
      </c>
      <c r="G17" s="1" t="str">
        <f aca="false">IFERROR(INDEX(Sheet1!$A:$A, MATCH($Y17, Sheet1!$B:$B, 0)), "")</f>
        <v>ee2ea175-88c4-4021-bca9-f7814388d574</v>
      </c>
      <c r="H17" s="1" t="str">
        <f aca="false">IFERROR(VLOOKUP(TRIM(CLEAN($Y17)), Sheet1!$B:$C, 2, 0), "")</f>
        <v>f6cdce1d-fe11-4d40-8866-c509307f6150</v>
      </c>
      <c r="I17" s="1" t="str">
        <f aca="false">IFERROR(INDEX(Sheet1!$A:$A, MATCH($X17, Sheet1!$B:$B, 0)), "")</f>
        <v>4655a834-c64f-48c8-90a0-6e4f9654acf1</v>
      </c>
      <c r="J17" s="1" t="str">
        <f aca="false">IFERROR(INDEX(Sheet1!$A:$A, MATCH($Y17, Sheet1!$B:$B, 0)), "")</f>
        <v>ee2ea175-88c4-4021-bca9-f7814388d574</v>
      </c>
      <c r="K17" s="10" t="n">
        <v>24</v>
      </c>
      <c r="L17" s="10" t="s">
        <v>24</v>
      </c>
      <c r="M17" s="10" t="s">
        <v>25</v>
      </c>
      <c r="N17" s="10"/>
      <c r="O17" s="10"/>
      <c r="P17" s="11"/>
      <c r="Q17" s="11" t="n">
        <v>6.3</v>
      </c>
      <c r="R17" s="10" t="s">
        <v>27</v>
      </c>
      <c r="S17" s="12"/>
      <c r="T17" s="10" t="s">
        <v>28</v>
      </c>
      <c r="U17" s="10"/>
      <c r="V17" s="12" t="n">
        <v>45888</v>
      </c>
      <c r="W17" s="12" t="n">
        <v>45898.1975240972</v>
      </c>
      <c r="X17" s="8" t="str">
        <f aca="false">IF(    ISERROR(FIND("-",SUBSTITUTE(SUBSTITUTE(B17,"–","-"),"—","-"))),    TRIM(B17),    _xlfn.ORG.LIBREOFFICE.REGEX(       TRIM(LEFT(SUBSTITUTE(SUBSTITUTE(B17,"–","-"),"—","-"),       FIND("-",SUBSTITUTE(SUBSTITUTE(B17,"–","-"),"—","-"))-1)),       "[-\s]*\d+$",       ""    ) )</f>
        <v>BORAL</v>
      </c>
      <c r="Y17" s="1" t="str">
        <f aca="false">IF(    ISERROR(FIND("-",SUBSTITUTE(SUBSTITUTE(B17,"–","-"),"—","-"))),    "",    _xlfn.ORG.LIBREOFFICE.REGEX(       TRIM(MID(SUBSTITUTE(SUBSTITUTE(B17,"–","-"),"—","-"),       FIND("-",SUBSTITUTE(SUBSTITUTE(B17,"–","-"),"—","-"))+1,99)),       "[-\s]*\d+$",       ""    ) )</f>
        <v>RANIKUTI</v>
      </c>
    </row>
    <row r="18" customFormat="false" ht="31.3" hidden="false" customHeight="false" outlineLevel="0" collapsed="false">
      <c r="A18" s="4" t="s">
        <v>77</v>
      </c>
      <c r="B18" s="5" t="s">
        <v>78</v>
      </c>
      <c r="C18" s="1" t="str">
        <f aca="false">IFERROR(VLOOKUP(TRIM(CLEAN($X18)), Sheet1!$B:$B, 1, 0), "")</f>
        <v>BJC NATUNHAT BORAL</v>
      </c>
      <c r="D18" s="1" t="str">
        <f aca="false">IFERROR(INDEX(Sheet1!$A:$A, MATCH($X18, Sheet1!$B:$B, 0)), "")</f>
        <v>6e380b52-dadd-4911-8462-d9bc4ca17cf9</v>
      </c>
      <c r="E18" s="1" t="str">
        <f aca="false">IFERROR(VLOOKUP(TRIM(CLEAN($X18)), Sheet1!$B:$C, 2, 0), "")</f>
        <v>0612aafd-3bac-4855-b408-e29bbbcbd37f</v>
      </c>
      <c r="F18" s="1" t="str">
        <f aca="false">IFERROR(VLOOKUP(TRIM(CLEAN($Y18)), Sheet1!$B:$B, 1, 0), "")</f>
        <v>BORAL NATUNHAT BTS</v>
      </c>
      <c r="G18" s="1" t="str">
        <f aca="false">IFERROR(INDEX(Sheet1!$A:$A, MATCH($Y18, Sheet1!$B:$B, 0)), "")</f>
        <v>6ba14c85-b2bc-4b8c-899b-40b09da2fffb</v>
      </c>
      <c r="H18" s="1" t="str">
        <f aca="false">IFERROR(VLOOKUP(TRIM(CLEAN($Y18)), Sheet1!$B:$C, 2, 0), "")</f>
        <v>f45e7454-2b12-4607-886b-f463b56fab98</v>
      </c>
      <c r="I18" s="1" t="str">
        <f aca="false">IFERROR(INDEX(Sheet1!$A:$A, MATCH($X18, Sheet1!$B:$B, 0)), "")</f>
        <v>6e380b52-dadd-4911-8462-d9bc4ca17cf9</v>
      </c>
      <c r="J18" s="1" t="str">
        <f aca="false">IFERROR(INDEX(Sheet1!$A:$A, MATCH($Y18, Sheet1!$B:$B, 0)), "")</f>
        <v>6ba14c85-b2bc-4b8c-899b-40b09da2fffb</v>
      </c>
      <c r="K18" s="5" t="n">
        <v>24</v>
      </c>
      <c r="L18" s="5" t="s">
        <v>24</v>
      </c>
      <c r="M18" s="5" t="s">
        <v>25</v>
      </c>
      <c r="N18" s="5" t="s">
        <v>79</v>
      </c>
      <c r="O18" s="5"/>
      <c r="P18" s="6"/>
      <c r="Q18" s="6" t="n">
        <v>0.1</v>
      </c>
      <c r="R18" s="5" t="s">
        <v>27</v>
      </c>
      <c r="S18" s="7"/>
      <c r="T18" s="5" t="s">
        <v>28</v>
      </c>
      <c r="U18" s="5"/>
      <c r="V18" s="7" t="n">
        <v>45888</v>
      </c>
      <c r="W18" s="7" t="n">
        <v>45898.1975240972</v>
      </c>
      <c r="X18" s="8" t="str">
        <f aca="false">IF(    ISERROR(FIND("-",SUBSTITUTE(SUBSTITUTE(B18,"–","-"),"—","-"))),    TRIM(B18),    _xlfn.ORG.LIBREOFFICE.REGEX(       TRIM(LEFT(SUBSTITUTE(SUBSTITUTE(B18,"–","-"),"—","-"),       FIND("-",SUBSTITUTE(SUBSTITUTE(B18,"–","-"),"—","-"))-1)),       "[-\s]*\d+$",       ""    ) )</f>
        <v>BJC NATUNHAT BORAL</v>
      </c>
      <c r="Y18" s="1" t="str">
        <f aca="false">IF(    ISERROR(FIND("-",SUBSTITUTE(SUBSTITUTE(B18,"–","-"),"—","-"))),    "",    _xlfn.ORG.LIBREOFFICE.REGEX(       TRIM(MID(SUBSTITUTE(SUBSTITUTE(B18,"–","-"),"—","-"),       FIND("-",SUBSTITUTE(SUBSTITUTE(B18,"–","-"),"—","-"))+1,99)),       "[-\s]*\d+$",       ""    ) )</f>
        <v>BORAL NATUNHAT BTS</v>
      </c>
    </row>
    <row r="19" customFormat="false" ht="31.3" hidden="false" customHeight="false" outlineLevel="0" collapsed="false">
      <c r="A19" s="9" t="s">
        <v>80</v>
      </c>
      <c r="B19" s="10" t="s">
        <v>81</v>
      </c>
      <c r="C19" s="1" t="str">
        <f aca="false">IFERROR(VLOOKUP(TRIM(CLEAN($X19)), Sheet1!$B:$B, 1, 0), "")</f>
        <v>BORAL</v>
      </c>
      <c r="D19" s="1" t="str">
        <f aca="false">IFERROR(INDEX(Sheet1!$A:$A, MATCH($X19, Sheet1!$B:$B, 0)), "")</f>
        <v>4655a834-c64f-48c8-90a0-6e4f9654acf1</v>
      </c>
      <c r="E19" s="1" t="str">
        <f aca="false">IFERROR(VLOOKUP(TRIM(CLEAN($X19)), Sheet1!$B:$C, 2, 0), "")</f>
        <v>f6cdce1d-fe11-4d40-8866-c509307f6150</v>
      </c>
      <c r="F19" s="1" t="str">
        <f aca="false">IFERROR(VLOOKUP(TRIM(CLEAN($Y19)), Sheet1!$B:$B, 1, 0), "")</f>
        <v>BORAL MAJHERPARA BTS</v>
      </c>
      <c r="G19" s="1" t="str">
        <f aca="false">IFERROR(INDEX(Sheet1!$A:$A, MATCH($Y19, Sheet1!$B:$B, 0)), "")</f>
        <v>ceb6e548-ad55-432c-83b2-08774b3fa530</v>
      </c>
      <c r="H19" s="1" t="str">
        <f aca="false">IFERROR(VLOOKUP(TRIM(CLEAN($Y19)), Sheet1!$B:$C, 2, 0), "")</f>
        <v>f45e7454-2b12-4607-886b-f463b56fab98</v>
      </c>
      <c r="I19" s="1" t="str">
        <f aca="false">IFERROR(INDEX(Sheet1!$A:$A, MATCH($X19, Sheet1!$B:$B, 0)), "")</f>
        <v>4655a834-c64f-48c8-90a0-6e4f9654acf1</v>
      </c>
      <c r="J19" s="1" t="str">
        <f aca="false">IFERROR(INDEX(Sheet1!$A:$A, MATCH($Y19, Sheet1!$B:$B, 0)), "")</f>
        <v>ceb6e548-ad55-432c-83b2-08774b3fa530</v>
      </c>
      <c r="K19" s="10" t="n">
        <v>24</v>
      </c>
      <c r="L19" s="10" t="s">
        <v>24</v>
      </c>
      <c r="M19" s="10" t="s">
        <v>25</v>
      </c>
      <c r="N19" s="10" t="s">
        <v>82</v>
      </c>
      <c r="O19" s="10" t="s">
        <v>83</v>
      </c>
      <c r="P19" s="11" t="n">
        <v>1.3</v>
      </c>
      <c r="Q19" s="11" t="n">
        <v>1.3</v>
      </c>
      <c r="R19" s="10" t="s">
        <v>27</v>
      </c>
      <c r="S19" s="12"/>
      <c r="T19" s="10" t="s">
        <v>28</v>
      </c>
      <c r="U19" s="10"/>
      <c r="V19" s="12" t="n">
        <v>45888</v>
      </c>
      <c r="W19" s="12" t="n">
        <v>45898.1975240972</v>
      </c>
      <c r="X19" s="8" t="str">
        <f aca="false">IF(    ISERROR(FIND("-",SUBSTITUTE(SUBSTITUTE(B19,"–","-"),"—","-"))),    TRIM(B19),    _xlfn.ORG.LIBREOFFICE.REGEX(       TRIM(LEFT(SUBSTITUTE(SUBSTITUTE(B19,"–","-"),"—","-"),       FIND("-",SUBSTITUTE(SUBSTITUTE(B19,"–","-"),"—","-"))-1)),       "[-\s]*\d+$",       ""    ) )</f>
        <v>BORAL</v>
      </c>
      <c r="Y19" s="1" t="str">
        <f aca="false">IF(    ISERROR(FIND("-",SUBSTITUTE(SUBSTITUTE(B19,"–","-"),"—","-"))),    "",    _xlfn.ORG.LIBREOFFICE.REGEX(       TRIM(MID(SUBSTITUTE(SUBSTITUTE(B19,"–","-"),"—","-"),       FIND("-",SUBSTITUTE(SUBSTITUTE(B19,"–","-"),"—","-"))+1,99)),       "[-\s]*\d+$",       ""    ) )</f>
        <v>BORAL MAJHERPARA BTS</v>
      </c>
    </row>
    <row r="20" customFormat="false" ht="31.3" hidden="false" customHeight="false" outlineLevel="0" collapsed="false">
      <c r="A20" s="4" t="s">
        <v>84</v>
      </c>
      <c r="B20" s="5" t="s">
        <v>85</v>
      </c>
      <c r="C20" s="1" t="str">
        <f aca="false">IFERROR(VLOOKUP(TRIM(CLEAN($X20)), Sheet1!$B:$B, 1, 0), "")</f>
        <v>BRAHMAPUR</v>
      </c>
      <c r="D20" s="1" t="str">
        <f aca="false">IFERROR(INDEX(Sheet1!$A:$A, MATCH($X20, Sheet1!$B:$B, 0)), "")</f>
        <v>6c3d8bf8-006a-4230-8efe-c5343b7ac9c1</v>
      </c>
      <c r="E20" s="1" t="str">
        <f aca="false">IFERROR(VLOOKUP(TRIM(CLEAN($X20)), Sheet1!$B:$C, 2, 0), "")</f>
        <v>f6cdce1d-fe11-4d40-8866-c509307f6150</v>
      </c>
      <c r="F20" s="1" t="str">
        <f aca="false">IFERROR(VLOOKUP(TRIM(CLEAN($Y20)), Sheet1!$B:$B, 1, 0), "")</f>
        <v>RANIKUTI</v>
      </c>
      <c r="G20" s="1" t="str">
        <f aca="false">IFERROR(INDEX(Sheet1!$A:$A, MATCH($Y20, Sheet1!$B:$B, 0)), "")</f>
        <v>ee2ea175-88c4-4021-bca9-f7814388d574</v>
      </c>
      <c r="H20" s="1" t="str">
        <f aca="false">IFERROR(VLOOKUP(TRIM(CLEAN($Y20)), Sheet1!$B:$C, 2, 0), "")</f>
        <v>f6cdce1d-fe11-4d40-8866-c509307f6150</v>
      </c>
      <c r="I20" s="1" t="str">
        <f aca="false">IFERROR(INDEX(Sheet1!$A:$A, MATCH($X20, Sheet1!$B:$B, 0)), "")</f>
        <v>6c3d8bf8-006a-4230-8efe-c5343b7ac9c1</v>
      </c>
      <c r="J20" s="1" t="str">
        <f aca="false">IFERROR(INDEX(Sheet1!$A:$A, MATCH($Y20, Sheet1!$B:$B, 0)), "")</f>
        <v>ee2ea175-88c4-4021-bca9-f7814388d574</v>
      </c>
      <c r="K20" s="5" t="n">
        <v>24</v>
      </c>
      <c r="L20" s="5" t="s">
        <v>24</v>
      </c>
      <c r="M20" s="5" t="s">
        <v>25</v>
      </c>
      <c r="N20" s="5"/>
      <c r="O20" s="5" t="s">
        <v>86</v>
      </c>
      <c r="P20" s="6" t="n">
        <v>4.3</v>
      </c>
      <c r="Q20" s="6" t="n">
        <v>4.14</v>
      </c>
      <c r="R20" s="5" t="s">
        <v>27</v>
      </c>
      <c r="S20" s="7"/>
      <c r="T20" s="5" t="s">
        <v>28</v>
      </c>
      <c r="U20" s="5"/>
      <c r="V20" s="7" t="n">
        <v>45888</v>
      </c>
      <c r="W20" s="7" t="n">
        <v>45898.1975240972</v>
      </c>
      <c r="X20" s="8" t="str">
        <f aca="false">IF(    ISERROR(FIND("-",SUBSTITUTE(SUBSTITUTE(B20,"–","-"),"—","-"))),    TRIM(B20),    _xlfn.ORG.LIBREOFFICE.REGEX(       TRIM(LEFT(SUBSTITUTE(SUBSTITUTE(B20,"–","-"),"—","-"),       FIND("-",SUBSTITUTE(SUBSTITUTE(B20,"–","-"),"—","-"))-1)),       "[-\s]*\d+$",       ""    ) )</f>
        <v>BRAHMAPUR</v>
      </c>
      <c r="Y20" s="1" t="str">
        <f aca="false">IF(    ISERROR(FIND("-",SUBSTITUTE(SUBSTITUTE(B20,"–","-"),"—","-"))),    "",    _xlfn.ORG.LIBREOFFICE.REGEX(       TRIM(MID(SUBSTITUTE(SUBSTITUTE(B20,"–","-"),"—","-"),       FIND("-",SUBSTITUTE(SUBSTITUTE(B20,"–","-"),"—","-"))+1,99)),       "[-\s]*\d+$",       ""    ) )</f>
        <v>RANIKUTI</v>
      </c>
    </row>
    <row r="21" customFormat="false" ht="31.3" hidden="false" customHeight="false" outlineLevel="0" collapsed="false">
      <c r="A21" s="9" t="s">
        <v>87</v>
      </c>
      <c r="B21" s="10" t="s">
        <v>88</v>
      </c>
      <c r="C21" s="1" t="str">
        <f aca="false">IFERROR(VLOOKUP(TRIM(CLEAN($X21)), Sheet1!$B:$B, 1, 0), "")</f>
        <v>BRP RLY XING BTS</v>
      </c>
      <c r="D21" s="1" t="str">
        <f aca="false">IFERROR(INDEX(Sheet1!$A:$A, MATCH($X21, Sheet1!$B:$B, 0)), "")</f>
        <v>bcf6e48f-7152-4df4-b8e6-8501ed526101</v>
      </c>
      <c r="E21" s="1" t="str">
        <f aca="false">IFERROR(VLOOKUP(TRIM(CLEAN($X21)), Sheet1!$B:$C, 2, 0), "")</f>
        <v>f45e7454-2b12-4607-886b-f463b56fab98</v>
      </c>
      <c r="F21" s="1" t="str">
        <f aca="false">IFERROR(VLOOKUP(TRIM(CLEAN($Y21)), Sheet1!$B:$B, 1, 0), "")</f>
        <v>BARUIPUR</v>
      </c>
      <c r="G21" s="1" t="str">
        <f aca="false">IFERROR(INDEX(Sheet1!$A:$A, MATCH($Y21, Sheet1!$B:$B, 0)), "")</f>
        <v>b5bfbef5-356c-499b-ad2b-351b7ed6a845</v>
      </c>
      <c r="H21" s="1" t="str">
        <f aca="false">IFERROR(VLOOKUP(TRIM(CLEAN($Y21)), Sheet1!$B:$C, 2, 0), "")</f>
        <v>f6cdce1d-fe11-4d40-8866-c509307f6150</v>
      </c>
      <c r="I21" s="1" t="str">
        <f aca="false">IFERROR(INDEX(Sheet1!$A:$A, MATCH($X21, Sheet1!$B:$B, 0)), "")</f>
        <v>bcf6e48f-7152-4df4-b8e6-8501ed526101</v>
      </c>
      <c r="J21" s="1" t="str">
        <f aca="false">IFERROR(INDEX(Sheet1!$A:$A, MATCH($Y21, Sheet1!$B:$B, 0)), "")</f>
        <v>b5bfbef5-356c-499b-ad2b-351b7ed6a845</v>
      </c>
      <c r="K21" s="10" t="n">
        <v>12</v>
      </c>
      <c r="L21" s="10" t="s">
        <v>55</v>
      </c>
      <c r="M21" s="10" t="s">
        <v>25</v>
      </c>
      <c r="N21" s="10"/>
      <c r="O21" s="10" t="s">
        <v>89</v>
      </c>
      <c r="P21" s="11" t="n">
        <v>1.31</v>
      </c>
      <c r="Q21" s="11" t="n">
        <v>1.9</v>
      </c>
      <c r="R21" s="10" t="s">
        <v>27</v>
      </c>
      <c r="S21" s="12" t="n">
        <v>39317</v>
      </c>
      <c r="T21" s="10" t="s">
        <v>28</v>
      </c>
      <c r="U21" s="10"/>
      <c r="V21" s="12" t="n">
        <v>45888</v>
      </c>
      <c r="W21" s="12" t="n">
        <v>45898.1975240972</v>
      </c>
      <c r="X21" s="8" t="str">
        <f aca="false">IF(    ISERROR(FIND("-",SUBSTITUTE(SUBSTITUTE(B21,"–","-"),"—","-"))),    TRIM(B21),    _xlfn.ORG.LIBREOFFICE.REGEX(       TRIM(LEFT(SUBSTITUTE(SUBSTITUTE(B21,"–","-"),"—","-"),       FIND("-",SUBSTITUTE(SUBSTITUTE(B21,"–","-"),"—","-"))-1)),       "[-\s]*\d+$",       ""    ) )</f>
        <v>BRP RLY XING BTS</v>
      </c>
      <c r="Y21" s="1" t="str">
        <f aca="false">IF(    ISERROR(FIND("-",SUBSTITUTE(SUBSTITUTE(B21,"–","-"),"—","-"))),    "",    _xlfn.ORG.LIBREOFFICE.REGEX(       TRIM(MID(SUBSTITUTE(SUBSTITUTE(B21,"–","-"),"—","-"),       FIND("-",SUBSTITUTE(SUBSTITUTE(B21,"–","-"),"—","-"))+1,99)),       "[-\s]*\d+$",       ""    ) )</f>
        <v>BARUIPUR</v>
      </c>
    </row>
    <row r="22" customFormat="false" ht="31.3" hidden="false" customHeight="false" outlineLevel="0" collapsed="false">
      <c r="A22" s="4" t="s">
        <v>90</v>
      </c>
      <c r="B22" s="5" t="s">
        <v>91</v>
      </c>
      <c r="C22" s="1" t="str">
        <f aca="false">IFERROR(VLOOKUP(TRIM(CLEAN($X22)), Sheet1!$B:$B, 1, 0), "")</f>
        <v>DAKSHIN CHOWHATI BTS</v>
      </c>
      <c r="D22" s="1" t="str">
        <f aca="false">IFERROR(INDEX(Sheet1!$A:$A, MATCH($X22, Sheet1!$B:$B, 0)), "")</f>
        <v>f62efeda-0828-4bf3-b9c6-076aee551b93</v>
      </c>
      <c r="E22" s="1" t="str">
        <f aca="false">IFERROR(VLOOKUP(TRIM(CLEAN($X22)), Sheet1!$B:$C, 2, 0), "")</f>
        <v>f45e7454-2b12-4607-886b-f463b56fab98</v>
      </c>
      <c r="F22" s="1" t="str">
        <f aca="false">IFERROR(VLOOKUP(TRIM(CLEAN($Y22)), Sheet1!$B:$B, 1, 0), "")</f>
        <v>BJC DHAMAITALA</v>
      </c>
      <c r="G22" s="1" t="str">
        <f aca="false">IFERROR(INDEX(Sheet1!$A:$A, MATCH($Y22, Sheet1!$B:$B, 0)), "")</f>
        <v>c03c5411-e3a6-404e-a7fe-ffcae2255379</v>
      </c>
      <c r="H22" s="1" t="str">
        <f aca="false">IFERROR(VLOOKUP(TRIM(CLEAN($Y22)), Sheet1!$B:$C, 2, 0), "")</f>
        <v>0612aafd-3bac-4855-b408-e29bbbcbd37f</v>
      </c>
      <c r="I22" s="1" t="str">
        <f aca="false">IFERROR(INDEX(Sheet1!$A:$A, MATCH($X22, Sheet1!$B:$B, 0)), "")</f>
        <v>f62efeda-0828-4bf3-b9c6-076aee551b93</v>
      </c>
      <c r="J22" s="1" t="str">
        <f aca="false">IFERROR(INDEX(Sheet1!$A:$A, MATCH($Y22, Sheet1!$B:$B, 0)), "")</f>
        <v>c03c5411-e3a6-404e-a7fe-ffcae2255379</v>
      </c>
      <c r="K22" s="5" t="n">
        <v>12</v>
      </c>
      <c r="L22" s="5" t="s">
        <v>55</v>
      </c>
      <c r="M22" s="5" t="s">
        <v>25</v>
      </c>
      <c r="N22" s="5"/>
      <c r="O22" s="5" t="s">
        <v>92</v>
      </c>
      <c r="P22" s="6" t="n">
        <v>2.2</v>
      </c>
      <c r="Q22" s="6" t="n">
        <v>2.2</v>
      </c>
      <c r="R22" s="5" t="s">
        <v>27</v>
      </c>
      <c r="S22" s="7" t="n">
        <v>40464</v>
      </c>
      <c r="T22" s="5" t="s">
        <v>28</v>
      </c>
      <c r="U22" s="5"/>
      <c r="V22" s="7" t="n">
        <v>45888</v>
      </c>
      <c r="W22" s="7" t="n">
        <v>45898.1975240972</v>
      </c>
      <c r="X22" s="8" t="str">
        <f aca="false">IF(    ISERROR(FIND("-",SUBSTITUTE(SUBSTITUTE(B22,"–","-"),"—","-"))),    TRIM(B22),    _xlfn.ORG.LIBREOFFICE.REGEX(       TRIM(LEFT(SUBSTITUTE(SUBSTITUTE(B22,"–","-"),"—","-"),       FIND("-",SUBSTITUTE(SUBSTITUTE(B22,"–","-"),"—","-"))-1)),       "[-\s]*\d+$",       ""    ) )</f>
        <v>DAKSHIN CHOWHATI BTS</v>
      </c>
      <c r="Y22" s="1" t="str">
        <f aca="false">IF(    ISERROR(FIND("-",SUBSTITUTE(SUBSTITUTE(B22,"–","-"),"—","-"))),    "",    _xlfn.ORG.LIBREOFFICE.REGEX(       TRIM(MID(SUBSTITUTE(SUBSTITUTE(B22,"–","-"),"—","-"),       FIND("-",SUBSTITUTE(SUBSTITUTE(B22,"–","-"),"—","-"))+1,99)),       "[-\s]*\d+$",       ""    ) )</f>
        <v>BJC DHAMAITALA</v>
      </c>
    </row>
    <row r="23" customFormat="false" ht="31.3" hidden="false" customHeight="false" outlineLevel="0" collapsed="false">
      <c r="A23" s="9" t="s">
        <v>93</v>
      </c>
      <c r="B23" s="10" t="s">
        <v>94</v>
      </c>
      <c r="C23" s="1" t="str">
        <f aca="false">IFERROR(VLOOKUP(TRIM(CLEAN($X23)), Sheet1!$B:$B, 1, 0), "")</f>
        <v>DAKSHIN BONHOOGLY BTS</v>
      </c>
      <c r="D23" s="1" t="str">
        <f aca="false">IFERROR(INDEX(Sheet1!$A:$A, MATCH($X23, Sheet1!$B:$B, 0)), "")</f>
        <v>0237bbb2-4f2f-409d-b7d6-1fda8fdc8578</v>
      </c>
      <c r="E23" s="1" t="str">
        <f aca="false">IFERROR(VLOOKUP(TRIM(CLEAN($X23)), Sheet1!$B:$C, 2, 0), "")</f>
        <v>f45e7454-2b12-4607-886b-f463b56fab98</v>
      </c>
      <c r="F23" s="1" t="str">
        <f aca="false">IFERROR(VLOOKUP(TRIM(CLEAN($Y23)), Sheet1!$B:$B, 1, 0), "")</f>
        <v>BJC RAMCHANDRAPUR AERIAL</v>
      </c>
      <c r="G23" s="1" t="str">
        <f aca="false">IFERROR(INDEX(Sheet1!$A:$A, MATCH($Y23, Sheet1!$B:$B, 0)), "")</f>
        <v>368108bf-4596-4f69-8e8a-b81bdb764b0e</v>
      </c>
      <c r="H23" s="1" t="str">
        <f aca="false">IFERROR(VLOOKUP(TRIM(CLEAN($Y23)), Sheet1!$B:$C, 2, 0), "")</f>
        <v>0612aafd-3bac-4855-b408-e29bbbcbd37f</v>
      </c>
      <c r="I23" s="1" t="str">
        <f aca="false">IFERROR(INDEX(Sheet1!$A:$A, MATCH($X23, Sheet1!$B:$B, 0)), "")</f>
        <v>0237bbb2-4f2f-409d-b7d6-1fda8fdc8578</v>
      </c>
      <c r="J23" s="1" t="str">
        <f aca="false">IFERROR(INDEX(Sheet1!$A:$A, MATCH($Y23, Sheet1!$B:$B, 0)), "")</f>
        <v>368108bf-4596-4f69-8e8a-b81bdb764b0e</v>
      </c>
      <c r="K23" s="10" t="n">
        <v>24</v>
      </c>
      <c r="L23" s="10" t="s">
        <v>24</v>
      </c>
      <c r="M23" s="10" t="s">
        <v>25</v>
      </c>
      <c r="N23" s="10"/>
      <c r="O23" s="10" t="s">
        <v>95</v>
      </c>
      <c r="P23" s="11" t="n">
        <v>0.25</v>
      </c>
      <c r="Q23" s="11" t="n">
        <v>0.25</v>
      </c>
      <c r="R23" s="10" t="s">
        <v>27</v>
      </c>
      <c r="S23" s="12" t="n">
        <v>44998</v>
      </c>
      <c r="T23" s="10" t="s">
        <v>28</v>
      </c>
      <c r="U23" s="10"/>
      <c r="V23" s="12" t="n">
        <v>45888</v>
      </c>
      <c r="W23" s="12" t="n">
        <v>45898.1975240972</v>
      </c>
      <c r="X23" s="8" t="str">
        <f aca="false">IF(    ISERROR(FIND("-",SUBSTITUTE(SUBSTITUTE(B23,"–","-"),"—","-"))),    TRIM(B23),    _xlfn.ORG.LIBREOFFICE.REGEX(       TRIM(LEFT(SUBSTITUTE(SUBSTITUTE(B23,"–","-"),"—","-"),       FIND("-",SUBSTITUTE(SUBSTITUTE(B23,"–","-"),"—","-"))-1)),       "[-\s]*\d+$",       ""    ) )</f>
        <v>DAKSHIN BONHOOGLY BTS</v>
      </c>
      <c r="Y23" s="1" t="str">
        <f aca="false">IF(    ISERROR(FIND("-",SUBSTITUTE(SUBSTITUTE(B23,"–","-"),"—","-"))),    "",    _xlfn.ORG.LIBREOFFICE.REGEX(       TRIM(MID(SUBSTITUTE(SUBSTITUTE(B23,"–","-"),"—","-"),       FIND("-",SUBSTITUTE(SUBSTITUTE(B23,"–","-"),"—","-"))+1,99)),       "[-\s]*\d+$",       ""    ) )</f>
        <v>BJC RAMCHANDRAPUR AERIAL</v>
      </c>
    </row>
    <row r="24" customFormat="false" ht="31.3" hidden="false" customHeight="false" outlineLevel="0" collapsed="false">
      <c r="A24" s="4" t="s">
        <v>96</v>
      </c>
      <c r="B24" s="5" t="s">
        <v>97</v>
      </c>
      <c r="C24" s="1" t="str">
        <f aca="false">IFERROR(VLOOKUP(TRIM(CLEAN($X24)), Sheet1!$B:$B, 1, 0), "")</f>
        <v>DAKSHIN KALYANPUR BTS</v>
      </c>
      <c r="D24" s="1" t="str">
        <f aca="false">IFERROR(INDEX(Sheet1!$A:$A, MATCH($X24, Sheet1!$B:$B, 0)), "")</f>
        <v>45b41c2d-54cf-42a9-b134-239d96bb7c5a</v>
      </c>
      <c r="E24" s="1" t="str">
        <f aca="false">IFERROR(VLOOKUP(TRIM(CLEAN($X24)), Sheet1!$B:$C, 2, 0), "")</f>
        <v>f45e7454-2b12-4607-886b-f463b56fab98</v>
      </c>
      <c r="F24" s="1" t="str">
        <f aca="false">IFERROR(VLOOKUP(TRIM(CLEAN($Y24)), Sheet1!$B:$B, 1, 0), "")</f>
        <v>BJC KALYANPUR BBNL JC IF CYCLE STAND</v>
      </c>
      <c r="G24" s="1" t="str">
        <f aca="false">IFERROR(INDEX(Sheet1!$A:$A, MATCH($Y24, Sheet1!$B:$B, 0)), "")</f>
        <v>edf68477-f312-4431-a27f-1defd6cf3097</v>
      </c>
      <c r="H24" s="1" t="str">
        <f aca="false">IFERROR(VLOOKUP(TRIM(CLEAN($Y24)), Sheet1!$B:$C, 2, 0), "")</f>
        <v>0612aafd-3bac-4855-b408-e29bbbcbd37f</v>
      </c>
      <c r="I24" s="1" t="str">
        <f aca="false">IFERROR(INDEX(Sheet1!$A:$A, MATCH($X24, Sheet1!$B:$B, 0)), "")</f>
        <v>45b41c2d-54cf-42a9-b134-239d96bb7c5a</v>
      </c>
      <c r="J24" s="1" t="str">
        <f aca="false">IFERROR(INDEX(Sheet1!$A:$A, MATCH($Y24, Sheet1!$B:$B, 0)), "")</f>
        <v>edf68477-f312-4431-a27f-1defd6cf3097</v>
      </c>
      <c r="K24" s="5" t="n">
        <v>24</v>
      </c>
      <c r="L24" s="5" t="s">
        <v>24</v>
      </c>
      <c r="M24" s="5" t="s">
        <v>25</v>
      </c>
      <c r="N24" s="5"/>
      <c r="O24" s="5" t="s">
        <v>98</v>
      </c>
      <c r="P24" s="6" t="n">
        <v>0.9</v>
      </c>
      <c r="Q24" s="6" t="n">
        <v>0.9</v>
      </c>
      <c r="R24" s="5" t="s">
        <v>27</v>
      </c>
      <c r="S24" s="7"/>
      <c r="T24" s="5" t="s">
        <v>28</v>
      </c>
      <c r="U24" s="5"/>
      <c r="V24" s="7" t="n">
        <v>45888</v>
      </c>
      <c r="W24" s="7" t="n">
        <v>45898.1975240972</v>
      </c>
      <c r="X24" s="8" t="str">
        <f aca="false">IF(    ISERROR(FIND("-",SUBSTITUTE(SUBSTITUTE(B24,"–","-"),"—","-"))),    TRIM(B24),    _xlfn.ORG.LIBREOFFICE.REGEX(       TRIM(LEFT(SUBSTITUTE(SUBSTITUTE(B24,"–","-"),"—","-"),       FIND("-",SUBSTITUTE(SUBSTITUTE(B24,"–","-"),"—","-"))-1)),       "[-\s]*\d+$",       ""    ) )</f>
        <v>DAKSHIN KALYANPUR BTS</v>
      </c>
      <c r="Y24" s="1" t="str">
        <f aca="false">IF(    ISERROR(FIND("-",SUBSTITUTE(SUBSTITUTE(B24,"–","-"),"—","-"))),    "",    _xlfn.ORG.LIBREOFFICE.REGEX(       TRIM(MID(SUBSTITUTE(SUBSTITUTE(B24,"–","-"),"—","-"),       FIND("-",SUBSTITUTE(SUBSTITUTE(B24,"–","-"),"—","-"))+1,99)),       "[-\s]*\d+$",       ""    ) )</f>
        <v>BJC KALYANPUR BBNL JC IF CYCLE STAND</v>
      </c>
    </row>
    <row r="25" customFormat="false" ht="31.3" hidden="false" customHeight="false" outlineLevel="0" collapsed="false">
      <c r="A25" s="9" t="s">
        <v>99</v>
      </c>
      <c r="B25" s="10" t="s">
        <v>100</v>
      </c>
      <c r="C25" s="1" t="str">
        <f aca="false">IFERROR(VLOOKUP(TRIM(CLEAN($X25)), Sheet1!$B:$B, 1, 0), "")</f>
        <v>DIAMOND BEVARAGE</v>
      </c>
      <c r="D25" s="1" t="str">
        <f aca="false">IFERROR(INDEX(Sheet1!$A:$A, MATCH($X25, Sheet1!$B:$B, 0)), "")</f>
        <v>c7c7c764-2284-4b93-925c-aac50857413e</v>
      </c>
      <c r="E25" s="1" t="str">
        <f aca="false">IFERROR(VLOOKUP(TRIM(CLEAN($X25)), Sheet1!$B:$C, 2, 0), "")</f>
        <v>6458a347-e80c-4a62-9357-551487a07e3a</v>
      </c>
      <c r="F25" s="1" t="str">
        <f aca="false">IFERROR(VLOOKUP(TRIM(CLEAN($Y25)), Sheet1!$B:$B, 1, 0), "")</f>
        <v>MISSION</v>
      </c>
      <c r="G25" s="1" t="str">
        <f aca="false">IFERROR(INDEX(Sheet1!$A:$A, MATCH($Y25, Sheet1!$B:$B, 0)), "")</f>
        <v>376e5b44-4294-4b61-a411-2df818899fd0</v>
      </c>
      <c r="H25" s="1" t="str">
        <f aca="false">IFERROR(VLOOKUP(TRIM(CLEAN($Y25)), Sheet1!$B:$C, 2, 0), "")</f>
        <v>f6cdce1d-fe11-4d40-8866-c509307f6150</v>
      </c>
      <c r="I25" s="1" t="str">
        <f aca="false">IFERROR(INDEX(Sheet1!$A:$A, MATCH($X25, Sheet1!$B:$B, 0)), "")</f>
        <v>c7c7c764-2284-4b93-925c-aac50857413e</v>
      </c>
      <c r="J25" s="1" t="str">
        <f aca="false">IFERROR(INDEX(Sheet1!$A:$A, MATCH($Y25, Sheet1!$B:$B, 0)), "")</f>
        <v>376e5b44-4294-4b61-a411-2df818899fd0</v>
      </c>
      <c r="K25" s="10" t="n">
        <v>24</v>
      </c>
      <c r="L25" s="10" t="s">
        <v>24</v>
      </c>
      <c r="M25" s="10" t="s">
        <v>25</v>
      </c>
      <c r="N25" s="10" t="s">
        <v>101</v>
      </c>
      <c r="O25" s="10" t="s">
        <v>102</v>
      </c>
      <c r="P25" s="11" t="n">
        <v>0.35</v>
      </c>
      <c r="Q25" s="11" t="n">
        <v>0.35</v>
      </c>
      <c r="R25" s="10" t="s">
        <v>27</v>
      </c>
      <c r="S25" s="12"/>
      <c r="T25" s="10" t="s">
        <v>28</v>
      </c>
      <c r="U25" s="10"/>
      <c r="V25" s="12" t="n">
        <v>45888</v>
      </c>
      <c r="W25" s="12" t="n">
        <v>45898.1975240972</v>
      </c>
      <c r="X25" s="8" t="str">
        <f aca="false">IF(    ISERROR(FIND("-",SUBSTITUTE(SUBSTITUTE(B25,"–","-"),"—","-"))),    TRIM(B25),    _xlfn.ORG.LIBREOFFICE.REGEX(       TRIM(LEFT(SUBSTITUTE(SUBSTITUTE(B25,"–","-"),"—","-"),       FIND("-",SUBSTITUTE(SUBSTITUTE(B25,"–","-"),"—","-"))-1)),       "[-\s]*\d+$",       ""    ) )</f>
        <v>DIAMOND BEVARAGE</v>
      </c>
      <c r="Y25" s="1" t="str">
        <f aca="false">IF(    ISERROR(FIND("-",SUBSTITUTE(SUBSTITUTE(B25,"–","-"),"—","-"))),    "",    _xlfn.ORG.LIBREOFFICE.REGEX(       TRIM(MID(SUBSTITUTE(SUBSTITUTE(B25,"–","-"),"—","-"),       FIND("-",SUBSTITUTE(SUBSTITUTE(B25,"–","-"),"—","-"))+1,99)),       "[-\s]*\d+$",       ""    ) )</f>
        <v>MISSION</v>
      </c>
    </row>
    <row r="26" customFormat="false" ht="31.3" hidden="false" customHeight="false" outlineLevel="0" collapsed="false">
      <c r="A26" s="9" t="s">
        <v>103</v>
      </c>
      <c r="B26" s="10" t="s">
        <v>104</v>
      </c>
      <c r="C26" s="1" t="str">
        <f aca="false">IFERROR(VLOOKUP(TRIM(CLEAN($X26)), Sheet1!$B:$B, 1, 0), "")</f>
        <v>FARTABAD</v>
      </c>
      <c r="D26" s="1" t="str">
        <f aca="false">IFERROR(INDEX(Sheet1!$A:$A, MATCH($X26, Sheet1!$B:$B, 0)), "")</f>
        <v>10b4b8cd-7f82-4162-a0d5-a37bff9d9049</v>
      </c>
      <c r="E26" s="1" t="str">
        <f aca="false">IFERROR(VLOOKUP(TRIM(CLEAN($X26)), Sheet1!$B:$C, 2, 0), "")</f>
        <v>f6cdce1d-fe11-4d40-8866-c509307f6150</v>
      </c>
      <c r="F26" s="1" t="str">
        <f aca="false">IFERROR(VLOOKUP(TRIM(CLEAN($Y26)), Sheet1!$B:$B, 1, 0), "")</f>
        <v>HHC</v>
      </c>
      <c r="G26" s="1" t="str">
        <f aca="false">IFERROR(INDEX(Sheet1!$A:$A, MATCH($Y26, Sheet1!$B:$B, 0)), "")</f>
        <v>781a30c9-f5db-4af4-ac1d-f279ad2eff80</v>
      </c>
      <c r="H26" s="1" t="str">
        <f aca="false">IFERROR(VLOOKUP(TRIM(CLEAN($Y26)), Sheet1!$B:$C, 2, 0), "")</f>
        <v>f6cdce1d-fe11-4d40-8866-c509307f6150</v>
      </c>
      <c r="I26" s="1" t="str">
        <f aca="false">IFERROR(INDEX(Sheet1!$A:$A, MATCH($X26, Sheet1!$B:$B, 0)), "")</f>
        <v>10b4b8cd-7f82-4162-a0d5-a37bff9d9049</v>
      </c>
      <c r="J26" s="1" t="str">
        <f aca="false">IFERROR(INDEX(Sheet1!$A:$A, MATCH($Y26, Sheet1!$B:$B, 0)), "")</f>
        <v>781a30c9-f5db-4af4-ac1d-f279ad2eff80</v>
      </c>
      <c r="K26" s="10" t="n">
        <v>24</v>
      </c>
      <c r="L26" s="10" t="s">
        <v>24</v>
      </c>
      <c r="M26" s="10" t="s">
        <v>25</v>
      </c>
      <c r="N26" s="10"/>
      <c r="O26" s="10" t="s">
        <v>105</v>
      </c>
      <c r="P26" s="11" t="n">
        <v>1.24</v>
      </c>
      <c r="Q26" s="11" t="n">
        <v>1.5</v>
      </c>
      <c r="R26" s="10" t="s">
        <v>27</v>
      </c>
      <c r="S26" s="12" t="n">
        <v>37795</v>
      </c>
      <c r="T26" s="10" t="s">
        <v>28</v>
      </c>
      <c r="U26" s="10"/>
      <c r="V26" s="12" t="n">
        <v>45888</v>
      </c>
      <c r="W26" s="12" t="n">
        <v>45898.1975240972</v>
      </c>
      <c r="X26" s="8" t="str">
        <f aca="false">IF(    ISERROR(FIND("-",SUBSTITUTE(SUBSTITUTE(B26,"–","-"),"—","-"))),    TRIM(B26),    _xlfn.ORG.LIBREOFFICE.REGEX(       TRIM(LEFT(SUBSTITUTE(SUBSTITUTE(B26,"–","-"),"—","-"),       FIND("-",SUBSTITUTE(SUBSTITUTE(B26,"–","-"),"—","-"))-1)),       "[-\s]*\d+$",       ""    ) )</f>
        <v>FARTABAD</v>
      </c>
      <c r="Y26" s="1" t="str">
        <f aca="false">IF(    ISERROR(FIND("-",SUBSTITUTE(SUBSTITUTE(B26,"–","-"),"—","-"))),    "",    _xlfn.ORG.LIBREOFFICE.REGEX(       TRIM(MID(SUBSTITUTE(SUBSTITUTE(B26,"–","-"),"—","-"),       FIND("-",SUBSTITUTE(SUBSTITUTE(B26,"–","-"),"—","-"))+1,99)),       "[-\s]*\d+$",       ""    ) )</f>
        <v>HHC</v>
      </c>
    </row>
    <row r="27" customFormat="false" ht="31.3" hidden="false" customHeight="false" outlineLevel="0" collapsed="false">
      <c r="A27" s="4" t="s">
        <v>106</v>
      </c>
      <c r="B27" s="5" t="s">
        <v>107</v>
      </c>
      <c r="C27" s="1" t="str">
        <f aca="false">IFERROR(VLOOKUP(TRIM(CLEAN($X27)), Sheet1!$B:$B, 1, 0), "")</f>
        <v>GARIA</v>
      </c>
      <c r="D27" s="1" t="str">
        <f aca="false">IFERROR(INDEX(Sheet1!$A:$A, MATCH($X27, Sheet1!$B:$B, 0)), "")</f>
        <v>09fa1396-5351-4c2b-a049-61e771f054c1</v>
      </c>
      <c r="E27" s="1" t="str">
        <f aca="false">IFERROR(VLOOKUP(TRIM(CLEAN($X27)), Sheet1!$B:$C, 2, 0), "")</f>
        <v>f6cdce1d-fe11-4d40-8866-c509307f6150</v>
      </c>
      <c r="F27" s="1" t="str">
        <f aca="false">IFERROR(VLOOKUP(TRIM(CLEAN($Y27)), Sheet1!$B:$B, 1, 0), "")</f>
        <v>KAMALGAZI BTS</v>
      </c>
      <c r="G27" s="1" t="str">
        <f aca="false">IFERROR(INDEX(Sheet1!$A:$A, MATCH($Y27, Sheet1!$B:$B, 0)), "")</f>
        <v>abfa36d3-d0ed-486e-8f97-62651f7a9b9e</v>
      </c>
      <c r="H27" s="1" t="str">
        <f aca="false">IFERROR(VLOOKUP(TRIM(CLEAN($Y27)), Sheet1!$B:$C, 2, 0), "")</f>
        <v>f45e7454-2b12-4607-886b-f463b56fab98</v>
      </c>
      <c r="I27" s="1" t="str">
        <f aca="false">IFERROR(INDEX(Sheet1!$A:$A, MATCH($X27, Sheet1!$B:$B, 0)), "")</f>
        <v>09fa1396-5351-4c2b-a049-61e771f054c1</v>
      </c>
      <c r="J27" s="1" t="str">
        <f aca="false">IFERROR(INDEX(Sheet1!$A:$A, MATCH($Y27, Sheet1!$B:$B, 0)), "")</f>
        <v>abfa36d3-d0ed-486e-8f97-62651f7a9b9e</v>
      </c>
      <c r="K27" s="5" t="n">
        <v>24</v>
      </c>
      <c r="L27" s="5" t="s">
        <v>24</v>
      </c>
      <c r="M27" s="5" t="s">
        <v>25</v>
      </c>
      <c r="N27" s="5"/>
      <c r="O27" s="5" t="s">
        <v>108</v>
      </c>
      <c r="P27" s="6" t="n">
        <v>3.01</v>
      </c>
      <c r="Q27" s="6" t="n">
        <v>3.19</v>
      </c>
      <c r="R27" s="5" t="s">
        <v>27</v>
      </c>
      <c r="S27" s="7" t="n">
        <v>37795</v>
      </c>
      <c r="T27" s="5" t="s">
        <v>28</v>
      </c>
      <c r="U27" s="5"/>
      <c r="V27" s="7" t="n">
        <v>45888</v>
      </c>
      <c r="W27" s="7" t="n">
        <v>45898.1975240972</v>
      </c>
      <c r="X27" s="8" t="str">
        <f aca="false">IF(    ISERROR(FIND("-",SUBSTITUTE(SUBSTITUTE(B27,"–","-"),"—","-"))),    TRIM(B27),    _xlfn.ORG.LIBREOFFICE.REGEX(       TRIM(LEFT(SUBSTITUTE(SUBSTITUTE(B27,"–","-"),"—","-"),       FIND("-",SUBSTITUTE(SUBSTITUTE(B27,"–","-"),"—","-"))-1)),       "[-\s]*\d+$",       ""    ) )</f>
        <v>GARIA</v>
      </c>
      <c r="Y27" s="1" t="str">
        <f aca="false">IF(    ISERROR(FIND("-",SUBSTITUTE(SUBSTITUTE(B27,"–","-"),"—","-"))),    "",    _xlfn.ORG.LIBREOFFICE.REGEX(       TRIM(MID(SUBSTITUTE(SUBSTITUTE(B27,"–","-"),"—","-"),       FIND("-",SUBSTITUTE(SUBSTITUTE(B27,"–","-"),"—","-"))+1,99)),       "[-\s]*\d+$",       ""    ) )</f>
        <v>KAMALGAZI BTS</v>
      </c>
    </row>
    <row r="28" customFormat="false" ht="31.3" hidden="false" customHeight="false" outlineLevel="0" collapsed="false">
      <c r="A28" s="9" t="s">
        <v>109</v>
      </c>
      <c r="B28" s="10" t="s">
        <v>110</v>
      </c>
      <c r="C28" s="1" t="str">
        <f aca="false">IFERROR(VLOOKUP(TRIM(CLEAN($X28)), Sheet1!$B:$B, 1, 0), "")</f>
        <v>GOBINDAPUR</v>
      </c>
      <c r="D28" s="1" t="str">
        <f aca="false">IFERROR(INDEX(Sheet1!$A:$A, MATCH($X28, Sheet1!$B:$B, 0)), "")</f>
        <v>badf80cb-ccc2-47f9-8dc4-82e32733b251</v>
      </c>
      <c r="E28" s="1" t="str">
        <f aca="false">IFERROR(VLOOKUP(TRIM(CLEAN($X28)), Sheet1!$B:$C, 2, 0), "")</f>
        <v>f6cdce1d-fe11-4d40-8866-c509307f6150</v>
      </c>
      <c r="F28" s="1" t="str">
        <f aca="false">IFERROR(VLOOKUP(TRIM(CLEAN($Y28)), Sheet1!$B:$B, 1, 0), "")</f>
        <v>HNV PCM 1ST FLOOR</v>
      </c>
      <c r="G28" s="1" t="str">
        <f aca="false">IFERROR(INDEX(Sheet1!$A:$A, MATCH($Y28, Sheet1!$B:$B, 0)), "")</f>
        <v>45f1a024-b36f-465a-8896-125399380cb6</v>
      </c>
      <c r="H28" s="1" t="str">
        <f aca="false">IFERROR(VLOOKUP(TRIM(CLEAN($Y28)), Sheet1!$B:$C, 2, 0), "")</f>
        <v>f6cdce1d-fe11-4d40-8866-c509307f6150</v>
      </c>
      <c r="I28" s="1" t="str">
        <f aca="false">IFERROR(INDEX(Sheet1!$A:$A, MATCH($X28, Sheet1!$B:$B, 0)), "")</f>
        <v>badf80cb-ccc2-47f9-8dc4-82e32733b251</v>
      </c>
      <c r="J28" s="1" t="str">
        <f aca="false">IFERROR(INDEX(Sheet1!$A:$A, MATCH($Y28, Sheet1!$B:$B, 0)), "")</f>
        <v>45f1a024-b36f-465a-8896-125399380cb6</v>
      </c>
      <c r="K28" s="10" t="n">
        <v>12</v>
      </c>
      <c r="L28" s="10" t="s">
        <v>55</v>
      </c>
      <c r="M28" s="10" t="s">
        <v>25</v>
      </c>
      <c r="N28" s="10"/>
      <c r="O28" s="10" t="s">
        <v>111</v>
      </c>
      <c r="P28" s="11" t="n">
        <v>3.6</v>
      </c>
      <c r="Q28" s="11" t="n">
        <v>3.52</v>
      </c>
      <c r="R28" s="10" t="s">
        <v>27</v>
      </c>
      <c r="S28" s="12" t="n">
        <v>37661</v>
      </c>
      <c r="T28" s="10" t="s">
        <v>28</v>
      </c>
      <c r="U28" s="10"/>
      <c r="V28" s="12" t="n">
        <v>45888</v>
      </c>
      <c r="W28" s="12" t="n">
        <v>45898.1975240972</v>
      </c>
      <c r="X28" s="8" t="str">
        <f aca="false">IF(    ISERROR(FIND("-",SUBSTITUTE(SUBSTITUTE(B28,"–","-"),"—","-"))),    TRIM(B28),    _xlfn.ORG.LIBREOFFICE.REGEX(       TRIM(LEFT(SUBSTITUTE(SUBSTITUTE(B28,"–","-"),"—","-"),       FIND("-",SUBSTITUTE(SUBSTITUTE(B28,"–","-"),"—","-"))-1)),       "[-\s]*\d+$",       ""    ) )</f>
        <v>GOBINDAPUR</v>
      </c>
      <c r="Y28" s="1" t="str">
        <f aca="false">IF(    ISERROR(FIND("-",SUBSTITUTE(SUBSTITUTE(B28,"–","-"),"—","-"))),    "",    _xlfn.ORG.LIBREOFFICE.REGEX(       TRIM(MID(SUBSTITUTE(SUBSTITUTE(B28,"–","-"),"—","-"),       FIND("-",SUBSTITUTE(SUBSTITUTE(B28,"–","-"),"—","-"))+1,99)),       "[-\s]*\d+$",       ""    ) )</f>
        <v>HNV PCM 1ST FLOOR</v>
      </c>
    </row>
    <row r="29" customFormat="false" ht="31.3" hidden="false" customHeight="false" outlineLevel="0" collapsed="false">
      <c r="A29" s="4" t="s">
        <v>112</v>
      </c>
      <c r="B29" s="5" t="s">
        <v>113</v>
      </c>
      <c r="C29" s="1" t="str">
        <f aca="false">IFERROR(VLOOKUP(TRIM(CLEAN($X29)), Sheet1!$B:$B, 1, 0), "")</f>
        <v>GOBINDAPUR</v>
      </c>
      <c r="D29" s="1" t="str">
        <f aca="false">IFERROR(INDEX(Sheet1!$A:$A, MATCH($X29, Sheet1!$B:$B, 0)), "")</f>
        <v>badf80cb-ccc2-47f9-8dc4-82e32733b251</v>
      </c>
      <c r="E29" s="1" t="str">
        <f aca="false">IFERROR(VLOOKUP(TRIM(CLEAN($X29)), Sheet1!$B:$C, 2, 0), "")</f>
        <v>f6cdce1d-fe11-4d40-8866-c509307f6150</v>
      </c>
      <c r="F29" s="1" t="str">
        <f aca="false">IFERROR(VLOOKUP(TRIM(CLEAN($Y29)), Sheet1!$B:$B, 1, 0), "")</f>
        <v>MALLICKPUR BTS</v>
      </c>
      <c r="G29" s="1" t="str">
        <f aca="false">IFERROR(INDEX(Sheet1!$A:$A, MATCH($Y29, Sheet1!$B:$B, 0)), "")</f>
        <v>91efb40b-3d7f-430b-9fec-584bcaf56029</v>
      </c>
      <c r="H29" s="1" t="str">
        <f aca="false">IFERROR(VLOOKUP(TRIM(CLEAN($Y29)), Sheet1!$B:$C, 2, 0), "")</f>
        <v>f45e7454-2b12-4607-886b-f463b56fab98</v>
      </c>
      <c r="I29" s="1" t="str">
        <f aca="false">IFERROR(INDEX(Sheet1!$A:$A, MATCH($X29, Sheet1!$B:$B, 0)), "")</f>
        <v>badf80cb-ccc2-47f9-8dc4-82e32733b251</v>
      </c>
      <c r="J29" s="1" t="str">
        <f aca="false">IFERROR(INDEX(Sheet1!$A:$A, MATCH($Y29, Sheet1!$B:$B, 0)), "")</f>
        <v>91efb40b-3d7f-430b-9fec-584bcaf56029</v>
      </c>
      <c r="K29" s="5" t="n">
        <v>24</v>
      </c>
      <c r="L29" s="5" t="s">
        <v>24</v>
      </c>
      <c r="M29" s="5" t="s">
        <v>25</v>
      </c>
      <c r="N29" s="5"/>
      <c r="O29" s="5" t="s">
        <v>114</v>
      </c>
      <c r="P29" s="6"/>
      <c r="Q29" s="6" t="n">
        <v>2.09</v>
      </c>
      <c r="R29" s="5" t="s">
        <v>27</v>
      </c>
      <c r="S29" s="7"/>
      <c r="T29" s="5" t="s">
        <v>28</v>
      </c>
      <c r="U29" s="5"/>
      <c r="V29" s="7" t="n">
        <v>45888</v>
      </c>
      <c r="W29" s="7" t="n">
        <v>45898.1975240972</v>
      </c>
      <c r="X29" s="8" t="str">
        <f aca="false">IF(    ISERROR(FIND("-",SUBSTITUTE(SUBSTITUTE(B29,"–","-"),"—","-"))),    TRIM(B29),    _xlfn.ORG.LIBREOFFICE.REGEX(       TRIM(LEFT(SUBSTITUTE(SUBSTITUTE(B29,"–","-"),"—","-"),       FIND("-",SUBSTITUTE(SUBSTITUTE(B29,"–","-"),"—","-"))-1)),       "[-\s]*\d+$",       ""    ) )</f>
        <v>GOBINDAPUR</v>
      </c>
      <c r="Y29" s="1" t="str">
        <f aca="false">IF(    ISERROR(FIND("-",SUBSTITUTE(SUBSTITUTE(B29,"–","-"),"—","-"))),    "",    _xlfn.ORG.LIBREOFFICE.REGEX(       TRIM(MID(SUBSTITUTE(SUBSTITUTE(B29,"–","-"),"—","-"),       FIND("-",SUBSTITUTE(SUBSTITUTE(B29,"–","-"),"—","-"))+1,99)),       "[-\s]*\d+$",       ""    ) )</f>
        <v>MALLICKPUR BTS</v>
      </c>
    </row>
    <row r="30" customFormat="false" ht="31.3" hidden="false" customHeight="false" outlineLevel="0" collapsed="false">
      <c r="A30" s="9" t="s">
        <v>115</v>
      </c>
      <c r="B30" s="10" t="s">
        <v>116</v>
      </c>
      <c r="C30" s="1" t="str">
        <f aca="false">IFERROR(VLOOKUP(TRIM(CLEAN($X30)), Sheet1!$B:$B, 1, 0), "")</f>
        <v>GOBINDAPUR</v>
      </c>
      <c r="D30" s="1" t="str">
        <f aca="false">IFERROR(INDEX(Sheet1!$A:$A, MATCH($X30, Sheet1!$B:$B, 0)), "")</f>
        <v>badf80cb-ccc2-47f9-8dc4-82e32733b251</v>
      </c>
      <c r="E30" s="1" t="str">
        <f aca="false">IFERROR(VLOOKUP(TRIM(CLEAN($X30)), Sheet1!$B:$C, 2, 0), "")</f>
        <v>f6cdce1d-fe11-4d40-8866-c509307f6150</v>
      </c>
      <c r="F30" s="1" t="str">
        <f aca="false">IFERROR(VLOOKUP(TRIM(CLEAN($Y30)), Sheet1!$B:$B, 1, 0), "")</f>
        <v>PADMAPUKUR</v>
      </c>
      <c r="G30" s="1" t="str">
        <f aca="false">IFERROR(INDEX(Sheet1!$A:$A, MATCH($Y30, Sheet1!$B:$B, 0)), "")</f>
        <v>b23799ac-04a7-4a2c-a6ce-2676971cbc2f</v>
      </c>
      <c r="H30" s="1" t="str">
        <f aca="false">IFERROR(VLOOKUP(TRIM(CLEAN($Y30)), Sheet1!$B:$C, 2, 0), "")</f>
        <v>f6cdce1d-fe11-4d40-8866-c509307f6150</v>
      </c>
      <c r="I30" s="1" t="str">
        <f aca="false">IFERROR(INDEX(Sheet1!$A:$A, MATCH($X30, Sheet1!$B:$B, 0)), "")</f>
        <v>badf80cb-ccc2-47f9-8dc4-82e32733b251</v>
      </c>
      <c r="J30" s="1" t="str">
        <f aca="false">IFERROR(INDEX(Sheet1!$A:$A, MATCH($Y30, Sheet1!$B:$B, 0)), "")</f>
        <v>b23799ac-04a7-4a2c-a6ce-2676971cbc2f</v>
      </c>
      <c r="K30" s="10" t="n">
        <v>12</v>
      </c>
      <c r="L30" s="10" t="s">
        <v>55</v>
      </c>
      <c r="M30" s="10" t="s">
        <v>25</v>
      </c>
      <c r="N30" s="10"/>
      <c r="O30" s="10" t="s">
        <v>117</v>
      </c>
      <c r="P30" s="11" t="n">
        <v>3</v>
      </c>
      <c r="Q30" s="11" t="n">
        <v>2.99</v>
      </c>
      <c r="R30" s="10" t="s">
        <v>27</v>
      </c>
      <c r="S30" s="12" t="n">
        <v>37820</v>
      </c>
      <c r="T30" s="10" t="s">
        <v>28</v>
      </c>
      <c r="U30" s="10"/>
      <c r="V30" s="12" t="n">
        <v>45888</v>
      </c>
      <c r="W30" s="12" t="n">
        <v>45898.1975240972</v>
      </c>
      <c r="X30" s="8" t="str">
        <f aca="false">IF(    ISERROR(FIND("-",SUBSTITUTE(SUBSTITUTE(B30,"–","-"),"—","-"))),    TRIM(B30),    _xlfn.ORG.LIBREOFFICE.REGEX(       TRIM(LEFT(SUBSTITUTE(SUBSTITUTE(B30,"–","-"),"—","-"),       FIND("-",SUBSTITUTE(SUBSTITUTE(B30,"–","-"),"—","-"))-1)),       "[-\s]*\d+$",       ""    ) )</f>
        <v>GOBINDAPUR</v>
      </c>
      <c r="Y30" s="1" t="str">
        <f aca="false">IF(    ISERROR(FIND("-",SUBSTITUTE(SUBSTITUTE(B30,"–","-"),"—","-"))),    "",    _xlfn.ORG.LIBREOFFICE.REGEX(       TRIM(MID(SUBSTITUTE(SUBSTITUTE(B30,"–","-"),"—","-"),       FIND("-",SUBSTITUTE(SUBSTITUTE(B30,"–","-"),"—","-"))+1,99)),       "[-\s]*\d+$",       ""    ) )</f>
        <v>PADMAPUKUR</v>
      </c>
    </row>
    <row r="31" customFormat="false" ht="31.3" hidden="false" customHeight="false" outlineLevel="0" collapsed="false">
      <c r="A31" s="4" t="s">
        <v>118</v>
      </c>
      <c r="B31" s="5" t="s">
        <v>119</v>
      </c>
      <c r="C31" s="1" t="str">
        <f aca="false">IFERROR(VLOOKUP(TRIM(CLEAN($X31)), Sheet1!$B:$B, 1, 0), "")</f>
        <v>GOBINDAPUR BTS</v>
      </c>
      <c r="D31" s="1" t="str">
        <f aca="false">IFERROR(INDEX(Sheet1!$A:$A, MATCH($X31, Sheet1!$B:$B, 0)), "")</f>
        <v>3d9eeaab-d37e-404f-aa62-c8c7a75467b5</v>
      </c>
      <c r="E31" s="1" t="str">
        <f aca="false">IFERROR(VLOOKUP(TRIM(CLEAN($X31)), Sheet1!$B:$C, 2, 0), "")</f>
        <v>f45e7454-2b12-4607-886b-f463b56fab98</v>
      </c>
      <c r="F31" s="1" t="str">
        <f aca="false">IFERROR(VLOOKUP(TRIM(CLEAN($Y31)), Sheet1!$B:$B, 1, 0), "")</f>
        <v>BADE HOOGHLY BTS</v>
      </c>
      <c r="G31" s="1" t="str">
        <f aca="false">IFERROR(INDEX(Sheet1!$A:$A, MATCH($Y31, Sheet1!$B:$B, 0)), "")</f>
        <v>42cd6bb1-697d-4093-82d6-88a7d6e3c87f</v>
      </c>
      <c r="H31" s="1" t="str">
        <f aca="false">IFERROR(VLOOKUP(TRIM(CLEAN($Y31)), Sheet1!$B:$C, 2, 0), "")</f>
        <v>f45e7454-2b12-4607-886b-f463b56fab98</v>
      </c>
      <c r="I31" s="1" t="str">
        <f aca="false">IFERROR(INDEX(Sheet1!$A:$A, MATCH($X31, Sheet1!$B:$B, 0)), "")</f>
        <v>3d9eeaab-d37e-404f-aa62-c8c7a75467b5</v>
      </c>
      <c r="J31" s="1" t="str">
        <f aca="false">IFERROR(INDEX(Sheet1!$A:$A, MATCH($Y31, Sheet1!$B:$B, 0)), "")</f>
        <v>42cd6bb1-697d-4093-82d6-88a7d6e3c87f</v>
      </c>
      <c r="K31" s="5" t="n">
        <v>4</v>
      </c>
      <c r="L31" s="5" t="s">
        <v>41</v>
      </c>
      <c r="M31" s="5" t="s">
        <v>25</v>
      </c>
      <c r="N31" s="5" t="s">
        <v>120</v>
      </c>
      <c r="O31" s="5" t="s">
        <v>121</v>
      </c>
      <c r="P31" s="6" t="n">
        <v>1.17</v>
      </c>
      <c r="Q31" s="6" t="n">
        <v>1.17</v>
      </c>
      <c r="R31" s="5" t="s">
        <v>27</v>
      </c>
      <c r="S31" s="7" t="n">
        <v>43135</v>
      </c>
      <c r="T31" s="5" t="s">
        <v>28</v>
      </c>
      <c r="U31" s="5"/>
      <c r="V31" s="7" t="n">
        <v>45888</v>
      </c>
      <c r="W31" s="7" t="n">
        <v>45898.1975240972</v>
      </c>
      <c r="X31" s="8" t="str">
        <f aca="false">IF(    ISERROR(FIND("-",SUBSTITUTE(SUBSTITUTE(B31,"–","-"),"—","-"))),    TRIM(B31),    _xlfn.ORG.LIBREOFFICE.REGEX(       TRIM(LEFT(SUBSTITUTE(SUBSTITUTE(B31,"–","-"),"—","-"),       FIND("-",SUBSTITUTE(SUBSTITUTE(B31,"–","-"),"—","-"))-1)),       "[-\s]*\d+$",       ""    ) )</f>
        <v>GOBINDAPUR BTS</v>
      </c>
      <c r="Y31" s="1" t="str">
        <f aca="false">IF(    ISERROR(FIND("-",SUBSTITUTE(SUBSTITUTE(B31,"–","-"),"—","-"))),    "",    _xlfn.ORG.LIBREOFFICE.REGEX(       TRIM(MID(SUBSTITUTE(SUBSTITUTE(B31,"–","-"),"—","-"),       FIND("-",SUBSTITUTE(SUBSTITUTE(B31,"–","-"),"—","-"))+1,99)),       "[-\s]*\d+$",       ""    ) )</f>
        <v>BADE HOOGHLY BTS</v>
      </c>
    </row>
    <row r="32" customFormat="false" ht="31.3" hidden="false" customHeight="false" outlineLevel="0" collapsed="false">
      <c r="A32" s="9" t="s">
        <v>122</v>
      </c>
      <c r="B32" s="10" t="s">
        <v>123</v>
      </c>
      <c r="C32" s="1" t="str">
        <f aca="false">IFERROR(VLOOKUP(TRIM(CLEAN($X32)), Sheet1!$B:$B, 1, 0), "")</f>
        <v>GOBINDAPUR BTS</v>
      </c>
      <c r="D32" s="1" t="str">
        <f aca="false">IFERROR(INDEX(Sheet1!$A:$A, MATCH($X32, Sheet1!$B:$B, 0)), "")</f>
        <v>3d9eeaab-d37e-404f-aa62-c8c7a75467b5</v>
      </c>
      <c r="E32" s="1" t="str">
        <f aca="false">IFERROR(VLOOKUP(TRIM(CLEAN($X32)), Sheet1!$B:$C, 2, 0), "")</f>
        <v>f45e7454-2b12-4607-886b-f463b56fab98</v>
      </c>
      <c r="F32" s="1" t="str">
        <f aca="false">IFERROR(VLOOKUP(TRIM(CLEAN($Y32)), Sheet1!$B:$B, 1, 0), "")</f>
        <v>GOBINDAPUR</v>
      </c>
      <c r="G32" s="1" t="str">
        <f aca="false">IFERROR(INDEX(Sheet1!$A:$A, MATCH($Y32, Sheet1!$B:$B, 0)), "")</f>
        <v>badf80cb-ccc2-47f9-8dc4-82e32733b251</v>
      </c>
      <c r="H32" s="1" t="str">
        <f aca="false">IFERROR(VLOOKUP(TRIM(CLEAN($Y32)), Sheet1!$B:$C, 2, 0), "")</f>
        <v>f6cdce1d-fe11-4d40-8866-c509307f6150</v>
      </c>
      <c r="I32" s="1" t="str">
        <f aca="false">IFERROR(INDEX(Sheet1!$A:$A, MATCH($X32, Sheet1!$B:$B, 0)), "")</f>
        <v>3d9eeaab-d37e-404f-aa62-c8c7a75467b5</v>
      </c>
      <c r="J32" s="1" t="str">
        <f aca="false">IFERROR(INDEX(Sheet1!$A:$A, MATCH($Y32, Sheet1!$B:$B, 0)), "")</f>
        <v>badf80cb-ccc2-47f9-8dc4-82e32733b251</v>
      </c>
      <c r="K32" s="10" t="n">
        <v>24</v>
      </c>
      <c r="L32" s="10" t="s">
        <v>24</v>
      </c>
      <c r="M32" s="10" t="s">
        <v>25</v>
      </c>
      <c r="N32" s="10"/>
      <c r="O32" s="10" t="s">
        <v>124</v>
      </c>
      <c r="P32" s="11" t="n">
        <v>1.03</v>
      </c>
      <c r="Q32" s="11" t="n">
        <v>1.24</v>
      </c>
      <c r="R32" s="10" t="s">
        <v>27</v>
      </c>
      <c r="S32" s="12" t="n">
        <v>38643</v>
      </c>
      <c r="T32" s="10" t="s">
        <v>28</v>
      </c>
      <c r="U32" s="10"/>
      <c r="V32" s="12" t="n">
        <v>45888</v>
      </c>
      <c r="W32" s="12" t="n">
        <v>45898.1975240972</v>
      </c>
      <c r="X32" s="8" t="str">
        <f aca="false">IF(    ISERROR(FIND("-",SUBSTITUTE(SUBSTITUTE(B32,"–","-"),"—","-"))),    TRIM(B32),    _xlfn.ORG.LIBREOFFICE.REGEX(       TRIM(LEFT(SUBSTITUTE(SUBSTITUTE(B32,"–","-"),"—","-"),       FIND("-",SUBSTITUTE(SUBSTITUTE(B32,"–","-"),"—","-"))-1)),       "[-\s]*\d+$",       ""    ) )</f>
        <v>GOBINDAPUR BTS</v>
      </c>
      <c r="Y32" s="1" t="str">
        <f aca="false">IF(    ISERROR(FIND("-",SUBSTITUTE(SUBSTITUTE(B32,"–","-"),"—","-"))),    "",    _xlfn.ORG.LIBREOFFICE.REGEX(       TRIM(MID(SUBSTITUTE(SUBSTITUTE(B32,"–","-"),"—","-"),       FIND("-",SUBSTITUTE(SUBSTITUTE(B32,"–","-"),"—","-"))+1,99)),       "[-\s]*\d+$",       ""    ) )</f>
        <v>GOBINDAPUR</v>
      </c>
    </row>
    <row r="33" customFormat="false" ht="31.3" hidden="false" customHeight="false" outlineLevel="0" collapsed="false">
      <c r="A33" s="4" t="s">
        <v>125</v>
      </c>
      <c r="B33" s="5" t="s">
        <v>126</v>
      </c>
      <c r="C33" s="1" t="str">
        <f aca="false">IFERROR(VLOOKUP(TRIM(CLEAN($X33)), Sheet1!$B:$B, 1, 0), "")</f>
        <v>GREATER KOLKATA ENGINEERING COLLEGE AND MANAGEMENT</v>
      </c>
      <c r="D33" s="1" t="str">
        <f aca="false">IFERROR(INDEX(Sheet1!$A:$A, MATCH($X33, Sheet1!$B:$B, 0)), "")</f>
        <v>f396b2bd-0ba3-4a11-a8a8-c2811f856cbe</v>
      </c>
      <c r="E33" s="1" t="str">
        <f aca="false">IFERROR(VLOOKUP(TRIM(CLEAN($X33)), Sheet1!$B:$C, 2, 0), "")</f>
        <v>6458a347-e80c-4a62-9357-551487a07e3a</v>
      </c>
      <c r="F33" s="1" t="str">
        <f aca="false">IFERROR(VLOOKUP(TRIM(CLEAN($Y33)), Sheet1!$B:$B, 1, 0), "")</f>
        <v>BJC ZILA STADIUM</v>
      </c>
      <c r="G33" s="1" t="str">
        <f aca="false">IFERROR(INDEX(Sheet1!$A:$A, MATCH($Y33, Sheet1!$B:$B, 0)), "")</f>
        <v>ac5a2d13-e807-4050-a04c-376c566ae64f</v>
      </c>
      <c r="H33" s="1" t="str">
        <f aca="false">IFERROR(VLOOKUP(TRIM(CLEAN($Y33)), Sheet1!$B:$C, 2, 0), "")</f>
        <v>0612aafd-3bac-4855-b408-e29bbbcbd37f</v>
      </c>
      <c r="I33" s="1" t="str">
        <f aca="false">IFERROR(INDEX(Sheet1!$A:$A, MATCH($X33, Sheet1!$B:$B, 0)), "")</f>
        <v>f396b2bd-0ba3-4a11-a8a8-c2811f856cbe</v>
      </c>
      <c r="J33" s="1" t="str">
        <f aca="false">IFERROR(INDEX(Sheet1!$A:$A, MATCH($Y33, Sheet1!$B:$B, 0)), "")</f>
        <v>ac5a2d13-e807-4050-a04c-376c566ae64f</v>
      </c>
      <c r="K33" s="5" t="n">
        <v>24</v>
      </c>
      <c r="L33" s="5" t="s">
        <v>24</v>
      </c>
      <c r="M33" s="5" t="s">
        <v>25</v>
      </c>
      <c r="N33" s="5"/>
      <c r="O33" s="5" t="s">
        <v>127</v>
      </c>
      <c r="P33" s="6" t="n">
        <v>1.05</v>
      </c>
      <c r="Q33" s="6" t="n">
        <v>1.05</v>
      </c>
      <c r="R33" s="5" t="s">
        <v>27</v>
      </c>
      <c r="S33" s="7" t="n">
        <v>41396</v>
      </c>
      <c r="T33" s="5" t="s">
        <v>28</v>
      </c>
      <c r="U33" s="5"/>
      <c r="V33" s="7" t="n">
        <v>45888</v>
      </c>
      <c r="W33" s="7" t="n">
        <v>45898.1975240972</v>
      </c>
      <c r="X33" s="8" t="str">
        <f aca="false">IF(    ISERROR(FIND("-",SUBSTITUTE(SUBSTITUTE(B33,"–","-"),"—","-"))),    TRIM(B33),    _xlfn.ORG.LIBREOFFICE.REGEX(       TRIM(LEFT(SUBSTITUTE(SUBSTITUTE(B33,"–","-"),"—","-"),       FIND("-",SUBSTITUTE(SUBSTITUTE(B33,"–","-"),"—","-"))-1)),       "[-\s]*\d+$",       ""    ) )</f>
        <v>GREATER KOLKATA ENGINEERING COLLEGE AND MANAGEMENT</v>
      </c>
      <c r="Y33" s="1" t="str">
        <f aca="false">IF(    ISERROR(FIND("-",SUBSTITUTE(SUBSTITUTE(B33,"–","-"),"—","-"))),    "",    _xlfn.ORG.LIBREOFFICE.REGEX(       TRIM(MID(SUBSTITUTE(SUBSTITUTE(B33,"–","-"),"—","-"),       FIND("-",SUBSTITUTE(SUBSTITUTE(B33,"–","-"),"—","-"))+1,99)),       "[-\s]*\d+$",       ""    ) )</f>
        <v>BJC ZILA STADIUM</v>
      </c>
    </row>
    <row r="34" customFormat="false" ht="31.3" hidden="false" customHeight="false" outlineLevel="0" collapsed="false">
      <c r="A34" s="9" t="s">
        <v>128</v>
      </c>
      <c r="B34" s="10" t="s">
        <v>129</v>
      </c>
      <c r="C34" s="1" t="str">
        <f aca="false">IFERROR(VLOOKUP(TRIM(CLEAN($X34)), Sheet1!$B:$B, 1, 0), "")</f>
        <v>HNV PCM 1ST FLOOR</v>
      </c>
      <c r="D34" s="1" t="str">
        <f aca="false">IFERROR(INDEX(Sheet1!$A:$A, MATCH($X34, Sheet1!$B:$B, 0)), "")</f>
        <v>45f1a024-b36f-465a-8896-125399380cb6</v>
      </c>
      <c r="E34" s="1" t="str">
        <f aca="false">IFERROR(VLOOKUP(TRIM(CLEAN($X34)), Sheet1!$B:$C, 2, 0), "")</f>
        <v>f6cdce1d-fe11-4d40-8866-c509307f6150</v>
      </c>
      <c r="F34" s="1" t="str">
        <f aca="false">IFERROR(VLOOKUP(TRIM(CLEAN($Y34)), Sheet1!$B:$B, 1, 0), "")</f>
        <v>KAMALGAZI BTS</v>
      </c>
      <c r="G34" s="1" t="str">
        <f aca="false">IFERROR(INDEX(Sheet1!$A:$A, MATCH($Y34, Sheet1!$B:$B, 0)), "")</f>
        <v>abfa36d3-d0ed-486e-8f97-62651f7a9b9e</v>
      </c>
      <c r="H34" s="1" t="str">
        <f aca="false">IFERROR(VLOOKUP(TRIM(CLEAN($Y34)), Sheet1!$B:$C, 2, 0), "")</f>
        <v>f45e7454-2b12-4607-886b-f463b56fab98</v>
      </c>
      <c r="I34" s="1" t="str">
        <f aca="false">IFERROR(INDEX(Sheet1!$A:$A, MATCH($X34, Sheet1!$B:$B, 0)), "")</f>
        <v>45f1a024-b36f-465a-8896-125399380cb6</v>
      </c>
      <c r="J34" s="1" t="str">
        <f aca="false">IFERROR(INDEX(Sheet1!$A:$A, MATCH($Y34, Sheet1!$B:$B, 0)), "")</f>
        <v>abfa36d3-d0ed-486e-8f97-62651f7a9b9e</v>
      </c>
      <c r="K34" s="10" t="n">
        <v>48</v>
      </c>
      <c r="L34" s="10" t="s">
        <v>45</v>
      </c>
      <c r="M34" s="10" t="s">
        <v>25</v>
      </c>
      <c r="N34" s="10"/>
      <c r="O34" s="10" t="s">
        <v>130</v>
      </c>
      <c r="P34" s="11" t="n">
        <v>5.47</v>
      </c>
      <c r="Q34" s="11" t="n">
        <v>5.72</v>
      </c>
      <c r="R34" s="10" t="s">
        <v>27</v>
      </c>
      <c r="S34" s="12" t="n">
        <v>37795</v>
      </c>
      <c r="T34" s="10" t="s">
        <v>28</v>
      </c>
      <c r="U34" s="10"/>
      <c r="V34" s="12" t="n">
        <v>45888</v>
      </c>
      <c r="W34" s="12" t="n">
        <v>45898.1975240972</v>
      </c>
      <c r="X34" s="8" t="str">
        <f aca="false">IF(    ISERROR(FIND("-",SUBSTITUTE(SUBSTITUTE(B34,"–","-"),"—","-"))),    TRIM(B34),    _xlfn.ORG.LIBREOFFICE.REGEX(       TRIM(LEFT(SUBSTITUTE(SUBSTITUTE(B34,"–","-"),"—","-"),       FIND("-",SUBSTITUTE(SUBSTITUTE(B34,"–","-"),"—","-"))-1)),       "[-\s]*\d+$",       ""    ) )</f>
        <v>HNV PCM 1ST FLOOR</v>
      </c>
      <c r="Y34" s="1" t="str">
        <f aca="false">IF(    ISERROR(FIND("-",SUBSTITUTE(SUBSTITUTE(B34,"–","-"),"—","-"))),    "",    _xlfn.ORG.LIBREOFFICE.REGEX(       TRIM(MID(SUBSTITUTE(SUBSTITUTE(B34,"–","-"),"—","-"),       FIND("-",SUBSTITUTE(SUBSTITUTE(B34,"–","-"),"—","-"))+1,99)),       "[-\s]*\d+$",       ""    ) )</f>
        <v>KAMALGAZI BTS</v>
      </c>
    </row>
    <row r="35" customFormat="false" ht="31.3" hidden="false" customHeight="false" outlineLevel="0" collapsed="false">
      <c r="A35" s="4" t="s">
        <v>131</v>
      </c>
      <c r="B35" s="5" t="s">
        <v>132</v>
      </c>
      <c r="C35" s="1" t="str">
        <f aca="false">IFERROR(VLOOKUP(TRIM(CLEAN($X35)), Sheet1!$B:$B, 1, 0), "")</f>
        <v>ADSR BARUIPUR</v>
      </c>
      <c r="D35" s="1" t="str">
        <f aca="false">IFERROR(INDEX(Sheet1!$A:$A, MATCH($X35, Sheet1!$B:$B, 0)), "")</f>
        <v>9fa7e823-3c49-4cb5-8519-f80ce7f416e4</v>
      </c>
      <c r="E35" s="1" t="str">
        <f aca="false">IFERROR(VLOOKUP(TRIM(CLEAN($X35)), Sheet1!$B:$C, 2, 0), "")</f>
        <v>6458a347-e80c-4a62-9357-551487a07e3a</v>
      </c>
      <c r="F35" s="1" t="str">
        <f aca="false">IFERROR(VLOOKUP(TRIM(CLEAN($Y35)), Sheet1!$B:$B, 1, 0), "")</f>
        <v>AERIAL JC NEAR BARUIPUR TRAFFIC CONTROL OFF</v>
      </c>
      <c r="G35" s="1" t="str">
        <f aca="false">IFERROR(INDEX(Sheet1!$A:$A, MATCH($Y35, Sheet1!$B:$B, 0)), "")</f>
        <v>fd990552-d8ae-4283-a06d-f713bab3854a</v>
      </c>
      <c r="H35" s="1" t="str">
        <f aca="false">IFERROR(VLOOKUP(TRIM(CLEAN($Y35)), Sheet1!$B:$C, 2, 0), "")</f>
        <v>0612aafd-3bac-4855-b408-e29bbbcbd37f</v>
      </c>
      <c r="I35" s="1" t="str">
        <f aca="false">IFERROR(INDEX(Sheet1!$A:$A, MATCH($X35, Sheet1!$B:$B, 0)), "")</f>
        <v>9fa7e823-3c49-4cb5-8519-f80ce7f416e4</v>
      </c>
      <c r="J35" s="1" t="str">
        <f aca="false">IFERROR(INDEX(Sheet1!$A:$A, MATCH($Y35, Sheet1!$B:$B, 0)), "")</f>
        <v>fd990552-d8ae-4283-a06d-f713bab3854a</v>
      </c>
      <c r="K35" s="5" t="n">
        <v>24</v>
      </c>
      <c r="L35" s="5" t="s">
        <v>24</v>
      </c>
      <c r="M35" s="5" t="s">
        <v>25</v>
      </c>
      <c r="N35" s="5"/>
      <c r="O35" s="5" t="s">
        <v>133</v>
      </c>
      <c r="P35" s="6" t="n">
        <v>0.37</v>
      </c>
      <c r="Q35" s="6" t="n">
        <v>0.37</v>
      </c>
      <c r="R35" s="5" t="s">
        <v>27</v>
      </c>
      <c r="S35" s="7"/>
      <c r="T35" s="5" t="s">
        <v>28</v>
      </c>
      <c r="U35" s="5"/>
      <c r="V35" s="7" t="n">
        <v>45888</v>
      </c>
      <c r="W35" s="7" t="n">
        <v>45898.1975240972</v>
      </c>
      <c r="X35" s="8" t="str">
        <f aca="false">IF(    ISERROR(FIND("-",SUBSTITUTE(SUBSTITUTE(B35,"–","-"),"—","-"))),    TRIM(B35),    _xlfn.ORG.LIBREOFFICE.REGEX(       TRIM(LEFT(SUBSTITUTE(SUBSTITUTE(B35,"–","-"),"—","-"),       FIND("-",SUBSTITUTE(SUBSTITUTE(B35,"–","-"),"—","-"))-1)),       "[-\s]*\d+$",       ""    ) )</f>
        <v>ADSR BARUIPUR</v>
      </c>
      <c r="Y35" s="1" t="str">
        <f aca="false">IF(    ISERROR(FIND("-",SUBSTITUTE(SUBSTITUTE(B35,"–","-"),"—","-"))),    "",    _xlfn.ORG.LIBREOFFICE.REGEX(       TRIM(MID(SUBSTITUTE(SUBSTITUTE(B35,"–","-"),"—","-"),       FIND("-",SUBSTITUTE(SUBSTITUTE(B35,"–","-"),"—","-"))+1,99)),       "[-\s]*\d+$",       ""    ) )</f>
        <v>AERIAL JC NEAR BARUIPUR TRAFFIC CONTROL OFF</v>
      </c>
    </row>
    <row r="36" customFormat="false" ht="31.3" hidden="false" customHeight="false" outlineLevel="0" collapsed="false">
      <c r="A36" s="9" t="s">
        <v>134</v>
      </c>
      <c r="B36" s="10" t="s">
        <v>135</v>
      </c>
      <c r="C36" s="1" t="str">
        <f aca="false">IFERROR(VLOOKUP(TRIM(CLEAN($X36)), Sheet1!$B:$B, 1, 0), "")</f>
        <v>AP NAGAR</v>
      </c>
      <c r="D36" s="1" t="str">
        <f aca="false">IFERROR(INDEX(Sheet1!$A:$A, MATCH($X36, Sheet1!$B:$B, 0)), "")</f>
        <v>54bc2231-880b-4ba6-ba6e-4d3cb594052b</v>
      </c>
      <c r="E36" s="1" t="str">
        <f aca="false">IFERROR(VLOOKUP(TRIM(CLEAN($X36)), Sheet1!$B:$C, 2, 0), "")</f>
        <v>f6cdce1d-fe11-4d40-8866-c509307f6150</v>
      </c>
      <c r="F36" s="1" t="str">
        <f aca="false">IFERROR(VLOOKUP(TRIM(CLEAN($Y36)), Sheet1!$B:$B, 1, 0), "")</f>
        <v>SONARPUR ROAD BAZAR BTS</v>
      </c>
      <c r="G36" s="1" t="str">
        <f aca="false">IFERROR(INDEX(Sheet1!$A:$A, MATCH($Y36, Sheet1!$B:$B, 0)), "")</f>
        <v>7184883c-d5f4-42c8-9c21-6b25f218b399</v>
      </c>
      <c r="H36" s="1" t="str">
        <f aca="false">IFERROR(VLOOKUP(TRIM(CLEAN($Y36)), Sheet1!$B:$C, 2, 0), "")</f>
        <v>f45e7454-2b12-4607-886b-f463b56fab98</v>
      </c>
      <c r="I36" s="1" t="str">
        <f aca="false">IFERROR(INDEX(Sheet1!$A:$A, MATCH($X36, Sheet1!$B:$B, 0)), "")</f>
        <v>54bc2231-880b-4ba6-ba6e-4d3cb594052b</v>
      </c>
      <c r="J36" s="1" t="str">
        <f aca="false">IFERROR(INDEX(Sheet1!$A:$A, MATCH($Y36, Sheet1!$B:$B, 0)), "")</f>
        <v>7184883c-d5f4-42c8-9c21-6b25f218b399</v>
      </c>
      <c r="K36" s="10" t="n">
        <v>24</v>
      </c>
      <c r="L36" s="10" t="s">
        <v>24</v>
      </c>
      <c r="M36" s="10" t="s">
        <v>25</v>
      </c>
      <c r="N36" s="10" t="s">
        <v>136</v>
      </c>
      <c r="O36" s="10" t="s">
        <v>137</v>
      </c>
      <c r="P36" s="11" t="n">
        <v>0.93</v>
      </c>
      <c r="Q36" s="11" t="n">
        <v>0.91</v>
      </c>
      <c r="R36" s="10" t="s">
        <v>27</v>
      </c>
      <c r="S36" s="12" t="n">
        <v>43343</v>
      </c>
      <c r="T36" s="10" t="s">
        <v>28</v>
      </c>
      <c r="U36" s="10"/>
      <c r="V36" s="12" t="n">
        <v>45888</v>
      </c>
      <c r="W36" s="12" t="n">
        <v>45898.1975240972</v>
      </c>
      <c r="X36" s="8" t="str">
        <f aca="false">IF(    ISERROR(FIND("-",SUBSTITUTE(SUBSTITUTE(B36,"–","-"),"—","-"))),    TRIM(B36),    _xlfn.ORG.LIBREOFFICE.REGEX(       TRIM(LEFT(SUBSTITUTE(SUBSTITUTE(B36,"–","-"),"—","-"),       FIND("-",SUBSTITUTE(SUBSTITUTE(B36,"–","-"),"—","-"))-1)),       "[-\s]*\d+$",       ""    ) )</f>
        <v>AP NAGAR</v>
      </c>
      <c r="Y36" s="1" t="str">
        <f aca="false">IF(    ISERROR(FIND("-",SUBSTITUTE(SUBSTITUTE(B36,"–","-"),"—","-"))),    "",    _xlfn.ORG.LIBREOFFICE.REGEX(       TRIM(MID(SUBSTITUTE(SUBSTITUTE(B36,"–","-"),"—","-"),       FIND("-",SUBSTITUTE(SUBSTITUTE(B36,"–","-"),"—","-"))+1,99)),       "[-\s]*\d+$",       ""    ) )</f>
        <v>SONARPUR ROAD BAZAR BTS</v>
      </c>
    </row>
    <row r="37" customFormat="false" ht="31.3" hidden="false" customHeight="false" outlineLevel="0" collapsed="false">
      <c r="A37" s="4" t="s">
        <v>138</v>
      </c>
      <c r="B37" s="5" t="s">
        <v>139</v>
      </c>
      <c r="C37" s="1" t="str">
        <f aca="false">IFERROR(VLOOKUP(TRIM(CLEAN($X37)), Sheet1!$B:$B, 1, 0), "")</f>
        <v>AP NAGAR</v>
      </c>
      <c r="D37" s="1" t="str">
        <f aca="false">IFERROR(INDEX(Sheet1!$A:$A, MATCH($X37, Sheet1!$B:$B, 0)), "")</f>
        <v>54bc2231-880b-4ba6-ba6e-4d3cb594052b</v>
      </c>
      <c r="E37" s="1" t="str">
        <f aca="false">IFERROR(VLOOKUP(TRIM(CLEAN($X37)), Sheet1!$B:$C, 2, 0), "")</f>
        <v>f6cdce1d-fe11-4d40-8866-c509307f6150</v>
      </c>
      <c r="F37" s="1" t="str">
        <f aca="false">IFERROR(VLOOKUP(TRIM(CLEAN($Y37)), Sheet1!$B:$B, 1, 0), "")</f>
        <v>HNV PCM 1ST FLOOR</v>
      </c>
      <c r="G37" s="1" t="str">
        <f aca="false">IFERROR(INDEX(Sheet1!$A:$A, MATCH($Y37, Sheet1!$B:$B, 0)), "")</f>
        <v>45f1a024-b36f-465a-8896-125399380cb6</v>
      </c>
      <c r="H37" s="1" t="str">
        <f aca="false">IFERROR(VLOOKUP(TRIM(CLEAN($Y37)), Sheet1!$B:$C, 2, 0), "")</f>
        <v>f6cdce1d-fe11-4d40-8866-c509307f6150</v>
      </c>
      <c r="I37" s="1" t="str">
        <f aca="false">IFERROR(INDEX(Sheet1!$A:$A, MATCH($X37, Sheet1!$B:$B, 0)), "")</f>
        <v>54bc2231-880b-4ba6-ba6e-4d3cb594052b</v>
      </c>
      <c r="J37" s="1" t="str">
        <f aca="false">IFERROR(INDEX(Sheet1!$A:$A, MATCH($Y37, Sheet1!$B:$B, 0)), "")</f>
        <v>45f1a024-b36f-465a-8896-125399380cb6</v>
      </c>
      <c r="K37" s="5" t="n">
        <v>24</v>
      </c>
      <c r="L37" s="5" t="s">
        <v>24</v>
      </c>
      <c r="M37" s="5" t="s">
        <v>25</v>
      </c>
      <c r="N37" s="5"/>
      <c r="O37" s="5" t="s">
        <v>140</v>
      </c>
      <c r="P37" s="6" t="n">
        <v>9.52</v>
      </c>
      <c r="Q37" s="6" t="n">
        <v>21.21</v>
      </c>
      <c r="R37" s="5" t="s">
        <v>27</v>
      </c>
      <c r="S37" s="7" t="n">
        <v>37661</v>
      </c>
      <c r="T37" s="5" t="s">
        <v>28</v>
      </c>
      <c r="U37" s="5"/>
      <c r="V37" s="7" t="n">
        <v>45888</v>
      </c>
      <c r="W37" s="7" t="n">
        <v>45898.1975240972</v>
      </c>
      <c r="X37" s="8" t="str">
        <f aca="false">IF(    ISERROR(FIND("-",SUBSTITUTE(SUBSTITUTE(B37,"–","-"),"—","-"))),    TRIM(B37),    _xlfn.ORG.LIBREOFFICE.REGEX(       TRIM(LEFT(SUBSTITUTE(SUBSTITUTE(B37,"–","-"),"—","-"),       FIND("-",SUBSTITUTE(SUBSTITUTE(B37,"–","-"),"—","-"))-1)),       "[-\s]*\d+$",       ""    ) )</f>
        <v>AP NAGAR</v>
      </c>
      <c r="Y37" s="1" t="str">
        <f aca="false">IF(    ISERROR(FIND("-",SUBSTITUTE(SUBSTITUTE(B37,"–","-"),"—","-"))),    "",    _xlfn.ORG.LIBREOFFICE.REGEX(       TRIM(MID(SUBSTITUTE(SUBSTITUTE(B37,"–","-"),"—","-"),       FIND("-",SUBSTITUTE(SUBSTITUTE(B37,"–","-"),"—","-"))+1,99)),       "[-\s]*\d+$",       ""    ) )</f>
        <v>HNV PCM 1ST FLOOR</v>
      </c>
    </row>
    <row r="38" customFormat="false" ht="31.3" hidden="false" customHeight="false" outlineLevel="0" collapsed="false">
      <c r="A38" s="9" t="s">
        <v>141</v>
      </c>
      <c r="B38" s="10" t="s">
        <v>142</v>
      </c>
      <c r="C38" s="1" t="str">
        <f aca="false">IFERROR(VLOOKUP(TRIM(CLEAN($X38)), Sheet1!$B:$B, 1, 0), "")</f>
        <v>BARUIPUR III BTS</v>
      </c>
      <c r="D38" s="1" t="str">
        <f aca="false">IFERROR(INDEX(Sheet1!$A:$A, MATCH($X38, Sheet1!$B:$B, 0)), "")</f>
        <v>876847d1-9e49-4c81-9716-c3b188826ce1</v>
      </c>
      <c r="E38" s="1" t="str">
        <f aca="false">IFERROR(VLOOKUP(TRIM(CLEAN($X38)), Sheet1!$B:$C, 2, 0), "")</f>
        <v>f45e7454-2b12-4607-886b-f463b56fab98</v>
      </c>
      <c r="F38" s="1" t="str">
        <f aca="false">IFERROR(VLOOKUP(TRIM(CLEAN($Y38)), Sheet1!$B:$B, 1, 0), "")</f>
        <v>BJC PURATAN BAZAR</v>
      </c>
      <c r="G38" s="1" t="str">
        <f aca="false">IFERROR(INDEX(Sheet1!$A:$A, MATCH($Y38, Sheet1!$B:$B, 0)), "")</f>
        <v>6ef43b78-0e7b-41c0-90d8-b26b4823b2ec</v>
      </c>
      <c r="H38" s="1" t="str">
        <f aca="false">IFERROR(VLOOKUP(TRIM(CLEAN($Y38)), Sheet1!$B:$C, 2, 0), "")</f>
        <v>0612aafd-3bac-4855-b408-e29bbbcbd37f</v>
      </c>
      <c r="I38" s="1" t="str">
        <f aca="false">IFERROR(INDEX(Sheet1!$A:$A, MATCH($X38, Sheet1!$B:$B, 0)), "")</f>
        <v>876847d1-9e49-4c81-9716-c3b188826ce1</v>
      </c>
      <c r="J38" s="1" t="str">
        <f aca="false">IFERROR(INDEX(Sheet1!$A:$A, MATCH($Y38, Sheet1!$B:$B, 0)), "")</f>
        <v>6ef43b78-0e7b-41c0-90d8-b26b4823b2ec</v>
      </c>
      <c r="K38" s="10" t="n">
        <v>24</v>
      </c>
      <c r="L38" s="10" t="s">
        <v>24</v>
      </c>
      <c r="M38" s="10" t="s">
        <v>25</v>
      </c>
      <c r="N38" s="10"/>
      <c r="O38" s="10" t="s">
        <v>143</v>
      </c>
      <c r="P38" s="11" t="n">
        <v>0.5</v>
      </c>
      <c r="Q38" s="11" t="n">
        <v>0.5</v>
      </c>
      <c r="R38" s="10" t="s">
        <v>27</v>
      </c>
      <c r="S38" s="12" t="n">
        <v>44832</v>
      </c>
      <c r="T38" s="10" t="s">
        <v>28</v>
      </c>
      <c r="U38" s="10"/>
      <c r="V38" s="12" t="n">
        <v>45888</v>
      </c>
      <c r="W38" s="12" t="n">
        <v>45898.1975240972</v>
      </c>
      <c r="X38" s="8" t="str">
        <f aca="false">IF(    ISERROR(FIND("-",SUBSTITUTE(SUBSTITUTE(B38,"–","-"),"—","-"))),    TRIM(B38),    _xlfn.ORG.LIBREOFFICE.REGEX(       TRIM(LEFT(SUBSTITUTE(SUBSTITUTE(B38,"–","-"),"—","-"),       FIND("-",SUBSTITUTE(SUBSTITUTE(B38,"–","-"),"—","-"))-1)),       "[-\s]*\d+$",       ""    ) )</f>
        <v>BARUIPUR III BTS</v>
      </c>
      <c r="Y38" s="1" t="str">
        <f aca="false">IF(    ISERROR(FIND("-",SUBSTITUTE(SUBSTITUTE(B38,"–","-"),"—","-"))),    "",    _xlfn.ORG.LIBREOFFICE.REGEX(       TRIM(MID(SUBSTITUTE(SUBSTITUTE(B38,"–","-"),"—","-"),       FIND("-",SUBSTITUTE(SUBSTITUTE(B38,"–","-"),"—","-"))+1,99)),       "[-\s]*\d+$",       ""    ) )</f>
        <v>BJC PURATAN BAZAR</v>
      </c>
    </row>
    <row r="39" customFormat="false" ht="31.3" hidden="false" customHeight="false" outlineLevel="0" collapsed="false">
      <c r="A39" s="4" t="s">
        <v>144</v>
      </c>
      <c r="B39" s="5" t="s">
        <v>145</v>
      </c>
      <c r="C39" s="1" t="str">
        <f aca="false">IFERROR(VLOOKUP(TRIM(CLEAN($X39)), Sheet1!$B:$B, 1, 0), "")</f>
        <v>Baruipur Phultala BTS</v>
      </c>
      <c r="D39" s="1" t="str">
        <f aca="false">IFERROR(INDEX(Sheet1!$A:$A, MATCH($X39, Sheet1!$B:$B, 0)), "")</f>
        <v>26784392-9af2-47eb-9171-bb0b5d96ee27</v>
      </c>
      <c r="E39" s="1" t="str">
        <f aca="false">IFERROR(VLOOKUP(TRIM(CLEAN($X39)), Sheet1!$B:$C, 2, 0), "")</f>
        <v>f45e7454-2b12-4607-886b-f463b56fab98</v>
      </c>
      <c r="F39" s="1" t="str">
        <f aca="false">IFERROR(VLOOKUP(TRIM(CLEAN($Y39)), Sheet1!$B:$B, 1, 0), "")</f>
        <v>BJC IFO ATANU TELECOM</v>
      </c>
      <c r="G39" s="1" t="str">
        <f aca="false">IFERROR(INDEX(Sheet1!$A:$A, MATCH($Y39, Sheet1!$B:$B, 0)), "")</f>
        <v>b90a8dd4-d762-448e-ba85-bd122456ae99</v>
      </c>
      <c r="H39" s="1" t="str">
        <f aca="false">IFERROR(VLOOKUP(TRIM(CLEAN($Y39)), Sheet1!$B:$C, 2, 0), "")</f>
        <v>0612aafd-3bac-4855-b408-e29bbbcbd37f</v>
      </c>
      <c r="I39" s="1" t="str">
        <f aca="false">IFERROR(INDEX(Sheet1!$A:$A, MATCH($X39, Sheet1!$B:$B, 0)), "")</f>
        <v>26784392-9af2-47eb-9171-bb0b5d96ee27</v>
      </c>
      <c r="J39" s="1" t="str">
        <f aca="false">IFERROR(INDEX(Sheet1!$A:$A, MATCH($Y39, Sheet1!$B:$B, 0)), "")</f>
        <v>b90a8dd4-d762-448e-ba85-bd122456ae99</v>
      </c>
      <c r="K39" s="5" t="n">
        <v>24</v>
      </c>
      <c r="L39" s="5" t="s">
        <v>24</v>
      </c>
      <c r="M39" s="5" t="s">
        <v>25</v>
      </c>
      <c r="N39" s="5"/>
      <c r="O39" s="5" t="s">
        <v>146</v>
      </c>
      <c r="P39" s="6" t="n">
        <v>1.2</v>
      </c>
      <c r="Q39" s="6" t="n">
        <v>1.2</v>
      </c>
      <c r="R39" s="5" t="s">
        <v>27</v>
      </c>
      <c r="S39" s="7" t="n">
        <v>44925</v>
      </c>
      <c r="T39" s="5" t="s">
        <v>28</v>
      </c>
      <c r="U39" s="5"/>
      <c r="V39" s="7" t="n">
        <v>45888</v>
      </c>
      <c r="W39" s="7" t="n">
        <v>45898.1975240972</v>
      </c>
      <c r="X39" s="8" t="str">
        <f aca="false">IF(    ISERROR(FIND("-",SUBSTITUTE(SUBSTITUTE(B39,"–","-"),"—","-"))),    TRIM(B39),    _xlfn.ORG.LIBREOFFICE.REGEX(       TRIM(LEFT(SUBSTITUTE(SUBSTITUTE(B39,"–","-"),"—","-"),       FIND("-",SUBSTITUTE(SUBSTITUTE(B39,"–","-"),"—","-"))-1)),       "[-\s]*\d+$",       ""    ) )</f>
        <v>BARUIPUR PHULTALA BTS</v>
      </c>
      <c r="Y39" s="1" t="str">
        <f aca="false">IF(    ISERROR(FIND("-",SUBSTITUTE(SUBSTITUTE(B39,"–","-"),"—","-"))),    "",    _xlfn.ORG.LIBREOFFICE.REGEX(       TRIM(MID(SUBSTITUTE(SUBSTITUTE(B39,"–","-"),"—","-"),       FIND("-",SUBSTITUTE(SUBSTITUTE(B39,"–","-"),"—","-"))+1,99)),       "[-\s]*\d+$",       ""    ) )</f>
        <v>BJC IFO ATANU TELECOM</v>
      </c>
    </row>
    <row r="40" customFormat="false" ht="31.3" hidden="false" customHeight="false" outlineLevel="0" collapsed="false">
      <c r="A40" s="9" t="s">
        <v>147</v>
      </c>
      <c r="B40" s="10" t="s">
        <v>148</v>
      </c>
      <c r="C40" s="1" t="str">
        <f aca="false">IFERROR(VLOOKUP(TRIM(CLEAN($X40)), Sheet1!$B:$B, 1, 0), "")</f>
        <v>MADARHAT</v>
      </c>
      <c r="D40" s="1" t="str">
        <f aca="false">IFERROR(INDEX(Sheet1!$A:$A, MATCH($X40, Sheet1!$B:$B, 0)), "")</f>
        <v>10bf798c-c44f-43ed-8513-41c633434f90</v>
      </c>
      <c r="E40" s="1" t="str">
        <f aca="false">IFERROR(VLOOKUP(TRIM(CLEAN($X40)), Sheet1!$B:$C, 2, 0), "")</f>
        <v>f6cdce1d-fe11-4d40-8866-c509307f6150</v>
      </c>
      <c r="F40" s="1" t="str">
        <f aca="false">IFERROR(VLOOKUP(TRIM(CLEAN($Y40)), Sheet1!$B:$B, 1, 0), "")</f>
        <v>SITAKUNDU</v>
      </c>
      <c r="G40" s="1" t="str">
        <f aca="false">IFERROR(INDEX(Sheet1!$A:$A, MATCH($Y40, Sheet1!$B:$B, 0)), "")</f>
        <v>69b3cd60-ce89-43b4-ac1f-4671fc02d081</v>
      </c>
      <c r="H40" s="1" t="str">
        <f aca="false">IFERROR(VLOOKUP(TRIM(CLEAN($Y40)), Sheet1!$B:$C, 2, 0), "")</f>
        <v>f6cdce1d-fe11-4d40-8866-c509307f6150</v>
      </c>
      <c r="I40" s="1" t="str">
        <f aca="false">IFERROR(INDEX(Sheet1!$A:$A, MATCH($X40, Sheet1!$B:$B, 0)), "")</f>
        <v>10bf798c-c44f-43ed-8513-41c633434f90</v>
      </c>
      <c r="J40" s="1" t="str">
        <f aca="false">IFERROR(INDEX(Sheet1!$A:$A, MATCH($Y40, Sheet1!$B:$B, 0)), "")</f>
        <v>69b3cd60-ce89-43b4-ac1f-4671fc02d081</v>
      </c>
      <c r="K40" s="10" t="n">
        <v>24</v>
      </c>
      <c r="L40" s="10" t="s">
        <v>24</v>
      </c>
      <c r="M40" s="10" t="s">
        <v>25</v>
      </c>
      <c r="N40" s="10"/>
      <c r="O40" s="10" t="s">
        <v>149</v>
      </c>
      <c r="P40" s="11" t="n">
        <v>2.49</v>
      </c>
      <c r="Q40" s="11" t="n">
        <v>2.5</v>
      </c>
      <c r="R40" s="10" t="s">
        <v>27</v>
      </c>
      <c r="S40" s="12" t="n">
        <v>37795</v>
      </c>
      <c r="T40" s="10" t="s">
        <v>28</v>
      </c>
      <c r="U40" s="10"/>
      <c r="V40" s="12" t="n">
        <v>45888</v>
      </c>
      <c r="W40" s="12" t="n">
        <v>45898.1975240972</v>
      </c>
      <c r="X40" s="8" t="str">
        <f aca="false">IF(    ISERROR(FIND("-",SUBSTITUTE(SUBSTITUTE(B40,"–","-"),"—","-"))),    TRIM(B40),    _xlfn.ORG.LIBREOFFICE.REGEX(       TRIM(LEFT(SUBSTITUTE(SUBSTITUTE(B40,"–","-"),"—","-"),       FIND("-",SUBSTITUTE(SUBSTITUTE(B40,"–","-"),"—","-"))-1)),       "[-\s]*\d+$",       ""    ) )</f>
        <v>MADARHAT</v>
      </c>
      <c r="Y40" s="1" t="str">
        <f aca="false">IF(    ISERROR(FIND("-",SUBSTITUTE(SUBSTITUTE(B40,"–","-"),"—","-"))),    "",    _xlfn.ORG.LIBREOFFICE.REGEX(       TRIM(MID(SUBSTITUTE(SUBSTITUTE(B40,"–","-"),"—","-"),       FIND("-",SUBSTITUTE(SUBSTITUTE(B40,"–","-"),"—","-"))+1,99)),       "[-\s]*\d+$",       ""    ) )</f>
        <v>SITAKUNDU</v>
      </c>
    </row>
    <row r="41" customFormat="false" ht="31.3" hidden="false" customHeight="false" outlineLevel="0" collapsed="false">
      <c r="A41" s="4" t="s">
        <v>150</v>
      </c>
      <c r="B41" s="5" t="s">
        <v>151</v>
      </c>
      <c r="C41" s="1" t="str">
        <f aca="false">IFERROR(VLOOKUP(TRIM(CLEAN($X41)), Sheet1!$B:$B, 1, 0), "")</f>
        <v>HNV PCM 1ST FLOOR</v>
      </c>
      <c r="D41" s="1" t="str">
        <f aca="false">IFERROR(INDEX(Sheet1!$A:$A, MATCH($X41, Sheet1!$B:$B, 0)), "")</f>
        <v>45f1a024-b36f-465a-8896-125399380cb6</v>
      </c>
      <c r="E41" s="1" t="str">
        <f aca="false">IFERROR(VLOOKUP(TRIM(CLEAN($X41)), Sheet1!$B:$C, 2, 0), "")</f>
        <v>f6cdce1d-fe11-4d40-8866-c509307f6150</v>
      </c>
      <c r="F41" s="1" t="str">
        <f aca="false">IFERROR(VLOOKUP(TRIM(CLEAN($Y41)), Sheet1!$B:$B, 1, 0), "")</f>
        <v>MISSION</v>
      </c>
      <c r="G41" s="1" t="str">
        <f aca="false">IFERROR(INDEX(Sheet1!$A:$A, MATCH($Y41, Sheet1!$B:$B, 0)), "")</f>
        <v>376e5b44-4294-4b61-a411-2df818899fd0</v>
      </c>
      <c r="H41" s="1" t="str">
        <f aca="false">IFERROR(VLOOKUP(TRIM(CLEAN($Y41)), Sheet1!$B:$C, 2, 0), "")</f>
        <v>f6cdce1d-fe11-4d40-8866-c509307f6150</v>
      </c>
      <c r="I41" s="1" t="str">
        <f aca="false">IFERROR(INDEX(Sheet1!$A:$A, MATCH($X41, Sheet1!$B:$B, 0)), "")</f>
        <v>45f1a024-b36f-465a-8896-125399380cb6</v>
      </c>
      <c r="J41" s="1" t="str">
        <f aca="false">IFERROR(INDEX(Sheet1!$A:$A, MATCH($Y41, Sheet1!$B:$B, 0)), "")</f>
        <v>376e5b44-4294-4b61-a411-2df818899fd0</v>
      </c>
      <c r="K41" s="5" t="n">
        <v>24</v>
      </c>
      <c r="L41" s="5" t="s">
        <v>24</v>
      </c>
      <c r="M41" s="5" t="s">
        <v>25</v>
      </c>
      <c r="N41" s="5"/>
      <c r="O41" s="5" t="s">
        <v>152</v>
      </c>
      <c r="P41" s="6" t="n">
        <v>2.98</v>
      </c>
      <c r="Q41" s="6" t="n">
        <v>2.98</v>
      </c>
      <c r="R41" s="5" t="s">
        <v>27</v>
      </c>
      <c r="S41" s="7" t="n">
        <v>37661</v>
      </c>
      <c r="T41" s="5" t="s">
        <v>28</v>
      </c>
      <c r="U41" s="5"/>
      <c r="V41" s="7" t="n">
        <v>45888</v>
      </c>
      <c r="W41" s="7" t="n">
        <v>45898.1975240972</v>
      </c>
      <c r="X41" s="8" t="str">
        <f aca="false">IF(    ISERROR(FIND("-",SUBSTITUTE(SUBSTITUTE(B41,"–","-"),"—","-"))),    TRIM(B41),    _xlfn.ORG.LIBREOFFICE.REGEX(       TRIM(LEFT(SUBSTITUTE(SUBSTITUTE(B41,"–","-"),"—","-"),       FIND("-",SUBSTITUTE(SUBSTITUTE(B41,"–","-"),"—","-"))-1)),       "[-\s]*\d+$",       ""    ) )</f>
        <v>HNV PCM 1ST FLOOR</v>
      </c>
      <c r="Y41" s="1" t="str">
        <f aca="false">IF(    ISERROR(FIND("-",SUBSTITUTE(SUBSTITUTE(B41,"–","-"),"—","-"))),    "",    _xlfn.ORG.LIBREOFFICE.REGEX(       TRIM(MID(SUBSTITUTE(SUBSTITUTE(B41,"–","-"),"—","-"),       FIND("-",SUBSTITUTE(SUBSTITUTE(B41,"–","-"),"—","-"))+1,99)),       "[-\s]*\d+$",       ""    ) )</f>
        <v>MISSION</v>
      </c>
    </row>
    <row r="42" customFormat="false" ht="31.3" hidden="false" customHeight="false" outlineLevel="0" collapsed="false">
      <c r="A42" s="9" t="s">
        <v>153</v>
      </c>
      <c r="B42" s="10" t="s">
        <v>154</v>
      </c>
      <c r="C42" s="1" t="str">
        <f aca="false">IFERROR(VLOOKUP(TRIM(CLEAN($X42)), Sheet1!$B:$B, 1, 0), "")</f>
        <v>HNV PCM 1ST FLOOR</v>
      </c>
      <c r="D42" s="1" t="str">
        <f aca="false">IFERROR(INDEX(Sheet1!$A:$A, MATCH($X42, Sheet1!$B:$B, 0)), "")</f>
        <v>45f1a024-b36f-465a-8896-125399380cb6</v>
      </c>
      <c r="E42" s="1" t="str">
        <f aca="false">IFERROR(VLOOKUP(TRIM(CLEAN($X42)), Sheet1!$B:$C, 2, 0), "")</f>
        <v>f6cdce1d-fe11-4d40-8866-c509307f6150</v>
      </c>
      <c r="F42" s="1" t="str">
        <f aca="false">IFERROR(VLOOKUP(TRIM(CLEAN($Y42)), Sheet1!$B:$B, 1, 0), "")</f>
        <v>SUBHASGRAM</v>
      </c>
      <c r="G42" s="1" t="str">
        <f aca="false">IFERROR(INDEX(Sheet1!$A:$A, MATCH($Y42, Sheet1!$B:$B, 0)), "")</f>
        <v>bc11bc30-dc0e-4dd6-86bc-d8f4ea149d1b</v>
      </c>
      <c r="H42" s="1" t="str">
        <f aca="false">IFERROR(VLOOKUP(TRIM(CLEAN($Y42)), Sheet1!$B:$C, 2, 0), "")</f>
        <v>262e50f3-bef2-403c-85dc-f6d02b8a9ded</v>
      </c>
      <c r="I42" s="1" t="str">
        <f aca="false">IFERROR(INDEX(Sheet1!$A:$A, MATCH($X42, Sheet1!$B:$B, 0)), "")</f>
        <v>45f1a024-b36f-465a-8896-125399380cb6</v>
      </c>
      <c r="J42" s="1" t="str">
        <f aca="false">IFERROR(INDEX(Sheet1!$A:$A, MATCH($Y42, Sheet1!$B:$B, 0)), "")</f>
        <v>bc11bc30-dc0e-4dd6-86bc-d8f4ea149d1b</v>
      </c>
      <c r="K42" s="10" t="n">
        <v>24</v>
      </c>
      <c r="L42" s="10" t="s">
        <v>24</v>
      </c>
      <c r="M42" s="10" t="s">
        <v>25</v>
      </c>
      <c r="N42" s="10"/>
      <c r="O42" s="10" t="s">
        <v>155</v>
      </c>
      <c r="P42" s="11" t="n">
        <v>2.88</v>
      </c>
      <c r="Q42" s="11" t="n">
        <v>2.92</v>
      </c>
      <c r="R42" s="10" t="s">
        <v>27</v>
      </c>
      <c r="S42" s="12" t="n">
        <v>38630</v>
      </c>
      <c r="T42" s="10" t="s">
        <v>28</v>
      </c>
      <c r="U42" s="10"/>
      <c r="V42" s="12" t="n">
        <v>45888</v>
      </c>
      <c r="W42" s="12" t="n">
        <v>45898.1975240972</v>
      </c>
      <c r="X42" s="8" t="str">
        <f aca="false">IF(    ISERROR(FIND("-",SUBSTITUTE(SUBSTITUTE(B42,"–","-"),"—","-"))),    TRIM(B42),    _xlfn.ORG.LIBREOFFICE.REGEX(       TRIM(LEFT(SUBSTITUTE(SUBSTITUTE(B42,"–","-"),"—","-"),       FIND("-",SUBSTITUTE(SUBSTITUTE(B42,"–","-"),"—","-"))-1)),       "[-\s]*\d+$",       ""    ) )</f>
        <v>HNV PCM 1ST FLOOR</v>
      </c>
      <c r="Y42" s="1" t="str">
        <f aca="false">IF(    ISERROR(FIND("-",SUBSTITUTE(SUBSTITUTE(B42,"–","-"),"—","-"))),    "",    _xlfn.ORG.LIBREOFFICE.REGEX(       TRIM(MID(SUBSTITUTE(SUBSTITUTE(B42,"–","-"),"—","-"),       FIND("-",SUBSTITUTE(SUBSTITUTE(B42,"–","-"),"—","-"))+1,99)),       "[-\s]*\d+$",       ""    ) )</f>
        <v>SUBHASGRAM</v>
      </c>
    </row>
    <row r="43" customFormat="false" ht="31.3" hidden="false" customHeight="false" outlineLevel="0" collapsed="false">
      <c r="A43" s="4" t="s">
        <v>156</v>
      </c>
      <c r="B43" s="5" t="s">
        <v>157</v>
      </c>
      <c r="C43" s="1" t="str">
        <f aca="false">IFERROR(VLOOKUP(TRIM(CLEAN($X43)), Sheet1!$B:$B, 1, 0), "")</f>
        <v>HNV PCM 1ST FLOOR</v>
      </c>
      <c r="D43" s="1" t="str">
        <f aca="false">IFERROR(INDEX(Sheet1!$A:$A, MATCH($X43, Sheet1!$B:$B, 0)), "")</f>
        <v>45f1a024-b36f-465a-8896-125399380cb6</v>
      </c>
      <c r="E43" s="1" t="str">
        <f aca="false">IFERROR(VLOOKUP(TRIM(CLEAN($X43)), Sheet1!$B:$C, 2, 0), "")</f>
        <v>f6cdce1d-fe11-4d40-8866-c509307f6150</v>
      </c>
      <c r="F43" s="1" t="str">
        <f aca="false">IFERROR(VLOOKUP(TRIM(CLEAN($Y43)), Sheet1!$B:$B, 1, 0), "")</f>
        <v>SUBHASGRAM</v>
      </c>
      <c r="G43" s="1" t="str">
        <f aca="false">IFERROR(INDEX(Sheet1!$A:$A, MATCH($Y43, Sheet1!$B:$B, 0)), "")</f>
        <v>bc11bc30-dc0e-4dd6-86bc-d8f4ea149d1b</v>
      </c>
      <c r="H43" s="1" t="str">
        <f aca="false">IFERROR(VLOOKUP(TRIM(CLEAN($Y43)), Sheet1!$B:$C, 2, 0), "")</f>
        <v>262e50f3-bef2-403c-85dc-f6d02b8a9ded</v>
      </c>
      <c r="I43" s="1" t="str">
        <f aca="false">IFERROR(INDEX(Sheet1!$A:$A, MATCH($X43, Sheet1!$B:$B, 0)), "")</f>
        <v>45f1a024-b36f-465a-8896-125399380cb6</v>
      </c>
      <c r="J43" s="1" t="str">
        <f aca="false">IFERROR(INDEX(Sheet1!$A:$A, MATCH($Y43, Sheet1!$B:$B, 0)), "")</f>
        <v>bc11bc30-dc0e-4dd6-86bc-d8f4ea149d1b</v>
      </c>
      <c r="K43" s="5" t="n">
        <v>48</v>
      </c>
      <c r="L43" s="5" t="s">
        <v>45</v>
      </c>
      <c r="M43" s="5" t="s">
        <v>25</v>
      </c>
      <c r="N43" s="5"/>
      <c r="O43" s="5" t="s">
        <v>158</v>
      </c>
      <c r="P43" s="6"/>
      <c r="Q43" s="6" t="n">
        <v>3.08</v>
      </c>
      <c r="R43" s="5" t="s">
        <v>27</v>
      </c>
      <c r="S43" s="7"/>
      <c r="T43" s="5" t="s">
        <v>28</v>
      </c>
      <c r="U43" s="5"/>
      <c r="V43" s="7" t="n">
        <v>45888</v>
      </c>
      <c r="W43" s="7" t="n">
        <v>45898.1975240972</v>
      </c>
      <c r="X43" s="8" t="str">
        <f aca="false">IF(    ISERROR(FIND("-",SUBSTITUTE(SUBSTITUTE(B43,"–","-"),"—","-"))),    TRIM(B43),    _xlfn.ORG.LIBREOFFICE.REGEX(       TRIM(LEFT(SUBSTITUTE(SUBSTITUTE(B43,"–","-"),"—","-"),       FIND("-",SUBSTITUTE(SUBSTITUTE(B43,"–","-"),"—","-"))-1)),       "[-\s]*\d+$",       ""    ) )</f>
        <v>HNV PCM 1ST FLOOR</v>
      </c>
      <c r="Y43" s="1" t="str">
        <f aca="false">IF(    ISERROR(FIND("-",SUBSTITUTE(SUBSTITUTE(B43,"–","-"),"—","-"))),    "",    _xlfn.ORG.LIBREOFFICE.REGEX(       TRIM(MID(SUBSTITUTE(SUBSTITUTE(B43,"–","-"),"—","-"),       FIND("-",SUBSTITUTE(SUBSTITUTE(B43,"–","-"),"—","-"))+1,99)),       "[-\s]*\d+$",       ""    ) )</f>
        <v>SUBHASGRAM</v>
      </c>
    </row>
    <row r="44" customFormat="false" ht="31.3" hidden="false" customHeight="false" outlineLevel="0" collapsed="false">
      <c r="A44" s="9" t="s">
        <v>159</v>
      </c>
      <c r="B44" s="10" t="s">
        <v>160</v>
      </c>
      <c r="C44" s="1" t="str">
        <f aca="false">IFERROR(VLOOKUP(TRIM(CLEAN($X44)), Sheet1!$B:$B, 1, 0), "")</f>
        <v>HNV PCM 1ST FLOOR</v>
      </c>
      <c r="D44" s="1" t="str">
        <f aca="false">IFERROR(INDEX(Sheet1!$A:$A, MATCH($X44, Sheet1!$B:$B, 0)), "")</f>
        <v>45f1a024-b36f-465a-8896-125399380cb6</v>
      </c>
      <c r="E44" s="1" t="str">
        <f aca="false">IFERROR(VLOOKUP(TRIM(CLEAN($X44)), Sheet1!$B:$C, 2, 0), "")</f>
        <v>f6cdce1d-fe11-4d40-8866-c509307f6150</v>
      </c>
      <c r="F44" s="1" t="str">
        <f aca="false">IFERROR(VLOOKUP(TRIM(CLEAN($Y44)), Sheet1!$B:$B, 1, 0), "")</f>
        <v>SONARPUR</v>
      </c>
      <c r="G44" s="1" t="str">
        <f aca="false">IFERROR(INDEX(Sheet1!$A:$A, MATCH($Y44, Sheet1!$B:$B, 0)), "")</f>
        <v>4dd05c04-dddb-44df-ab90-0b95b3ee5f11</v>
      </c>
      <c r="H44" s="1" t="str">
        <f aca="false">IFERROR(VLOOKUP(TRIM(CLEAN($Y44)), Sheet1!$B:$C, 2, 0), "")</f>
        <v>f6cdce1d-fe11-4d40-8866-c509307f6150</v>
      </c>
      <c r="I44" s="1" t="str">
        <f aca="false">IFERROR(INDEX(Sheet1!$A:$A, MATCH($X44, Sheet1!$B:$B, 0)), "")</f>
        <v>45f1a024-b36f-465a-8896-125399380cb6</v>
      </c>
      <c r="J44" s="1" t="str">
        <f aca="false">IFERROR(INDEX(Sheet1!$A:$A, MATCH($Y44, Sheet1!$B:$B, 0)), "")</f>
        <v>4dd05c04-dddb-44df-ab90-0b95b3ee5f11</v>
      </c>
      <c r="K44" s="10" t="n">
        <v>24</v>
      </c>
      <c r="L44" s="10" t="s">
        <v>24</v>
      </c>
      <c r="M44" s="10" t="s">
        <v>25</v>
      </c>
      <c r="N44" s="10"/>
      <c r="O44" s="10" t="s">
        <v>161</v>
      </c>
      <c r="P44" s="11" t="n">
        <v>10.86</v>
      </c>
      <c r="Q44" s="11" t="n">
        <v>10.86</v>
      </c>
      <c r="R44" s="10" t="s">
        <v>27</v>
      </c>
      <c r="S44" s="12" t="n">
        <v>37661</v>
      </c>
      <c r="T44" s="10" t="s">
        <v>28</v>
      </c>
      <c r="U44" s="10"/>
      <c r="V44" s="12" t="n">
        <v>45888</v>
      </c>
      <c r="W44" s="12" t="n">
        <v>45898.1975240972</v>
      </c>
      <c r="X44" s="8" t="str">
        <f aca="false">IF(    ISERROR(FIND("-",SUBSTITUTE(SUBSTITUTE(B44,"–","-"),"—","-"))),    TRIM(B44),    _xlfn.ORG.LIBREOFFICE.REGEX(       TRIM(LEFT(SUBSTITUTE(SUBSTITUTE(B44,"–","-"),"—","-"),       FIND("-",SUBSTITUTE(SUBSTITUTE(B44,"–","-"),"—","-"))-1)),       "[-\s]*\d+$",       ""    ) )</f>
        <v>HNV PCM 1ST FLOOR</v>
      </c>
      <c r="Y44" s="1" t="str">
        <f aca="false">IF(    ISERROR(FIND("-",SUBSTITUTE(SUBSTITUTE(B44,"–","-"),"—","-"))),    "",    _xlfn.ORG.LIBREOFFICE.REGEX(       TRIM(MID(SUBSTITUTE(SUBSTITUTE(B44,"–","-"),"—","-"),       FIND("-",SUBSTITUTE(SUBSTITUTE(B44,"–","-"),"—","-"))+1,99)),       "[-\s]*\d+$",       ""    ) )</f>
        <v>SONARPUR</v>
      </c>
    </row>
    <row r="45" customFormat="false" ht="31.3" hidden="false" customHeight="false" outlineLevel="0" collapsed="false">
      <c r="A45" s="4" t="s">
        <v>162</v>
      </c>
      <c r="B45" s="5" t="s">
        <v>163</v>
      </c>
      <c r="C45" s="1" t="str">
        <f aca="false">IFERROR(VLOOKUP(TRIM(CLEAN($X45)), Sheet1!$B:$B, 1, 0), "")</f>
        <v>HNV PCM 1ST FLOOR</v>
      </c>
      <c r="D45" s="1" t="str">
        <f aca="false">IFERROR(INDEX(Sheet1!$A:$A, MATCH($X45, Sheet1!$B:$B, 0)), "")</f>
        <v>45f1a024-b36f-465a-8896-125399380cb6</v>
      </c>
      <c r="E45" s="1" t="str">
        <f aca="false">IFERROR(VLOOKUP(TRIM(CLEAN($X45)), Sheet1!$B:$C, 2, 0), "")</f>
        <v>f6cdce1d-fe11-4d40-8866-c509307f6150</v>
      </c>
      <c r="F45" s="1" t="str">
        <f aca="false">IFERROR(VLOOKUP(TRIM(CLEAN($Y45)), Sheet1!$B:$B, 1, 0), "")</f>
        <v>MISSION</v>
      </c>
      <c r="G45" s="1" t="str">
        <f aca="false">IFERROR(INDEX(Sheet1!$A:$A, MATCH($Y45, Sheet1!$B:$B, 0)), "")</f>
        <v>376e5b44-4294-4b61-a411-2df818899fd0</v>
      </c>
      <c r="H45" s="1" t="str">
        <f aca="false">IFERROR(VLOOKUP(TRIM(CLEAN($Y45)), Sheet1!$B:$C, 2, 0), "")</f>
        <v>f6cdce1d-fe11-4d40-8866-c509307f6150</v>
      </c>
      <c r="I45" s="1" t="str">
        <f aca="false">IFERROR(INDEX(Sheet1!$A:$A, MATCH($X45, Sheet1!$B:$B, 0)), "")</f>
        <v>45f1a024-b36f-465a-8896-125399380cb6</v>
      </c>
      <c r="J45" s="1" t="str">
        <f aca="false">IFERROR(INDEX(Sheet1!$A:$A, MATCH($Y45, Sheet1!$B:$B, 0)), "")</f>
        <v>376e5b44-4294-4b61-a411-2df818899fd0</v>
      </c>
      <c r="K45" s="5" t="n">
        <v>12</v>
      </c>
      <c r="L45" s="5" t="s">
        <v>55</v>
      </c>
      <c r="M45" s="5" t="s">
        <v>25</v>
      </c>
      <c r="N45" s="5"/>
      <c r="O45" s="5" t="s">
        <v>164</v>
      </c>
      <c r="P45" s="6" t="n">
        <v>2.98</v>
      </c>
      <c r="Q45" s="6" t="n">
        <v>2.98</v>
      </c>
      <c r="R45" s="5" t="s">
        <v>27</v>
      </c>
      <c r="S45" s="7"/>
      <c r="T45" s="5" t="s">
        <v>28</v>
      </c>
      <c r="U45" s="5"/>
      <c r="V45" s="7" t="n">
        <v>45888</v>
      </c>
      <c r="W45" s="7" t="n">
        <v>45898.1975240972</v>
      </c>
      <c r="X45" s="8" t="str">
        <f aca="false">IF(    ISERROR(FIND("-",SUBSTITUTE(SUBSTITUTE(B45,"–","-"),"—","-"))),    TRIM(B45),    _xlfn.ORG.LIBREOFFICE.REGEX(       TRIM(LEFT(SUBSTITUTE(SUBSTITUTE(B45,"–","-"),"—","-"),       FIND("-",SUBSTITUTE(SUBSTITUTE(B45,"–","-"),"—","-"))-1)),       "[-\s]*\d+$",       ""    ) )</f>
        <v>HNV PCM 1ST FLOOR</v>
      </c>
      <c r="Y45" s="1" t="str">
        <f aca="false">IF(    ISERROR(FIND("-",SUBSTITUTE(SUBSTITUTE(B45,"–","-"),"—","-"))),    "",    _xlfn.ORG.LIBREOFFICE.REGEX(       TRIM(MID(SUBSTITUTE(SUBSTITUTE(B45,"–","-"),"—","-"),       FIND("-",SUBSTITUTE(SUBSTITUTE(B45,"–","-"),"—","-"))+1,99)),       "[-\s]*\d+$",       ""    ) )</f>
        <v>MISSION</v>
      </c>
    </row>
    <row r="46" customFormat="false" ht="31.3" hidden="false" customHeight="false" outlineLevel="0" collapsed="false">
      <c r="A46" s="9" t="s">
        <v>165</v>
      </c>
      <c r="B46" s="10" t="s">
        <v>166</v>
      </c>
      <c r="C46" s="1" t="str">
        <f aca="false">IFERROR(VLOOKUP(TRIM(CLEAN($X46)), Sheet1!$B:$B, 1, 0), "")</f>
        <v>HNV PCM 1ST FLOOR</v>
      </c>
      <c r="D46" s="1" t="str">
        <f aca="false">IFERROR(INDEX(Sheet1!$A:$A, MATCH($X46, Sheet1!$B:$B, 0)), "")</f>
        <v>45f1a024-b36f-465a-8896-125399380cb6</v>
      </c>
      <c r="E46" s="1" t="str">
        <f aca="false">IFERROR(VLOOKUP(TRIM(CLEAN($X46)), Sheet1!$B:$C, 2, 0), "")</f>
        <v>f6cdce1d-fe11-4d40-8866-c509307f6150</v>
      </c>
      <c r="F46" s="1" t="str">
        <f aca="false">IFERROR(VLOOKUP(TRIM(CLEAN($Y46)), Sheet1!$B:$B, 1, 0), "")</f>
        <v>SBI RAJPUR</v>
      </c>
      <c r="G46" s="1" t="str">
        <f aca="false">IFERROR(INDEX(Sheet1!$A:$A, MATCH($Y46, Sheet1!$B:$B, 0)), "")</f>
        <v>2509ca5a-bb63-42ab-a9e6-10b21cdbf344</v>
      </c>
      <c r="H46" s="1" t="str">
        <f aca="false">IFERROR(VLOOKUP(TRIM(CLEAN($Y46)), Sheet1!$B:$C, 2, 0), "")</f>
        <v>6458a347-e80c-4a62-9357-551487a07e3a</v>
      </c>
      <c r="I46" s="1" t="str">
        <f aca="false">IFERROR(INDEX(Sheet1!$A:$A, MATCH($X46, Sheet1!$B:$B, 0)), "")</f>
        <v>45f1a024-b36f-465a-8896-125399380cb6</v>
      </c>
      <c r="J46" s="1" t="str">
        <f aca="false">IFERROR(INDEX(Sheet1!$A:$A, MATCH($Y46, Sheet1!$B:$B, 0)), "")</f>
        <v>2509ca5a-bb63-42ab-a9e6-10b21cdbf344</v>
      </c>
      <c r="K46" s="10" t="n">
        <v>48</v>
      </c>
      <c r="L46" s="10" t="s">
        <v>45</v>
      </c>
      <c r="M46" s="10" t="s">
        <v>25</v>
      </c>
      <c r="N46" s="10"/>
      <c r="O46" s="10" t="s">
        <v>167</v>
      </c>
      <c r="P46" s="11" t="n">
        <v>1.26</v>
      </c>
      <c r="Q46" s="11" t="n">
        <v>1.26</v>
      </c>
      <c r="R46" s="10" t="s">
        <v>27</v>
      </c>
      <c r="S46" s="12"/>
      <c r="T46" s="10" t="s">
        <v>28</v>
      </c>
      <c r="U46" s="10"/>
      <c r="V46" s="12" t="n">
        <v>45888</v>
      </c>
      <c r="W46" s="12" t="n">
        <v>45898.1975240972</v>
      </c>
      <c r="X46" s="8" t="str">
        <f aca="false">IF(    ISERROR(FIND("-",SUBSTITUTE(SUBSTITUTE(B46,"–","-"),"—","-"))),    TRIM(B46),    _xlfn.ORG.LIBREOFFICE.REGEX(       TRIM(LEFT(SUBSTITUTE(SUBSTITUTE(B46,"–","-"),"—","-"),       FIND("-",SUBSTITUTE(SUBSTITUTE(B46,"–","-"),"—","-"))-1)),       "[-\s]*\d+$",       ""    ) )</f>
        <v>HNV PCM 1ST FLOOR</v>
      </c>
      <c r="Y46" s="1" t="str">
        <f aca="false">IF(    ISERROR(FIND("-",SUBSTITUTE(SUBSTITUTE(B46,"–","-"),"—","-"))),    "",    _xlfn.ORG.LIBREOFFICE.REGEX(       TRIM(MID(SUBSTITUTE(SUBSTITUTE(B46,"–","-"),"—","-"),       FIND("-",SUBSTITUTE(SUBSTITUTE(B46,"–","-"),"—","-"))+1,99)),       "[-\s]*\d+$",       ""    ) )</f>
        <v>SBI RAJPUR</v>
      </c>
    </row>
    <row r="47" customFormat="false" ht="31.3" hidden="false" customHeight="false" outlineLevel="0" collapsed="false">
      <c r="A47" s="4" t="s">
        <v>168</v>
      </c>
      <c r="B47" s="5" t="s">
        <v>169</v>
      </c>
      <c r="C47" s="1" t="str">
        <f aca="false">IFERROR(VLOOKUP(TRIM(CLEAN($X47)), Sheet1!$B:$B, 1, 0), "")</f>
        <v>HNV PCM 1ST FLOOR</v>
      </c>
      <c r="D47" s="1" t="str">
        <f aca="false">IFERROR(INDEX(Sheet1!$A:$A, MATCH($X47, Sheet1!$B:$B, 0)), "")</f>
        <v>45f1a024-b36f-465a-8896-125399380cb6</v>
      </c>
      <c r="E47" s="1" t="str">
        <f aca="false">IFERROR(VLOOKUP(TRIM(CLEAN($X47)), Sheet1!$B:$C, 2, 0), "")</f>
        <v>f6cdce1d-fe11-4d40-8866-c509307f6150</v>
      </c>
      <c r="F47" s="1" t="str">
        <f aca="false">IFERROR(VLOOKUP(TRIM(CLEAN($Y47)), Sheet1!$B:$B, 1, 0), "")</f>
        <v>SONARPUR</v>
      </c>
      <c r="G47" s="1" t="str">
        <f aca="false">IFERROR(INDEX(Sheet1!$A:$A, MATCH($Y47, Sheet1!$B:$B, 0)), "")</f>
        <v>4dd05c04-dddb-44df-ab90-0b95b3ee5f11</v>
      </c>
      <c r="H47" s="1" t="str">
        <f aca="false">IFERROR(VLOOKUP(TRIM(CLEAN($Y47)), Sheet1!$B:$C, 2, 0), "")</f>
        <v>f6cdce1d-fe11-4d40-8866-c509307f6150</v>
      </c>
      <c r="I47" s="1" t="str">
        <f aca="false">IFERROR(INDEX(Sheet1!$A:$A, MATCH($X47, Sheet1!$B:$B, 0)), "")</f>
        <v>45f1a024-b36f-465a-8896-125399380cb6</v>
      </c>
      <c r="J47" s="1" t="str">
        <f aca="false">IFERROR(INDEX(Sheet1!$A:$A, MATCH($Y47, Sheet1!$B:$B, 0)), "")</f>
        <v>4dd05c04-dddb-44df-ab90-0b95b3ee5f11</v>
      </c>
      <c r="K47" s="5" t="n">
        <v>48</v>
      </c>
      <c r="L47" s="5" t="s">
        <v>45</v>
      </c>
      <c r="M47" s="5" t="s">
        <v>25</v>
      </c>
      <c r="N47" s="5"/>
      <c r="O47" s="5" t="s">
        <v>170</v>
      </c>
      <c r="P47" s="6" t="n">
        <v>4.1</v>
      </c>
      <c r="Q47" s="6" t="n">
        <v>4.1</v>
      </c>
      <c r="R47" s="5" t="s">
        <v>27</v>
      </c>
      <c r="S47" s="7" t="n">
        <v>37795</v>
      </c>
      <c r="T47" s="5" t="s">
        <v>28</v>
      </c>
      <c r="U47" s="5"/>
      <c r="V47" s="7" t="n">
        <v>45888</v>
      </c>
      <c r="W47" s="7" t="n">
        <v>45898.1975240972</v>
      </c>
      <c r="X47" s="8" t="str">
        <f aca="false">IF(    ISERROR(FIND("-",SUBSTITUTE(SUBSTITUTE(B47,"–","-"),"—","-"))),    TRIM(B47),    _xlfn.ORG.LIBREOFFICE.REGEX(       TRIM(LEFT(SUBSTITUTE(SUBSTITUTE(B47,"–","-"),"—","-"),       FIND("-",SUBSTITUTE(SUBSTITUTE(B47,"–","-"),"—","-"))-1)),       "[-\s]*\d+$",       ""    ) )</f>
        <v>HNV PCM 1ST FLOOR</v>
      </c>
      <c r="Y47" s="1" t="str">
        <f aca="false">IF(    ISERROR(FIND("-",SUBSTITUTE(SUBSTITUTE(B47,"–","-"),"—","-"))),    "",    _xlfn.ORG.LIBREOFFICE.REGEX(       TRIM(MID(SUBSTITUTE(SUBSTITUTE(B47,"–","-"),"—","-"),       FIND("-",SUBSTITUTE(SUBSTITUTE(B47,"–","-"),"—","-"))+1,99)),       "[-\s]*\d+$",       ""    ) )</f>
        <v>SONARPUR</v>
      </c>
    </row>
    <row r="48" customFormat="false" ht="31.3" hidden="false" customHeight="false" outlineLevel="0" collapsed="false">
      <c r="A48" s="9" t="s">
        <v>171</v>
      </c>
      <c r="B48" s="10" t="s">
        <v>172</v>
      </c>
      <c r="C48" s="1" t="str">
        <f aca="false">IFERROR(VLOOKUP(TRIM(CLEAN($X48)), Sheet1!$B:$B, 1, 0), "")</f>
        <v>HNV PCM 1ST FLOOR</v>
      </c>
      <c r="D48" s="1" t="str">
        <f aca="false">IFERROR(INDEX(Sheet1!$A:$A, MATCH($X48, Sheet1!$B:$B, 0)), "")</f>
        <v>45f1a024-b36f-465a-8896-125399380cb6</v>
      </c>
      <c r="E48" s="1" t="str">
        <f aca="false">IFERROR(VLOOKUP(TRIM(CLEAN($X48)), Sheet1!$B:$C, 2, 0), "")</f>
        <v>f6cdce1d-fe11-4d40-8866-c509307f6150</v>
      </c>
      <c r="F48" s="1" t="str">
        <f aca="false">IFERROR(VLOOKUP(TRIM(CLEAN($Y48)), Sheet1!$B:$B, 1, 0), "")</f>
        <v>SONARPUR</v>
      </c>
      <c r="G48" s="1" t="str">
        <f aca="false">IFERROR(INDEX(Sheet1!$A:$A, MATCH($Y48, Sheet1!$B:$B, 0)), "")</f>
        <v>4dd05c04-dddb-44df-ab90-0b95b3ee5f11</v>
      </c>
      <c r="H48" s="1" t="str">
        <f aca="false">IFERROR(VLOOKUP(TRIM(CLEAN($Y48)), Sheet1!$B:$C, 2, 0), "")</f>
        <v>f6cdce1d-fe11-4d40-8866-c509307f6150</v>
      </c>
      <c r="I48" s="1" t="str">
        <f aca="false">IFERROR(INDEX(Sheet1!$A:$A, MATCH($X48, Sheet1!$B:$B, 0)), "")</f>
        <v>45f1a024-b36f-465a-8896-125399380cb6</v>
      </c>
      <c r="J48" s="1" t="str">
        <f aca="false">IFERROR(INDEX(Sheet1!$A:$A, MATCH($Y48, Sheet1!$B:$B, 0)), "")</f>
        <v>4dd05c04-dddb-44df-ab90-0b95b3ee5f11</v>
      </c>
      <c r="K48" s="10" t="n">
        <v>24</v>
      </c>
      <c r="L48" s="10" t="s">
        <v>24</v>
      </c>
      <c r="M48" s="10" t="s">
        <v>25</v>
      </c>
      <c r="N48" s="10"/>
      <c r="O48" s="10" t="s">
        <v>173</v>
      </c>
      <c r="P48" s="11" t="n">
        <v>4.1</v>
      </c>
      <c r="Q48" s="11" t="n">
        <v>4.21</v>
      </c>
      <c r="R48" s="10" t="s">
        <v>27</v>
      </c>
      <c r="S48" s="12" t="n">
        <v>37795</v>
      </c>
      <c r="T48" s="10" t="s">
        <v>28</v>
      </c>
      <c r="U48" s="10"/>
      <c r="V48" s="12" t="n">
        <v>45888</v>
      </c>
      <c r="W48" s="12" t="n">
        <v>45898.1975240972</v>
      </c>
      <c r="X48" s="8" t="str">
        <f aca="false">IF(    ISERROR(FIND("-",SUBSTITUTE(SUBSTITUTE(B48,"–","-"),"—","-"))),    TRIM(B48),    _xlfn.ORG.LIBREOFFICE.REGEX(       TRIM(LEFT(SUBSTITUTE(SUBSTITUTE(B48,"–","-"),"—","-"),       FIND("-",SUBSTITUTE(SUBSTITUTE(B48,"–","-"),"—","-"))-1)),       "[-\s]*\d+$",       ""    ) )</f>
        <v>HNV PCM 1ST FLOOR</v>
      </c>
      <c r="Y48" s="1" t="str">
        <f aca="false">IF(    ISERROR(FIND("-",SUBSTITUTE(SUBSTITUTE(B48,"–","-"),"—","-"))),    "",    _xlfn.ORG.LIBREOFFICE.REGEX(       TRIM(MID(SUBSTITUTE(SUBSTITUTE(B48,"–","-"),"—","-"),       FIND("-",SUBSTITUTE(SUBSTITUTE(B48,"–","-"),"—","-"))+1,99)),       "[-\s]*\d+$",       ""    ) )</f>
        <v>SONARPUR</v>
      </c>
    </row>
    <row r="49" customFormat="false" ht="31.3" hidden="false" customHeight="false" outlineLevel="0" collapsed="false">
      <c r="A49" s="4" t="s">
        <v>174</v>
      </c>
      <c r="B49" s="5" t="s">
        <v>175</v>
      </c>
      <c r="C49" s="1" t="str">
        <f aca="false">IFERROR(VLOOKUP(TRIM(CLEAN($X49)), Sheet1!$B:$B, 1, 0), "")</f>
        <v>HNV PCM 1ST FLOOR</v>
      </c>
      <c r="D49" s="1" t="str">
        <f aca="false">IFERROR(INDEX(Sheet1!$A:$A, MATCH($X49, Sheet1!$B:$B, 0)), "")</f>
        <v>45f1a024-b36f-465a-8896-125399380cb6</v>
      </c>
      <c r="E49" s="1" t="str">
        <f aca="false">IFERROR(VLOOKUP(TRIM(CLEAN($X49)), Sheet1!$B:$C, 2, 0), "")</f>
        <v>f6cdce1d-fe11-4d40-8866-c509307f6150</v>
      </c>
      <c r="F49" s="1" t="str">
        <f aca="false">IFERROR(VLOOKUP(TRIM(CLEAN($Y49)), Sheet1!$B:$B, 1, 0), "")</f>
        <v>SONARPUR</v>
      </c>
      <c r="G49" s="1" t="str">
        <f aca="false">IFERROR(INDEX(Sheet1!$A:$A, MATCH($Y49, Sheet1!$B:$B, 0)), "")</f>
        <v>4dd05c04-dddb-44df-ab90-0b95b3ee5f11</v>
      </c>
      <c r="H49" s="1" t="str">
        <f aca="false">IFERROR(VLOOKUP(TRIM(CLEAN($Y49)), Sheet1!$B:$C, 2, 0), "")</f>
        <v>f6cdce1d-fe11-4d40-8866-c509307f6150</v>
      </c>
      <c r="I49" s="1" t="str">
        <f aca="false">IFERROR(INDEX(Sheet1!$A:$A, MATCH($X49, Sheet1!$B:$B, 0)), "")</f>
        <v>45f1a024-b36f-465a-8896-125399380cb6</v>
      </c>
      <c r="J49" s="1" t="str">
        <f aca="false">IFERROR(INDEX(Sheet1!$A:$A, MATCH($Y49, Sheet1!$B:$B, 0)), "")</f>
        <v>4dd05c04-dddb-44df-ab90-0b95b3ee5f11</v>
      </c>
      <c r="K49" s="5" t="n">
        <v>12</v>
      </c>
      <c r="L49" s="5" t="s">
        <v>55</v>
      </c>
      <c r="M49" s="5" t="s">
        <v>25</v>
      </c>
      <c r="N49" s="5"/>
      <c r="O49" s="5" t="s">
        <v>176</v>
      </c>
      <c r="P49" s="6" t="n">
        <v>4.11</v>
      </c>
      <c r="Q49" s="6" t="n">
        <v>3.85</v>
      </c>
      <c r="R49" s="5" t="s">
        <v>27</v>
      </c>
      <c r="S49" s="7" t="n">
        <v>37795</v>
      </c>
      <c r="T49" s="5" t="s">
        <v>28</v>
      </c>
      <c r="U49" s="5"/>
      <c r="V49" s="7" t="n">
        <v>45888</v>
      </c>
      <c r="W49" s="7" t="n">
        <v>45898.1975240972</v>
      </c>
      <c r="X49" s="8" t="str">
        <f aca="false">IF(    ISERROR(FIND("-",SUBSTITUTE(SUBSTITUTE(B49,"–","-"),"—","-"))),    TRIM(B49),    _xlfn.ORG.LIBREOFFICE.REGEX(       TRIM(LEFT(SUBSTITUTE(SUBSTITUTE(B49,"–","-"),"—","-"),       FIND("-",SUBSTITUTE(SUBSTITUTE(B49,"–","-"),"—","-"))-1)),       "[-\s]*\d+$",       ""    ) )</f>
        <v>HNV PCM 1ST FLOOR</v>
      </c>
      <c r="Y49" s="1" t="str">
        <f aca="false">IF(    ISERROR(FIND("-",SUBSTITUTE(SUBSTITUTE(B49,"–","-"),"—","-"))),    "",    _xlfn.ORG.LIBREOFFICE.REGEX(       TRIM(MID(SUBSTITUTE(SUBSTITUTE(B49,"–","-"),"—","-"),       FIND("-",SUBSTITUTE(SUBSTITUTE(B49,"–","-"),"—","-"))+1,99)),       "[-\s]*\d+$",       ""    ) )</f>
        <v>SONARPUR</v>
      </c>
    </row>
    <row r="50" customFormat="false" ht="31.3" hidden="false" customHeight="false" outlineLevel="0" collapsed="false">
      <c r="A50" s="9" t="s">
        <v>177</v>
      </c>
      <c r="B50" s="10" t="s">
        <v>178</v>
      </c>
      <c r="C50" s="1" t="str">
        <f aca="false">IFERROR(VLOOKUP(TRIM(CLEAN($X50)), Sheet1!$B:$B, 1, 0), "")</f>
        <v>HNV PCM 1ST FLOOR</v>
      </c>
      <c r="D50" s="1" t="str">
        <f aca="false">IFERROR(INDEX(Sheet1!$A:$A, MATCH($X50, Sheet1!$B:$B, 0)), "")</f>
        <v>45f1a024-b36f-465a-8896-125399380cb6</v>
      </c>
      <c r="E50" s="1" t="str">
        <f aca="false">IFERROR(VLOOKUP(TRIM(CLEAN($X50)), Sheet1!$B:$C, 2, 0), "")</f>
        <v>f6cdce1d-fe11-4d40-8866-c509307f6150</v>
      </c>
      <c r="F50" s="1" t="str">
        <f aca="false">IFERROR(VLOOKUP(TRIM(CLEAN($Y50)), Sheet1!$B:$B, 1, 0), "")</f>
        <v>SUBHASGRAM</v>
      </c>
      <c r="G50" s="1" t="str">
        <f aca="false">IFERROR(INDEX(Sheet1!$A:$A, MATCH($Y50, Sheet1!$B:$B, 0)), "")</f>
        <v>bc11bc30-dc0e-4dd6-86bc-d8f4ea149d1b</v>
      </c>
      <c r="H50" s="1" t="str">
        <f aca="false">IFERROR(VLOOKUP(TRIM(CLEAN($Y50)), Sheet1!$B:$C, 2, 0), "")</f>
        <v>262e50f3-bef2-403c-85dc-f6d02b8a9ded</v>
      </c>
      <c r="I50" s="1" t="str">
        <f aca="false">IFERROR(INDEX(Sheet1!$A:$A, MATCH($X50, Sheet1!$B:$B, 0)), "")</f>
        <v>45f1a024-b36f-465a-8896-125399380cb6</v>
      </c>
      <c r="J50" s="1" t="str">
        <f aca="false">IFERROR(INDEX(Sheet1!$A:$A, MATCH($Y50, Sheet1!$B:$B, 0)), "")</f>
        <v>bc11bc30-dc0e-4dd6-86bc-d8f4ea149d1b</v>
      </c>
      <c r="K50" s="10" t="n">
        <v>24</v>
      </c>
      <c r="L50" s="10" t="s">
        <v>24</v>
      </c>
      <c r="M50" s="10" t="s">
        <v>25</v>
      </c>
      <c r="N50" s="10"/>
      <c r="O50" s="10" t="s">
        <v>179</v>
      </c>
      <c r="P50" s="11" t="n">
        <v>10.91</v>
      </c>
      <c r="Q50" s="11" t="n">
        <v>10.91</v>
      </c>
      <c r="R50" s="10" t="s">
        <v>27</v>
      </c>
      <c r="S50" s="12" t="n">
        <v>37795</v>
      </c>
      <c r="T50" s="10" t="s">
        <v>28</v>
      </c>
      <c r="U50" s="10"/>
      <c r="V50" s="12" t="n">
        <v>45888</v>
      </c>
      <c r="W50" s="12" t="n">
        <v>45898.1975240972</v>
      </c>
      <c r="X50" s="8" t="str">
        <f aca="false">IF(    ISERROR(FIND("-",SUBSTITUTE(SUBSTITUTE(B50,"–","-"),"—","-"))),    TRIM(B50),    _xlfn.ORG.LIBREOFFICE.REGEX(       TRIM(LEFT(SUBSTITUTE(SUBSTITUTE(B50,"–","-"),"—","-"),       FIND("-",SUBSTITUTE(SUBSTITUTE(B50,"–","-"),"—","-"))-1)),       "[-\s]*\d+$",       ""    ) )</f>
        <v>HNV PCM 1ST FLOOR</v>
      </c>
      <c r="Y50" s="1" t="str">
        <f aca="false">IF(    ISERROR(FIND("-",SUBSTITUTE(SUBSTITUTE(B50,"–","-"),"—","-"))),    "",    _xlfn.ORG.LIBREOFFICE.REGEX(       TRIM(MID(SUBSTITUTE(SUBSTITUTE(B50,"–","-"),"—","-"),       FIND("-",SUBSTITUTE(SUBSTITUTE(B50,"–","-"),"—","-"))+1,99)),       "[-\s]*\d+$",       ""    ) )</f>
        <v>SUBHASGRAM</v>
      </c>
    </row>
    <row r="51" customFormat="false" ht="31.3" hidden="false" customHeight="false" outlineLevel="0" collapsed="false">
      <c r="A51" s="4" t="s">
        <v>180</v>
      </c>
      <c r="B51" s="5" t="s">
        <v>181</v>
      </c>
      <c r="C51" s="1" t="str">
        <f aca="false">IFERROR(VLOOKUP(TRIM(CLEAN($X51)), Sheet1!$B:$B, 1, 0), "")</f>
        <v>HHC</v>
      </c>
      <c r="D51" s="1" t="str">
        <f aca="false">IFERROR(INDEX(Sheet1!$A:$A, MATCH($X51, Sheet1!$B:$B, 0)), "")</f>
        <v>781a30c9-f5db-4af4-ac1d-f279ad2eff80</v>
      </c>
      <c r="E51" s="1" t="str">
        <f aca="false">IFERROR(VLOOKUP(TRIM(CLEAN($X51)), Sheet1!$B:$C, 2, 0), "")</f>
        <v>f6cdce1d-fe11-4d40-8866-c509307f6150</v>
      </c>
      <c r="F51" s="1" t="str">
        <f aca="false">IFERROR(VLOOKUP(TRIM(CLEAN($Y51)), Sheet1!$B:$B, 1, 0), "")</f>
        <v>BJC HHC</v>
      </c>
      <c r="G51" s="1" t="str">
        <f aca="false">IFERROR(INDEX(Sheet1!$A:$A, MATCH($Y51, Sheet1!$B:$B, 0)), "")</f>
        <v>76007e7f-d3db-4dcb-b6d4-26ad641a4597</v>
      </c>
      <c r="H51" s="1" t="str">
        <f aca="false">IFERROR(VLOOKUP(TRIM(CLEAN($Y51)), Sheet1!$B:$C, 2, 0), "")</f>
        <v>0612aafd-3bac-4855-b408-e29bbbcbd37f</v>
      </c>
      <c r="I51" s="1" t="str">
        <f aca="false">IFERROR(INDEX(Sheet1!$A:$A, MATCH($X51, Sheet1!$B:$B, 0)), "")</f>
        <v>781a30c9-f5db-4af4-ac1d-f279ad2eff80</v>
      </c>
      <c r="J51" s="1" t="str">
        <f aca="false">IFERROR(INDEX(Sheet1!$A:$A, MATCH($Y51, Sheet1!$B:$B, 0)), "")</f>
        <v>76007e7f-d3db-4dcb-b6d4-26ad641a4597</v>
      </c>
      <c r="K51" s="5" t="n">
        <v>24</v>
      </c>
      <c r="L51" s="5" t="s">
        <v>24</v>
      </c>
      <c r="M51" s="5" t="s">
        <v>25</v>
      </c>
      <c r="N51" s="5"/>
      <c r="O51" s="5" t="s">
        <v>182</v>
      </c>
      <c r="P51" s="6" t="n">
        <v>0.16</v>
      </c>
      <c r="Q51" s="6" t="n">
        <v>0.1</v>
      </c>
      <c r="R51" s="5" t="s">
        <v>27</v>
      </c>
      <c r="S51" s="7" t="n">
        <v>37661</v>
      </c>
      <c r="T51" s="5" t="s">
        <v>28</v>
      </c>
      <c r="U51" s="5"/>
      <c r="V51" s="7" t="n">
        <v>45888</v>
      </c>
      <c r="W51" s="7" t="n">
        <v>45898.1975240972</v>
      </c>
      <c r="X51" s="8" t="str">
        <f aca="false">IF(    ISERROR(FIND("-",SUBSTITUTE(SUBSTITUTE(B51,"–","-"),"—","-"))),    TRIM(B51),    _xlfn.ORG.LIBREOFFICE.REGEX(       TRIM(LEFT(SUBSTITUTE(SUBSTITUTE(B51,"–","-"),"—","-"),       FIND("-",SUBSTITUTE(SUBSTITUTE(B51,"–","-"),"—","-"))-1)),       "[-\s]*\d+$",       ""    ) )</f>
        <v>HHC</v>
      </c>
      <c r="Y51" s="1" t="str">
        <f aca="false">IF(    ISERROR(FIND("-",SUBSTITUTE(SUBSTITUTE(B51,"–","-"),"—","-"))),    "",    _xlfn.ORG.LIBREOFFICE.REGEX(       TRIM(MID(SUBSTITUTE(SUBSTITUTE(B51,"–","-"),"—","-"),       FIND("-",SUBSTITUTE(SUBSTITUTE(B51,"–","-"),"—","-"))+1,99)),       "[-\s]*\d+$",       ""    ) )</f>
        <v>BJC HHC</v>
      </c>
    </row>
    <row r="52" customFormat="false" ht="31.3" hidden="false" customHeight="false" outlineLevel="0" collapsed="false">
      <c r="A52" s="9" t="s">
        <v>183</v>
      </c>
      <c r="B52" s="10" t="s">
        <v>184</v>
      </c>
      <c r="C52" s="1" t="str">
        <f aca="false">IFERROR(VLOOKUP(TRIM(CLEAN($X52)), Sheet1!$B:$B, 1, 0), "")</f>
        <v>JADAVPUR</v>
      </c>
      <c r="D52" s="1" t="str">
        <f aca="false">IFERROR(INDEX(Sheet1!$A:$A, MATCH($X52, Sheet1!$B:$B, 0)), "")</f>
        <v>41355205-b6db-4d38-bebf-9f0cf2998f64</v>
      </c>
      <c r="E52" s="1" t="str">
        <f aca="false">IFERROR(VLOOKUP(TRIM(CLEAN($X52)), Sheet1!$B:$C, 2, 0), "")</f>
        <v>f6cdce1d-fe11-4d40-8866-c509307f6150</v>
      </c>
      <c r="F52" s="1" t="str">
        <f aca="false">IFERROR(VLOOKUP(TRIM(CLEAN($Y52)), Sheet1!$B:$B, 1, 0), "")</f>
        <v>RANIKUTI</v>
      </c>
      <c r="G52" s="1" t="str">
        <f aca="false">IFERROR(INDEX(Sheet1!$A:$A, MATCH($Y52, Sheet1!$B:$B, 0)), "")</f>
        <v>ee2ea175-88c4-4021-bca9-f7814388d574</v>
      </c>
      <c r="H52" s="1" t="str">
        <f aca="false">IFERROR(VLOOKUP(TRIM(CLEAN($Y52)), Sheet1!$B:$C, 2, 0), "")</f>
        <v>f6cdce1d-fe11-4d40-8866-c509307f6150</v>
      </c>
      <c r="I52" s="1" t="str">
        <f aca="false">IFERROR(INDEX(Sheet1!$A:$A, MATCH($X52, Sheet1!$B:$B, 0)), "")</f>
        <v>41355205-b6db-4d38-bebf-9f0cf2998f64</v>
      </c>
      <c r="J52" s="1" t="str">
        <f aca="false">IFERROR(INDEX(Sheet1!$A:$A, MATCH($Y52, Sheet1!$B:$B, 0)), "")</f>
        <v>ee2ea175-88c4-4021-bca9-f7814388d574</v>
      </c>
      <c r="K52" s="10" t="n">
        <v>24</v>
      </c>
      <c r="L52" s="10" t="s">
        <v>24</v>
      </c>
      <c r="M52" s="10" t="s">
        <v>25</v>
      </c>
      <c r="N52" s="10"/>
      <c r="O52" s="10" t="s">
        <v>185</v>
      </c>
      <c r="P52" s="11" t="n">
        <v>2.83</v>
      </c>
      <c r="Q52" s="11" t="n">
        <v>2.83</v>
      </c>
      <c r="R52" s="10" t="s">
        <v>27</v>
      </c>
      <c r="S52" s="12"/>
      <c r="T52" s="10" t="s">
        <v>28</v>
      </c>
      <c r="U52" s="10"/>
      <c r="V52" s="12" t="n">
        <v>45888</v>
      </c>
      <c r="W52" s="12" t="n">
        <v>45898.1975240972</v>
      </c>
      <c r="X52" s="8" t="str">
        <f aca="false">IF(    ISERROR(FIND("-",SUBSTITUTE(SUBSTITUTE(B52,"–","-"),"—","-"))),    TRIM(B52),    _xlfn.ORG.LIBREOFFICE.REGEX(       TRIM(LEFT(SUBSTITUTE(SUBSTITUTE(B52,"–","-"),"—","-"),       FIND("-",SUBSTITUTE(SUBSTITUTE(B52,"–","-"),"—","-"))-1)),       "[-\s]*\d+$",       ""    ) )</f>
        <v>JADAVPUR</v>
      </c>
      <c r="Y52" s="1" t="str">
        <f aca="false">IF(    ISERROR(FIND("-",SUBSTITUTE(SUBSTITUTE(B52,"–","-"),"—","-"))),    "",    _xlfn.ORG.LIBREOFFICE.REGEX(       TRIM(MID(SUBSTITUTE(SUBSTITUTE(B52,"–","-"),"—","-"),       FIND("-",SUBSTITUTE(SUBSTITUTE(B52,"–","-"),"—","-"))+1,99)),       "[-\s]*\d+$",       ""    ) )</f>
        <v>RANIKUTI</v>
      </c>
    </row>
    <row r="53" customFormat="false" ht="31.3" hidden="false" customHeight="false" outlineLevel="0" collapsed="false">
      <c r="A53" s="4" t="s">
        <v>186</v>
      </c>
      <c r="B53" s="5" t="s">
        <v>187</v>
      </c>
      <c r="C53" s="1" t="str">
        <f aca="false">IFERROR(VLOOKUP(TRIM(CLEAN($X53)), Sheet1!$B:$B, 1, 0), "")</f>
        <v>JADAVPUR</v>
      </c>
      <c r="D53" s="1" t="str">
        <f aca="false">IFERROR(INDEX(Sheet1!$A:$A, MATCH($X53, Sheet1!$B:$B, 0)), "")</f>
        <v>41355205-b6db-4d38-bebf-9f0cf2998f64</v>
      </c>
      <c r="E53" s="1" t="str">
        <f aca="false">IFERROR(VLOOKUP(TRIM(CLEAN($X53)), Sheet1!$B:$C, 2, 0), "")</f>
        <v>f6cdce1d-fe11-4d40-8866-c509307f6150</v>
      </c>
      <c r="F53" s="1" t="str">
        <f aca="false">IFERROR(VLOOKUP(TRIM(CLEAN($Y53)), Sheet1!$B:$B, 1, 0), "")</f>
        <v>KAMALGAZI BTS</v>
      </c>
      <c r="G53" s="1" t="str">
        <f aca="false">IFERROR(INDEX(Sheet1!$A:$A, MATCH($Y53, Sheet1!$B:$B, 0)), "")</f>
        <v>abfa36d3-d0ed-486e-8f97-62651f7a9b9e</v>
      </c>
      <c r="H53" s="1" t="str">
        <f aca="false">IFERROR(VLOOKUP(TRIM(CLEAN($Y53)), Sheet1!$B:$C, 2, 0), "")</f>
        <v>f45e7454-2b12-4607-886b-f463b56fab98</v>
      </c>
      <c r="I53" s="1" t="str">
        <f aca="false">IFERROR(INDEX(Sheet1!$A:$A, MATCH($X53, Sheet1!$B:$B, 0)), "")</f>
        <v>41355205-b6db-4d38-bebf-9f0cf2998f64</v>
      </c>
      <c r="J53" s="1" t="str">
        <f aca="false">IFERROR(INDEX(Sheet1!$A:$A, MATCH($Y53, Sheet1!$B:$B, 0)), "")</f>
        <v>abfa36d3-d0ed-486e-8f97-62651f7a9b9e</v>
      </c>
      <c r="K53" s="5" t="n">
        <v>24</v>
      </c>
      <c r="L53" s="5" t="s">
        <v>24</v>
      </c>
      <c r="M53" s="5" t="s">
        <v>25</v>
      </c>
      <c r="N53" s="5"/>
      <c r="O53" s="5" t="s">
        <v>188</v>
      </c>
      <c r="P53" s="6" t="n">
        <v>11.8</v>
      </c>
      <c r="Q53" s="6" t="n">
        <v>11.72</v>
      </c>
      <c r="R53" s="5" t="s">
        <v>27</v>
      </c>
      <c r="S53" s="7" t="n">
        <v>37795</v>
      </c>
      <c r="T53" s="5" t="s">
        <v>28</v>
      </c>
      <c r="U53" s="5"/>
      <c r="V53" s="7" t="n">
        <v>45888</v>
      </c>
      <c r="W53" s="7" t="n">
        <v>45898.1975240972</v>
      </c>
      <c r="X53" s="8" t="str">
        <f aca="false">IF(    ISERROR(FIND("-",SUBSTITUTE(SUBSTITUTE(B53,"–","-"),"—","-"))),    TRIM(B53),    _xlfn.ORG.LIBREOFFICE.REGEX(       TRIM(LEFT(SUBSTITUTE(SUBSTITUTE(B53,"–","-"),"—","-"),       FIND("-",SUBSTITUTE(SUBSTITUTE(B53,"–","-"),"—","-"))-1)),       "[-\s]*\d+$",       ""    ) )</f>
        <v>JADAVPUR</v>
      </c>
      <c r="Y53" s="1" t="str">
        <f aca="false">IF(    ISERROR(FIND("-",SUBSTITUTE(SUBSTITUTE(B53,"–","-"),"—","-"))),    "",    _xlfn.ORG.LIBREOFFICE.REGEX(       TRIM(MID(SUBSTITUTE(SUBSTITUTE(B53,"–","-"),"—","-"),       FIND("-",SUBSTITUTE(SUBSTITUTE(B53,"–","-"),"—","-"))+1,99)),       "[-\s]*\d+$",       ""    ) )</f>
        <v>KAMALGAZI BTS</v>
      </c>
    </row>
    <row r="54" customFormat="false" ht="31.3" hidden="false" customHeight="false" outlineLevel="0" collapsed="false">
      <c r="A54" s="9" t="s">
        <v>189</v>
      </c>
      <c r="B54" s="10" t="s">
        <v>190</v>
      </c>
      <c r="C54" s="1" t="str">
        <f aca="false">IFERROR(VLOOKUP(TRIM(CLEAN($X54)), Sheet1!$B:$B, 1, 0), "")</f>
        <v>JOGIBARTALA BTS</v>
      </c>
      <c r="D54" s="1" t="str">
        <f aca="false">IFERROR(INDEX(Sheet1!$A:$A, MATCH($X54, Sheet1!$B:$B, 0)), "")</f>
        <v>dea33be8-45f3-4823-9366-654f63ba67f2</v>
      </c>
      <c r="E54" s="1" t="str">
        <f aca="false">IFERROR(VLOOKUP(TRIM(CLEAN($X54)), Sheet1!$B:$C, 2, 0), "")</f>
        <v>f45e7454-2b12-4607-886b-f463b56fab98</v>
      </c>
      <c r="F54" s="1" t="str">
        <f aca="false">IFERROR(VLOOKUP(TRIM(CLEAN($Y54)), Sheet1!$B:$B, 1, 0), "")</f>
        <v>BJC JOGIBARTALA</v>
      </c>
      <c r="G54" s="1" t="str">
        <f aca="false">IFERROR(INDEX(Sheet1!$A:$A, MATCH($Y54, Sheet1!$B:$B, 0)), "")</f>
        <v>07563e90-2a37-4a21-beaa-7d55148e4d5e</v>
      </c>
      <c r="H54" s="1" t="str">
        <f aca="false">IFERROR(VLOOKUP(TRIM(CLEAN($Y54)), Sheet1!$B:$C, 2, 0), "")</f>
        <v>0612aafd-3bac-4855-b408-e29bbbcbd37f</v>
      </c>
      <c r="I54" s="1" t="str">
        <f aca="false">IFERROR(INDEX(Sheet1!$A:$A, MATCH($X54, Sheet1!$B:$B, 0)), "")</f>
        <v>dea33be8-45f3-4823-9366-654f63ba67f2</v>
      </c>
      <c r="J54" s="1" t="str">
        <f aca="false">IFERROR(INDEX(Sheet1!$A:$A, MATCH($Y54, Sheet1!$B:$B, 0)), "")</f>
        <v>07563e90-2a37-4a21-beaa-7d55148e4d5e</v>
      </c>
      <c r="K54" s="10" t="n">
        <v>12</v>
      </c>
      <c r="L54" s="10" t="s">
        <v>55</v>
      </c>
      <c r="M54" s="10" t="s">
        <v>25</v>
      </c>
      <c r="N54" s="10"/>
      <c r="O54" s="10" t="s">
        <v>191</v>
      </c>
      <c r="P54" s="11" t="n">
        <v>0.2</v>
      </c>
      <c r="Q54" s="11" t="n">
        <v>1.48</v>
      </c>
      <c r="R54" s="10" t="s">
        <v>27</v>
      </c>
      <c r="S54" s="12"/>
      <c r="T54" s="10" t="s">
        <v>28</v>
      </c>
      <c r="U54" s="10"/>
      <c r="V54" s="12" t="n">
        <v>45888</v>
      </c>
      <c r="W54" s="12" t="n">
        <v>45898.1975240972</v>
      </c>
      <c r="X54" s="8" t="str">
        <f aca="false">IF(    ISERROR(FIND("-",SUBSTITUTE(SUBSTITUTE(B54,"–","-"),"—","-"))),    TRIM(B54),    _xlfn.ORG.LIBREOFFICE.REGEX(       TRIM(LEFT(SUBSTITUTE(SUBSTITUTE(B54,"–","-"),"—","-"),       FIND("-",SUBSTITUTE(SUBSTITUTE(B54,"–","-"),"—","-"))-1)),       "[-\s]*\d+$",       ""    ) )</f>
        <v>JOGIBARTALA BTS</v>
      </c>
      <c r="Y54" s="1" t="str">
        <f aca="false">IF(    ISERROR(FIND("-",SUBSTITUTE(SUBSTITUTE(B54,"–","-"),"—","-"))),    "",    _xlfn.ORG.LIBREOFFICE.REGEX(       TRIM(MID(SUBSTITUTE(SUBSTITUTE(B54,"–","-"),"—","-"),       FIND("-",SUBSTITUTE(SUBSTITUTE(B54,"–","-"),"—","-"))+1,99)),       "[-\s]*\d+$",       ""    ) )</f>
        <v>BJC JOGIBARTALA</v>
      </c>
    </row>
    <row r="55" customFormat="false" ht="31.3" hidden="false" customHeight="false" outlineLevel="0" collapsed="false">
      <c r="A55" s="4" t="s">
        <v>192</v>
      </c>
      <c r="B55" s="5" t="s">
        <v>193</v>
      </c>
      <c r="C55" s="1" t="str">
        <f aca="false">IFERROR(VLOOKUP(TRIM(CLEAN($X55)), Sheet1!$B:$B, 1, 0), "")</f>
        <v>KALYANPUR</v>
      </c>
      <c r="D55" s="1" t="str">
        <f aca="false">IFERROR(INDEX(Sheet1!$A:$A, MATCH($X55, Sheet1!$B:$B, 0)), "")</f>
        <v>aafe2bfb-6e18-4053-97b5-bf7fb9992fcb</v>
      </c>
      <c r="E55" s="1" t="str">
        <f aca="false">IFERROR(VLOOKUP(TRIM(CLEAN($X55)), Sheet1!$B:$C, 2, 0), "")</f>
        <v>f6cdce1d-fe11-4d40-8866-c509307f6150</v>
      </c>
      <c r="F55" s="1" t="str">
        <f aca="false">IFERROR(VLOOKUP(TRIM(CLEAN($Y55)), Sheet1!$B:$B, 1, 0), "")</f>
        <v>BJC DOPAGACHI</v>
      </c>
      <c r="G55" s="1" t="str">
        <f aca="false">IFERROR(INDEX(Sheet1!$A:$A, MATCH($Y55, Sheet1!$B:$B, 0)), "")</f>
        <v>26f881e4-33a5-45b4-9c40-588951b457eb</v>
      </c>
      <c r="H55" s="1" t="str">
        <f aca="false">IFERROR(VLOOKUP(TRIM(CLEAN($Y55)), Sheet1!$B:$C, 2, 0), "")</f>
        <v>0612aafd-3bac-4855-b408-e29bbbcbd37f</v>
      </c>
      <c r="I55" s="1" t="str">
        <f aca="false">IFERROR(INDEX(Sheet1!$A:$A, MATCH($X55, Sheet1!$B:$B, 0)), "")</f>
        <v>aafe2bfb-6e18-4053-97b5-bf7fb9992fcb</v>
      </c>
      <c r="J55" s="1" t="str">
        <f aca="false">IFERROR(INDEX(Sheet1!$A:$A, MATCH($Y55, Sheet1!$B:$B, 0)), "")</f>
        <v>26f881e4-33a5-45b4-9c40-588951b457eb</v>
      </c>
      <c r="K55" s="5" t="n">
        <v>24</v>
      </c>
      <c r="L55" s="5" t="s">
        <v>24</v>
      </c>
      <c r="M55" s="5" t="s">
        <v>25</v>
      </c>
      <c r="N55" s="5"/>
      <c r="O55" s="5" t="s">
        <v>194</v>
      </c>
      <c r="P55" s="6" t="n">
        <v>5.22</v>
      </c>
      <c r="Q55" s="6" t="n">
        <v>5.22</v>
      </c>
      <c r="R55" s="5" t="s">
        <v>27</v>
      </c>
      <c r="S55" s="7" t="n">
        <v>37820</v>
      </c>
      <c r="T55" s="5" t="s">
        <v>28</v>
      </c>
      <c r="U55" s="5"/>
      <c r="V55" s="7" t="n">
        <v>45888</v>
      </c>
      <c r="W55" s="7" t="n">
        <v>45898.1975240972</v>
      </c>
      <c r="X55" s="8" t="str">
        <f aca="false">IF(    ISERROR(FIND("-",SUBSTITUTE(SUBSTITUTE(B55,"–","-"),"—","-"))),    TRIM(B55),    _xlfn.ORG.LIBREOFFICE.REGEX(       TRIM(LEFT(SUBSTITUTE(SUBSTITUTE(B55,"–","-"),"—","-"),       FIND("-",SUBSTITUTE(SUBSTITUTE(B55,"–","-"),"—","-"))-1)),       "[-\s]*\d+$",       ""    ) )</f>
        <v>KALYANPUR</v>
      </c>
      <c r="Y55" s="1" t="str">
        <f aca="false">IF(    ISERROR(FIND("-",SUBSTITUTE(SUBSTITUTE(B55,"–","-"),"—","-"))),    "",    _xlfn.ORG.LIBREOFFICE.REGEX(       TRIM(MID(SUBSTITUTE(SUBSTITUTE(B55,"–","-"),"—","-"),       FIND("-",SUBSTITUTE(SUBSTITUTE(B55,"–","-"),"—","-"))+1,99)),       "[-\s]*\d+$",       ""    ) )</f>
        <v>BJC DOPAGACHI</v>
      </c>
    </row>
    <row r="56" customFormat="false" ht="31.3" hidden="false" customHeight="false" outlineLevel="0" collapsed="false">
      <c r="A56" s="9" t="s">
        <v>195</v>
      </c>
      <c r="B56" s="10" t="s">
        <v>196</v>
      </c>
      <c r="C56" s="1" t="str">
        <f aca="false">IFERROR(VLOOKUP(TRIM(CLEAN($X56)), Sheet1!$B:$B, 1, 0), "")</f>
        <v>KAMALGAZI BTS</v>
      </c>
      <c r="D56" s="1" t="str">
        <f aca="false">IFERROR(INDEX(Sheet1!$A:$A, MATCH($X56, Sheet1!$B:$B, 0)), "")</f>
        <v>abfa36d3-d0ed-486e-8f97-62651f7a9b9e</v>
      </c>
      <c r="E56" s="1" t="str">
        <f aca="false">IFERROR(VLOOKUP(TRIM(CLEAN($X56)), Sheet1!$B:$C, 2, 0), "")</f>
        <v>f45e7454-2b12-4607-886b-f463b56fab98</v>
      </c>
      <c r="F56" s="1" t="str">
        <f aca="false">IFERROR(VLOOKUP(TRIM(CLEAN($Y56)), Sheet1!$B:$B, 1, 0), "")</f>
        <v>MAHAMAYATALA II BTS</v>
      </c>
      <c r="G56" s="1" t="str">
        <f aca="false">IFERROR(INDEX(Sheet1!$A:$A, MATCH($Y56, Sheet1!$B:$B, 0)), "")</f>
        <v>6cb1a150-a017-4e2f-9018-f0482be79bdb</v>
      </c>
      <c r="H56" s="1" t="str">
        <f aca="false">IFERROR(VLOOKUP(TRIM(CLEAN($Y56)), Sheet1!$B:$C, 2, 0), "")</f>
        <v>f45e7454-2b12-4607-886b-f463b56fab98</v>
      </c>
      <c r="I56" s="1" t="str">
        <f aca="false">IFERROR(INDEX(Sheet1!$A:$A, MATCH($X56, Sheet1!$B:$B, 0)), "")</f>
        <v>abfa36d3-d0ed-486e-8f97-62651f7a9b9e</v>
      </c>
      <c r="J56" s="1" t="str">
        <f aca="false">IFERROR(INDEX(Sheet1!$A:$A, MATCH($Y56, Sheet1!$B:$B, 0)), "")</f>
        <v>6cb1a150-a017-4e2f-9018-f0482be79bdb</v>
      </c>
      <c r="K56" s="10" t="n">
        <v>4</v>
      </c>
      <c r="L56" s="10" t="s">
        <v>41</v>
      </c>
      <c r="M56" s="10" t="s">
        <v>25</v>
      </c>
      <c r="N56" s="10" t="s">
        <v>197</v>
      </c>
      <c r="O56" s="10" t="s">
        <v>198</v>
      </c>
      <c r="P56" s="11" t="n">
        <v>0.69</v>
      </c>
      <c r="Q56" s="11" t="n">
        <v>0.69</v>
      </c>
      <c r="R56" s="10" t="s">
        <v>27</v>
      </c>
      <c r="S56" s="12" t="n">
        <v>43135</v>
      </c>
      <c r="T56" s="10" t="s">
        <v>28</v>
      </c>
      <c r="U56" s="10"/>
      <c r="V56" s="12" t="n">
        <v>45888</v>
      </c>
      <c r="W56" s="12" t="n">
        <v>45898.1975240972</v>
      </c>
      <c r="X56" s="8" t="str">
        <f aca="false">IF(    ISERROR(FIND("-",SUBSTITUTE(SUBSTITUTE(B56,"–","-"),"—","-"))),    TRIM(B56),    _xlfn.ORG.LIBREOFFICE.REGEX(       TRIM(LEFT(SUBSTITUTE(SUBSTITUTE(B56,"–","-"),"—","-"),       FIND("-",SUBSTITUTE(SUBSTITUTE(B56,"–","-"),"—","-"))-1)),       "[-\s]*\d+$",       ""    ) )</f>
        <v>KAMALGAZI BTS</v>
      </c>
      <c r="Y56" s="1" t="str">
        <f aca="false">IF(    ISERROR(FIND("-",SUBSTITUTE(SUBSTITUTE(B56,"–","-"),"—","-"))),    "",    _xlfn.ORG.LIBREOFFICE.REGEX(       TRIM(MID(SUBSTITUTE(SUBSTITUTE(B56,"–","-"),"—","-"),       FIND("-",SUBSTITUTE(SUBSTITUTE(B56,"–","-"),"—","-"))+1,99)),       "[-\s]*\d+$",       ""    ) )</f>
        <v>MAHAMAYATALA II BTS</v>
      </c>
    </row>
    <row r="57" customFormat="false" ht="31.3" hidden="false" customHeight="false" outlineLevel="0" collapsed="false">
      <c r="A57" s="4" t="s">
        <v>199</v>
      </c>
      <c r="B57" s="5" t="s">
        <v>200</v>
      </c>
      <c r="C57" s="1" t="str">
        <f aca="false">IFERROR(VLOOKUP(TRIM(CLEAN($X57)), Sheet1!$B:$B, 1, 0), "")</f>
        <v>KAMALGAZI BTS</v>
      </c>
      <c r="D57" s="1" t="str">
        <f aca="false">IFERROR(INDEX(Sheet1!$A:$A, MATCH($X57, Sheet1!$B:$B, 0)), "")</f>
        <v>abfa36d3-d0ed-486e-8f97-62651f7a9b9e</v>
      </c>
      <c r="E57" s="1" t="str">
        <f aca="false">IFERROR(VLOOKUP(TRIM(CLEAN($X57)), Sheet1!$B:$C, 2, 0), "")</f>
        <v>f45e7454-2b12-4607-886b-f463b56fab98</v>
      </c>
      <c r="F57" s="1" t="str">
        <f aca="false">IFERROR(VLOOKUP(TRIM(CLEAN($Y57)), Sheet1!$B:$B, 1, 0), "")</f>
        <v>BJC KAMALGAZI CHOWK</v>
      </c>
      <c r="G57" s="1" t="str">
        <f aca="false">IFERROR(INDEX(Sheet1!$A:$A, MATCH($Y57, Sheet1!$B:$B, 0)), "")</f>
        <v>ebba4278-7d39-488b-8492-aca4001cf2c6</v>
      </c>
      <c r="H57" s="1" t="str">
        <f aca="false">IFERROR(VLOOKUP(TRIM(CLEAN($Y57)), Sheet1!$B:$C, 2, 0), "")</f>
        <v>0612aafd-3bac-4855-b408-e29bbbcbd37f</v>
      </c>
      <c r="I57" s="1" t="str">
        <f aca="false">IFERROR(INDEX(Sheet1!$A:$A, MATCH($X57, Sheet1!$B:$B, 0)), "")</f>
        <v>abfa36d3-d0ed-486e-8f97-62651f7a9b9e</v>
      </c>
      <c r="J57" s="1" t="str">
        <f aca="false">IFERROR(INDEX(Sheet1!$A:$A, MATCH($Y57, Sheet1!$B:$B, 0)), "")</f>
        <v>ebba4278-7d39-488b-8492-aca4001cf2c6</v>
      </c>
      <c r="K57" s="5" t="n">
        <v>24</v>
      </c>
      <c r="L57" s="5" t="s">
        <v>24</v>
      </c>
      <c r="M57" s="5" t="s">
        <v>25</v>
      </c>
      <c r="N57" s="5"/>
      <c r="O57" s="5" t="s">
        <v>201</v>
      </c>
      <c r="P57" s="6" t="n">
        <v>0.5</v>
      </c>
      <c r="Q57" s="6" t="n">
        <v>0.5</v>
      </c>
      <c r="R57" s="5" t="s">
        <v>27</v>
      </c>
      <c r="S57" s="7" t="n">
        <v>37795</v>
      </c>
      <c r="T57" s="5" t="s">
        <v>28</v>
      </c>
      <c r="U57" s="5"/>
      <c r="V57" s="7" t="n">
        <v>45888</v>
      </c>
      <c r="W57" s="7" t="n">
        <v>45898.1975240972</v>
      </c>
      <c r="X57" s="8" t="str">
        <f aca="false">IF(    ISERROR(FIND("-",SUBSTITUTE(SUBSTITUTE(B57,"–","-"),"—","-"))),    TRIM(B57),    _xlfn.ORG.LIBREOFFICE.REGEX(       TRIM(LEFT(SUBSTITUTE(SUBSTITUTE(B57,"–","-"),"—","-"),       FIND("-",SUBSTITUTE(SUBSTITUTE(B57,"–","-"),"—","-"))-1)),       "[-\s]*\d+$",       ""    ) )</f>
        <v>KAMALGAZI BTS</v>
      </c>
      <c r="Y57" s="1" t="str">
        <f aca="false">IF(    ISERROR(FIND("-",SUBSTITUTE(SUBSTITUTE(B57,"–","-"),"—","-"))),    "",    _xlfn.ORG.LIBREOFFICE.REGEX(       TRIM(MID(SUBSTITUTE(SUBSTITUTE(B57,"–","-"),"—","-"),       FIND("-",SUBSTITUTE(SUBSTITUTE(B57,"–","-"),"—","-"))+1,99)),       "[-\s]*\d+$",       ""    ) )</f>
        <v>BJC KAMALGAZI CHOWK</v>
      </c>
    </row>
    <row r="58" customFormat="false" ht="31.3" hidden="false" customHeight="false" outlineLevel="0" collapsed="false">
      <c r="A58" s="9" t="s">
        <v>202</v>
      </c>
      <c r="B58" s="10" t="s">
        <v>203</v>
      </c>
      <c r="C58" s="1" t="str">
        <f aca="false">IFERROR(VLOOKUP(TRIM(CLEAN($X58)), Sheet1!$B:$B, 1, 0), "")</f>
        <v>KHURIGACHI BTS</v>
      </c>
      <c r="D58" s="1" t="str">
        <f aca="false">IFERROR(INDEX(Sheet1!$A:$A, MATCH($X58, Sheet1!$B:$B, 0)), "")</f>
        <v>1fd51fac-f074-43dd-afed-639b1a97e6ac</v>
      </c>
      <c r="E58" s="1" t="str">
        <f aca="false">IFERROR(VLOOKUP(TRIM(CLEAN($X58)), Sheet1!$B:$C, 2, 0), "")</f>
        <v>f45e7454-2b12-4607-886b-f463b56fab98</v>
      </c>
      <c r="F58" s="1" t="str">
        <f aca="false">IFERROR(VLOOKUP(TRIM(CLEAN($Y58)), Sheet1!$B:$B, 1, 0), "")</f>
        <v>BJC NOFN NEAR GANGAJOARA BTS</v>
      </c>
      <c r="G58" s="1" t="str">
        <f aca="false">IFERROR(INDEX(Sheet1!$A:$A, MATCH($Y58, Sheet1!$B:$B, 0)), "")</f>
        <v>e95dbdd9-6a44-496d-85ff-6535f8a25e0c</v>
      </c>
      <c r="H58" s="1" t="str">
        <f aca="false">IFERROR(VLOOKUP(TRIM(CLEAN($Y58)), Sheet1!$B:$C, 2, 0), "")</f>
        <v>0612aafd-3bac-4855-b408-e29bbbcbd37f</v>
      </c>
      <c r="I58" s="1" t="str">
        <f aca="false">IFERROR(INDEX(Sheet1!$A:$A, MATCH($X58, Sheet1!$B:$B, 0)), "")</f>
        <v>1fd51fac-f074-43dd-afed-639b1a97e6ac</v>
      </c>
      <c r="J58" s="1" t="str">
        <f aca="false">IFERROR(INDEX(Sheet1!$A:$A, MATCH($Y58, Sheet1!$B:$B, 0)), "")</f>
        <v>e95dbdd9-6a44-496d-85ff-6535f8a25e0c</v>
      </c>
      <c r="K58" s="10" t="n">
        <v>24</v>
      </c>
      <c r="L58" s="10" t="s">
        <v>24</v>
      </c>
      <c r="M58" s="10" t="s">
        <v>25</v>
      </c>
      <c r="N58" s="10"/>
      <c r="O58" s="10" t="s">
        <v>204</v>
      </c>
      <c r="P58" s="11" t="n">
        <v>1.2</v>
      </c>
      <c r="Q58" s="11" t="n">
        <v>1.2</v>
      </c>
      <c r="R58" s="10" t="s">
        <v>27</v>
      </c>
      <c r="S58" s="12"/>
      <c r="T58" s="10" t="s">
        <v>28</v>
      </c>
      <c r="U58" s="10"/>
      <c r="V58" s="12" t="n">
        <v>45888</v>
      </c>
      <c r="W58" s="12" t="n">
        <v>45898.1975240972</v>
      </c>
      <c r="X58" s="8" t="str">
        <f aca="false">IF(    ISERROR(FIND("-",SUBSTITUTE(SUBSTITUTE(B58,"–","-"),"—","-"))),    TRIM(B58),    _xlfn.ORG.LIBREOFFICE.REGEX(       TRIM(LEFT(SUBSTITUTE(SUBSTITUTE(B58,"–","-"),"—","-"),       FIND("-",SUBSTITUTE(SUBSTITUTE(B58,"–","-"),"—","-"))-1)),       "[-\s]*\d+$",       ""    ) )</f>
        <v>KHURIGACHI BTS</v>
      </c>
      <c r="Y58" s="1" t="str">
        <f aca="false">IF(    ISERROR(FIND("-",SUBSTITUTE(SUBSTITUTE(B58,"–","-"),"—","-"))),    "",    _xlfn.ORG.LIBREOFFICE.REGEX(       TRIM(MID(SUBSTITUTE(SUBSTITUTE(B58,"–","-"),"—","-"),       FIND("-",SUBSTITUTE(SUBSTITUTE(B58,"–","-"),"—","-"))+1,99)),       "[-\s]*\d+$",       ""    ) )</f>
        <v>BJC NOFN NEAR GANGAJOARA BTS</v>
      </c>
    </row>
    <row r="59" customFormat="false" ht="31.3" hidden="false" customHeight="false" outlineLevel="0" collapsed="false">
      <c r="A59" s="4" t="s">
        <v>205</v>
      </c>
      <c r="B59" s="5" t="s">
        <v>206</v>
      </c>
      <c r="C59" s="1" t="str">
        <f aca="false">IFERROR(VLOOKUP(TRIM(CLEAN($X59)), Sheet1!$B:$B, 1, 0), "")</f>
        <v>KMG SBI RACPC</v>
      </c>
      <c r="D59" s="1" t="str">
        <f aca="false">IFERROR(INDEX(Sheet1!$A:$A, MATCH($X59, Sheet1!$B:$B, 0)), "")</f>
        <v>35498659-15e9-4ba9-9d36-351ba67661bf</v>
      </c>
      <c r="E59" s="1" t="str">
        <f aca="false">IFERROR(VLOOKUP(TRIM(CLEAN($X59)), Sheet1!$B:$C, 2, 0), "")</f>
        <v>6458a347-e80c-4a62-9357-551487a07e3a</v>
      </c>
      <c r="F59" s="1" t="str">
        <f aca="false">IFERROR(VLOOKUP(TRIM(CLEAN($Y59)), Sheet1!$B:$B, 1, 0), "")</f>
        <v>KAMALGAZI BTS</v>
      </c>
      <c r="G59" s="1" t="str">
        <f aca="false">IFERROR(INDEX(Sheet1!$A:$A, MATCH($Y59, Sheet1!$B:$B, 0)), "")</f>
        <v>abfa36d3-d0ed-486e-8f97-62651f7a9b9e</v>
      </c>
      <c r="H59" s="1" t="str">
        <f aca="false">IFERROR(VLOOKUP(TRIM(CLEAN($Y59)), Sheet1!$B:$C, 2, 0), "")</f>
        <v>f45e7454-2b12-4607-886b-f463b56fab98</v>
      </c>
      <c r="I59" s="1" t="str">
        <f aca="false">IFERROR(INDEX(Sheet1!$A:$A, MATCH($X59, Sheet1!$B:$B, 0)), "")</f>
        <v>35498659-15e9-4ba9-9d36-351ba67661bf</v>
      </c>
      <c r="J59" s="1" t="str">
        <f aca="false">IFERROR(INDEX(Sheet1!$A:$A, MATCH($Y59, Sheet1!$B:$B, 0)), "")</f>
        <v>abfa36d3-d0ed-486e-8f97-62651f7a9b9e</v>
      </c>
      <c r="K59" s="5" t="n">
        <v>24</v>
      </c>
      <c r="L59" s="5" t="s">
        <v>24</v>
      </c>
      <c r="M59" s="5" t="s">
        <v>25</v>
      </c>
      <c r="N59" s="5"/>
      <c r="O59" s="5" t="s">
        <v>207</v>
      </c>
      <c r="P59" s="6" t="n">
        <v>0.53</v>
      </c>
      <c r="Q59" s="6" t="n">
        <v>0.53</v>
      </c>
      <c r="R59" s="5" t="s">
        <v>27</v>
      </c>
      <c r="S59" s="7"/>
      <c r="T59" s="5" t="s">
        <v>28</v>
      </c>
      <c r="U59" s="5"/>
      <c r="V59" s="7" t="n">
        <v>45888</v>
      </c>
      <c r="W59" s="7" t="n">
        <v>45898.1975240972</v>
      </c>
      <c r="X59" s="8" t="str">
        <f aca="false">IF(    ISERROR(FIND("-",SUBSTITUTE(SUBSTITUTE(B59,"–","-"),"—","-"))),    TRIM(B59),    _xlfn.ORG.LIBREOFFICE.REGEX(       TRIM(LEFT(SUBSTITUTE(SUBSTITUTE(B59,"–","-"),"—","-"),       FIND("-",SUBSTITUTE(SUBSTITUTE(B59,"–","-"),"—","-"))-1)),       "[-\s]*\d+$",       ""    ) )</f>
        <v>KMG SBI RACPC</v>
      </c>
      <c r="Y59" s="1" t="str">
        <f aca="false">IF(    ISERROR(FIND("-",SUBSTITUTE(SUBSTITUTE(B59,"–","-"),"—","-"))),    "",    _xlfn.ORG.LIBREOFFICE.REGEX(       TRIM(MID(SUBSTITUTE(SUBSTITUTE(B59,"–","-"),"—","-"),       FIND("-",SUBSTITUTE(SUBSTITUTE(B59,"–","-"),"—","-"))+1,99)),       "[-\s]*\d+$",       ""    ) )</f>
        <v>KAMALGAZI BTS</v>
      </c>
    </row>
    <row r="60" customFormat="false" ht="31.3" hidden="false" customHeight="false" outlineLevel="0" collapsed="false">
      <c r="A60" s="9" t="s">
        <v>208</v>
      </c>
      <c r="B60" s="10" t="s">
        <v>209</v>
      </c>
      <c r="C60" s="1" t="str">
        <f aca="false">IFERROR(VLOOKUP(TRIM(CLEAN($X60)), Sheet1!$B:$B, 1, 0), "")</f>
        <v>KODALIA BTS</v>
      </c>
      <c r="D60" s="1" t="str">
        <f aca="false">IFERROR(INDEX(Sheet1!$A:$A, MATCH($X60, Sheet1!$B:$B, 0)), "")</f>
        <v>e56848ea-3c3a-4925-b20c-bc5ca60bec5b</v>
      </c>
      <c r="E60" s="1" t="str">
        <f aca="false">IFERROR(VLOOKUP(TRIM(CLEAN($X60)), Sheet1!$B:$C, 2, 0), "")</f>
        <v>f45e7454-2b12-4607-886b-f463b56fab98</v>
      </c>
      <c r="F60" s="1" t="str">
        <f aca="false">IFERROR(VLOOKUP(TRIM(CLEAN($Y60)), Sheet1!$B:$B, 1, 0), "")</f>
        <v>BJC KODALIA</v>
      </c>
      <c r="G60" s="1" t="str">
        <f aca="false">IFERROR(INDEX(Sheet1!$A:$A, MATCH($Y60, Sheet1!$B:$B, 0)), "")</f>
        <v>088f69d4-3fd5-4565-93b2-13d28234785e</v>
      </c>
      <c r="H60" s="1" t="str">
        <f aca="false">IFERROR(VLOOKUP(TRIM(CLEAN($Y60)), Sheet1!$B:$C, 2, 0), "")</f>
        <v>0612aafd-3bac-4855-b408-e29bbbcbd37f</v>
      </c>
      <c r="I60" s="1" t="str">
        <f aca="false">IFERROR(INDEX(Sheet1!$A:$A, MATCH($X60, Sheet1!$B:$B, 0)), "")</f>
        <v>e56848ea-3c3a-4925-b20c-bc5ca60bec5b</v>
      </c>
      <c r="J60" s="1" t="str">
        <f aca="false">IFERROR(INDEX(Sheet1!$A:$A, MATCH($Y60, Sheet1!$B:$B, 0)), "")</f>
        <v>088f69d4-3fd5-4565-93b2-13d28234785e</v>
      </c>
      <c r="K60" s="10" t="n">
        <v>12</v>
      </c>
      <c r="L60" s="10" t="s">
        <v>55</v>
      </c>
      <c r="M60" s="10" t="s">
        <v>25</v>
      </c>
      <c r="N60" s="10"/>
      <c r="O60" s="10" t="s">
        <v>210</v>
      </c>
      <c r="P60" s="11" t="n">
        <v>0.15</v>
      </c>
      <c r="Q60" s="11" t="n">
        <v>0.15</v>
      </c>
      <c r="R60" s="10" t="s">
        <v>27</v>
      </c>
      <c r="S60" s="12"/>
      <c r="T60" s="10" t="s">
        <v>28</v>
      </c>
      <c r="U60" s="10"/>
      <c r="V60" s="12" t="n">
        <v>45888</v>
      </c>
      <c r="W60" s="12" t="n">
        <v>45898.1975240972</v>
      </c>
      <c r="X60" s="8" t="str">
        <f aca="false">IF(    ISERROR(FIND("-",SUBSTITUTE(SUBSTITUTE(B60,"–","-"),"—","-"))),    TRIM(B60),    _xlfn.ORG.LIBREOFFICE.REGEX(       TRIM(LEFT(SUBSTITUTE(SUBSTITUTE(B60,"–","-"),"—","-"),       FIND("-",SUBSTITUTE(SUBSTITUTE(B60,"–","-"),"—","-"))-1)),       "[-\s]*\d+$",       ""    ) )</f>
        <v>KODALIA BTS</v>
      </c>
      <c r="Y60" s="1" t="str">
        <f aca="false">IF(    ISERROR(FIND("-",SUBSTITUTE(SUBSTITUTE(B60,"–","-"),"—","-"))),    "",    _xlfn.ORG.LIBREOFFICE.REGEX(       TRIM(MID(SUBSTITUTE(SUBSTITUTE(B60,"–","-"),"—","-"),       FIND("-",SUBSTITUTE(SUBSTITUTE(B60,"–","-"),"—","-"))+1,99)),       "[-\s]*\d+$",       ""    ) )</f>
        <v>BJC KODALIA</v>
      </c>
    </row>
    <row r="61" customFormat="false" ht="31.3" hidden="false" customHeight="false" outlineLevel="0" collapsed="false">
      <c r="A61" s="4" t="s">
        <v>211</v>
      </c>
      <c r="B61" s="5" t="s">
        <v>212</v>
      </c>
      <c r="C61" s="1" t="str">
        <f aca="false">IFERROR(VLOOKUP(TRIM(CLEAN($X61)), Sheet1!$B:$B, 1, 0), "")</f>
        <v>KRISHNA APARTMENT BTS</v>
      </c>
      <c r="D61" s="1" t="str">
        <f aca="false">IFERROR(INDEX(Sheet1!$A:$A, MATCH($X61, Sheet1!$B:$B, 0)), "")</f>
        <v>5d4a982a-d558-4f0f-8a2a-089bcb76bea3</v>
      </c>
      <c r="E61" s="1" t="str">
        <f aca="false">IFERROR(VLOOKUP(TRIM(CLEAN($X61)), Sheet1!$B:$C, 2, 0), "")</f>
        <v>f45e7454-2b12-4607-886b-f463b56fab98</v>
      </c>
      <c r="F61" s="1" t="str">
        <f aca="false">IFERROR(VLOOKUP(TRIM(CLEAN($Y61)), Sheet1!$B:$B, 1, 0), "")</f>
        <v>BJC KRISHNA APARTMENT</v>
      </c>
      <c r="G61" s="1" t="str">
        <f aca="false">IFERROR(INDEX(Sheet1!$A:$A, MATCH($Y61, Sheet1!$B:$B, 0)), "")</f>
        <v>d7eaa4cd-c7fd-4e64-ad84-6e5df4732326</v>
      </c>
      <c r="H61" s="1" t="str">
        <f aca="false">IFERROR(VLOOKUP(TRIM(CLEAN($Y61)), Sheet1!$B:$C, 2, 0), "")</f>
        <v>0612aafd-3bac-4855-b408-e29bbbcbd37f</v>
      </c>
      <c r="I61" s="1" t="str">
        <f aca="false">IFERROR(INDEX(Sheet1!$A:$A, MATCH($X61, Sheet1!$B:$B, 0)), "")</f>
        <v>5d4a982a-d558-4f0f-8a2a-089bcb76bea3</v>
      </c>
      <c r="J61" s="1" t="str">
        <f aca="false">IFERROR(INDEX(Sheet1!$A:$A, MATCH($Y61, Sheet1!$B:$B, 0)), "")</f>
        <v>d7eaa4cd-c7fd-4e64-ad84-6e5df4732326</v>
      </c>
      <c r="K61" s="5" t="n">
        <v>12</v>
      </c>
      <c r="L61" s="5" t="s">
        <v>55</v>
      </c>
      <c r="M61" s="5" t="s">
        <v>25</v>
      </c>
      <c r="N61" s="5"/>
      <c r="O61" s="5" t="s">
        <v>213</v>
      </c>
      <c r="P61" s="6" t="n">
        <v>0.1</v>
      </c>
      <c r="Q61" s="6" t="n">
        <v>0.1</v>
      </c>
      <c r="R61" s="5" t="s">
        <v>27</v>
      </c>
      <c r="S61" s="7" t="n">
        <v>38718</v>
      </c>
      <c r="T61" s="5" t="s">
        <v>28</v>
      </c>
      <c r="U61" s="5"/>
      <c r="V61" s="7" t="n">
        <v>45888</v>
      </c>
      <c r="W61" s="7" t="n">
        <v>45898.1975240972</v>
      </c>
      <c r="X61" s="8" t="str">
        <f aca="false">IF(    ISERROR(FIND("-",SUBSTITUTE(SUBSTITUTE(B61,"–","-"),"—","-"))),    TRIM(B61),    _xlfn.ORG.LIBREOFFICE.REGEX(       TRIM(LEFT(SUBSTITUTE(SUBSTITUTE(B61,"–","-"),"—","-"),       FIND("-",SUBSTITUTE(SUBSTITUTE(B61,"–","-"),"—","-"))-1)),       "[-\s]*\d+$",       ""    ) )</f>
        <v>KRISHNA APARTMENT BTS</v>
      </c>
      <c r="Y61" s="1" t="str">
        <f aca="false">IF(    ISERROR(FIND("-",SUBSTITUTE(SUBSTITUTE(B61,"–","-"),"—","-"))),    "",    _xlfn.ORG.LIBREOFFICE.REGEX(       TRIM(MID(SUBSTITUTE(SUBSTITUTE(B61,"–","-"),"—","-"),       FIND("-",SUBSTITUTE(SUBSTITUTE(B61,"–","-"),"—","-"))+1,99)),       "[-\s]*\d+$",       ""    ) )</f>
        <v>BJC KRISHNA APARTMENT</v>
      </c>
    </row>
    <row r="62" customFormat="false" ht="31.3" hidden="false" customHeight="false" outlineLevel="0" collapsed="false">
      <c r="A62" s="9" t="s">
        <v>214</v>
      </c>
      <c r="B62" s="10" t="s">
        <v>215</v>
      </c>
      <c r="C62" s="1" t="str">
        <f aca="false">IFERROR(VLOOKUP(TRIM(CLEAN($X62)), Sheet1!$B:$B, 1, 0), "")</f>
        <v>KUMRAKHALI BTS</v>
      </c>
      <c r="D62" s="1" t="str">
        <f aca="false">IFERROR(INDEX(Sheet1!$A:$A, MATCH($X62, Sheet1!$B:$B, 0)), "")</f>
        <v>a8c91e51-9673-4267-8dee-0627a03bc826</v>
      </c>
      <c r="E62" s="1" t="str">
        <f aca="false">IFERROR(VLOOKUP(TRIM(CLEAN($X62)), Sheet1!$B:$C, 2, 0), "")</f>
        <v>f45e7454-2b12-4607-886b-f463b56fab98</v>
      </c>
      <c r="F62" s="1" t="str">
        <f aca="false">IFERROR(VLOOKUP(TRIM(CLEAN($Y62)), Sheet1!$B:$B, 1, 0), "")</f>
        <v>BJC KARBALA</v>
      </c>
      <c r="G62" s="1" t="str">
        <f aca="false">IFERROR(INDEX(Sheet1!$A:$A, MATCH($Y62, Sheet1!$B:$B, 0)), "")</f>
        <v>26e1ab78-e507-4915-99aa-fa40e808f209</v>
      </c>
      <c r="H62" s="1" t="str">
        <f aca="false">IFERROR(VLOOKUP(TRIM(CLEAN($Y62)), Sheet1!$B:$C, 2, 0), "")</f>
        <v>0612aafd-3bac-4855-b408-e29bbbcbd37f</v>
      </c>
      <c r="I62" s="1" t="str">
        <f aca="false">IFERROR(INDEX(Sheet1!$A:$A, MATCH($X62, Sheet1!$B:$B, 0)), "")</f>
        <v>a8c91e51-9673-4267-8dee-0627a03bc826</v>
      </c>
      <c r="J62" s="1" t="str">
        <f aca="false">IFERROR(INDEX(Sheet1!$A:$A, MATCH($Y62, Sheet1!$B:$B, 0)), "")</f>
        <v>26e1ab78-e507-4915-99aa-fa40e808f209</v>
      </c>
      <c r="K62" s="10" t="n">
        <v>24</v>
      </c>
      <c r="L62" s="10" t="s">
        <v>24</v>
      </c>
      <c r="M62" s="10" t="s">
        <v>25</v>
      </c>
      <c r="N62" s="10"/>
      <c r="O62" s="10" t="s">
        <v>216</v>
      </c>
      <c r="P62" s="11"/>
      <c r="Q62" s="11" t="n">
        <v>0.87</v>
      </c>
      <c r="R62" s="10" t="s">
        <v>27</v>
      </c>
      <c r="S62" s="12"/>
      <c r="T62" s="10" t="s">
        <v>28</v>
      </c>
      <c r="U62" s="10"/>
      <c r="V62" s="12" t="n">
        <v>45888</v>
      </c>
      <c r="W62" s="12" t="n">
        <v>45898.1975240972</v>
      </c>
      <c r="X62" s="8" t="str">
        <f aca="false">IF(    ISERROR(FIND("-",SUBSTITUTE(SUBSTITUTE(B62,"–","-"),"—","-"))),    TRIM(B62),    _xlfn.ORG.LIBREOFFICE.REGEX(       TRIM(LEFT(SUBSTITUTE(SUBSTITUTE(B62,"–","-"),"—","-"),       FIND("-",SUBSTITUTE(SUBSTITUTE(B62,"–","-"),"—","-"))-1)),       "[-\s]*\d+$",       ""    ) )</f>
        <v>KUMRAKHALI BTS</v>
      </c>
      <c r="Y62" s="1" t="str">
        <f aca="false">IF(    ISERROR(FIND("-",SUBSTITUTE(SUBSTITUTE(B62,"–","-"),"—","-"))),    "",    _xlfn.ORG.LIBREOFFICE.REGEX(       TRIM(MID(SUBSTITUTE(SUBSTITUTE(B62,"–","-"),"—","-"),       FIND("-",SUBSTITUTE(SUBSTITUTE(B62,"–","-"),"—","-"))+1,99)),       "[-\s]*\d+$",       ""    ) )</f>
        <v>BJC KARBALA</v>
      </c>
    </row>
    <row r="63" customFormat="false" ht="31.3" hidden="false" customHeight="false" outlineLevel="0" collapsed="false">
      <c r="A63" s="4" t="s">
        <v>217</v>
      </c>
      <c r="B63" s="5" t="s">
        <v>218</v>
      </c>
      <c r="C63" s="1" t="str">
        <f aca="false">IFERROR(VLOOKUP(TRIM(CLEAN($X63)), Sheet1!$B:$B, 1, 0), "")</f>
        <v>MADARHAT</v>
      </c>
      <c r="D63" s="1" t="str">
        <f aca="false">IFERROR(INDEX(Sheet1!$A:$A, MATCH($X63, Sheet1!$B:$B, 0)), "")</f>
        <v>10bf798c-c44f-43ed-8513-41c633434f90</v>
      </c>
      <c r="E63" s="1" t="str">
        <f aca="false">IFERROR(VLOOKUP(TRIM(CLEAN($X63)), Sheet1!$B:$C, 2, 0), "")</f>
        <v>f6cdce1d-fe11-4d40-8866-c509307f6150</v>
      </c>
      <c r="F63" s="1" t="str">
        <f aca="false">IFERROR(VLOOKUP(TRIM(CLEAN($Y63)), Sheet1!$B:$B, 1, 0), "")</f>
        <v>BARUIPUR</v>
      </c>
      <c r="G63" s="1" t="str">
        <f aca="false">IFERROR(INDEX(Sheet1!$A:$A, MATCH($Y63, Sheet1!$B:$B, 0)), "")</f>
        <v>b5bfbef5-356c-499b-ad2b-351b7ed6a845</v>
      </c>
      <c r="H63" s="1" t="str">
        <f aca="false">IFERROR(VLOOKUP(TRIM(CLEAN($Y63)), Sheet1!$B:$C, 2, 0), "")</f>
        <v>f6cdce1d-fe11-4d40-8866-c509307f6150</v>
      </c>
      <c r="I63" s="1" t="str">
        <f aca="false">IFERROR(INDEX(Sheet1!$A:$A, MATCH($X63, Sheet1!$B:$B, 0)), "")</f>
        <v>10bf798c-c44f-43ed-8513-41c633434f90</v>
      </c>
      <c r="J63" s="1" t="str">
        <f aca="false">IFERROR(INDEX(Sheet1!$A:$A, MATCH($Y63, Sheet1!$B:$B, 0)), "")</f>
        <v>b5bfbef5-356c-499b-ad2b-351b7ed6a845</v>
      </c>
      <c r="K63" s="5" t="n">
        <v>24</v>
      </c>
      <c r="L63" s="5" t="s">
        <v>24</v>
      </c>
      <c r="M63" s="5" t="s">
        <v>25</v>
      </c>
      <c r="N63" s="5"/>
      <c r="O63" s="5" t="s">
        <v>219</v>
      </c>
      <c r="P63" s="6"/>
      <c r="Q63" s="6"/>
      <c r="R63" s="5" t="s">
        <v>27</v>
      </c>
      <c r="S63" s="7"/>
      <c r="T63" s="5" t="s">
        <v>28</v>
      </c>
      <c r="U63" s="5"/>
      <c r="V63" s="7" t="n">
        <v>45888</v>
      </c>
      <c r="W63" s="7" t="n">
        <v>45898.1975240972</v>
      </c>
      <c r="X63" s="8" t="str">
        <f aca="false">IF(    ISERROR(FIND("-",SUBSTITUTE(SUBSTITUTE(B63,"–","-"),"—","-"))),    TRIM(B63),    _xlfn.ORG.LIBREOFFICE.REGEX(       TRIM(LEFT(SUBSTITUTE(SUBSTITUTE(B63,"–","-"),"—","-"),       FIND("-",SUBSTITUTE(SUBSTITUTE(B63,"–","-"),"—","-"))-1)),       "[-\s]*\d+$",       ""    ) )</f>
        <v>MADARHAT</v>
      </c>
      <c r="Y63" s="1" t="str">
        <f aca="false">IF(    ISERROR(FIND("-",SUBSTITUTE(SUBSTITUTE(B63,"–","-"),"—","-"))),    "",    _xlfn.ORG.LIBREOFFICE.REGEX(       TRIM(MID(SUBSTITUTE(SUBSTITUTE(B63,"–","-"),"—","-"),       FIND("-",SUBSTITUTE(SUBSTITUTE(B63,"–","-"),"—","-"))+1,99)),       "[-\s]*\d+$",       ""    ) )</f>
        <v>BARUIPUR</v>
      </c>
    </row>
    <row r="64" customFormat="false" ht="31.3" hidden="false" customHeight="false" outlineLevel="0" collapsed="false">
      <c r="A64" s="9" t="s">
        <v>220</v>
      </c>
      <c r="B64" s="10" t="s">
        <v>221</v>
      </c>
      <c r="C64" s="1" t="str">
        <f aca="false">IFERROR(VLOOKUP(TRIM(CLEAN($X64)), Sheet1!$B:$B, 1, 0), "")</f>
        <v>MISSION</v>
      </c>
      <c r="D64" s="1" t="str">
        <f aca="false">IFERROR(INDEX(Sheet1!$A:$A, MATCH($X64, Sheet1!$B:$B, 0)), "")</f>
        <v>376e5b44-4294-4b61-a411-2df818899fd0</v>
      </c>
      <c r="E64" s="1" t="str">
        <f aca="false">IFERROR(VLOOKUP(TRIM(CLEAN($X64)), Sheet1!$B:$C, 2, 0), "")</f>
        <v>f6cdce1d-fe11-4d40-8866-c509307f6150</v>
      </c>
      <c r="F64" s="1" t="str">
        <f aca="false">IFERROR(VLOOKUP(TRIM(CLEAN($Y64)), Sheet1!$B:$B, 1, 0), "")</f>
        <v>SONARPUR</v>
      </c>
      <c r="G64" s="1" t="str">
        <f aca="false">IFERROR(INDEX(Sheet1!$A:$A, MATCH($Y64, Sheet1!$B:$B, 0)), "")</f>
        <v>4dd05c04-dddb-44df-ab90-0b95b3ee5f11</v>
      </c>
      <c r="H64" s="1" t="str">
        <f aca="false">IFERROR(VLOOKUP(TRIM(CLEAN($Y64)), Sheet1!$B:$C, 2, 0), "")</f>
        <v>f6cdce1d-fe11-4d40-8866-c509307f6150</v>
      </c>
      <c r="I64" s="1" t="str">
        <f aca="false">IFERROR(INDEX(Sheet1!$A:$A, MATCH($X64, Sheet1!$B:$B, 0)), "")</f>
        <v>376e5b44-4294-4b61-a411-2df818899fd0</v>
      </c>
      <c r="J64" s="1" t="str">
        <f aca="false">IFERROR(INDEX(Sheet1!$A:$A, MATCH($Y64, Sheet1!$B:$B, 0)), "")</f>
        <v>4dd05c04-dddb-44df-ab90-0b95b3ee5f11</v>
      </c>
      <c r="K64" s="10" t="n">
        <v>24</v>
      </c>
      <c r="L64" s="10" t="s">
        <v>24</v>
      </c>
      <c r="M64" s="10" t="s">
        <v>25</v>
      </c>
      <c r="N64" s="10"/>
      <c r="O64" s="10" t="s">
        <v>222</v>
      </c>
      <c r="P64" s="11"/>
      <c r="Q64" s="11"/>
      <c r="R64" s="10" t="s">
        <v>27</v>
      </c>
      <c r="S64" s="12"/>
      <c r="T64" s="10" t="s">
        <v>28</v>
      </c>
      <c r="U64" s="10"/>
      <c r="V64" s="12" t="n">
        <v>45888</v>
      </c>
      <c r="W64" s="12" t="n">
        <v>45898.1975240972</v>
      </c>
      <c r="X64" s="8" t="str">
        <f aca="false">IF(    ISERROR(FIND("-",SUBSTITUTE(SUBSTITUTE(B64,"–","-"),"—","-"))),    TRIM(B64),    _xlfn.ORG.LIBREOFFICE.REGEX(       TRIM(LEFT(SUBSTITUTE(SUBSTITUTE(B64,"–","-"),"—","-"),       FIND("-",SUBSTITUTE(SUBSTITUTE(B64,"–","-"),"—","-"))-1)),       "[-\s]*\d+$",       ""    ) )</f>
        <v>MISSION</v>
      </c>
      <c r="Y64" s="1" t="str">
        <f aca="false">IF(    ISERROR(FIND("-",SUBSTITUTE(SUBSTITUTE(B64,"–","-"),"—","-"))),    "",    _xlfn.ORG.LIBREOFFICE.REGEX(       TRIM(MID(SUBSTITUTE(SUBSTITUTE(B64,"–","-"),"—","-"),       FIND("-",SUBSTITUTE(SUBSTITUTE(B64,"–","-"),"—","-"))+1,99)),       "[-\s]*\d+$",       ""    ) )</f>
        <v>SONARPUR</v>
      </c>
    </row>
    <row r="65" customFormat="false" ht="31.3" hidden="false" customHeight="false" outlineLevel="0" collapsed="false">
      <c r="A65" s="4" t="s">
        <v>223</v>
      </c>
      <c r="B65" s="5" t="s">
        <v>224</v>
      </c>
      <c r="C65" s="1" t="str">
        <f aca="false">IFERROR(VLOOKUP(TRIM(CLEAN($X65)), Sheet1!$B:$B, 1, 0), "")</f>
        <v>MISSION PALLY BTS</v>
      </c>
      <c r="D65" s="1" t="str">
        <f aca="false">IFERROR(INDEX(Sheet1!$A:$A, MATCH($X65, Sheet1!$B:$B, 0)), "")</f>
        <v>70f7d909-f8b0-4171-a67b-6df6ffc170af</v>
      </c>
      <c r="E65" s="1" t="str">
        <f aca="false">IFERROR(VLOOKUP(TRIM(CLEAN($X65)), Sheet1!$B:$C, 2, 0), "")</f>
        <v>f45e7454-2b12-4607-886b-f463b56fab98</v>
      </c>
      <c r="F65" s="1" t="str">
        <f aca="false">IFERROR(VLOOKUP(TRIM(CLEAN($Y65)), Sheet1!$B:$B, 1, 0), "")</f>
        <v>BJC OH JOINT ROLL OF SONARPUR II BTS</v>
      </c>
      <c r="G65" s="1" t="str">
        <f aca="false">IFERROR(INDEX(Sheet1!$A:$A, MATCH($Y65, Sheet1!$B:$B, 0)), "")</f>
        <v>21de6e6b-d210-497e-b962-17bc963953e7</v>
      </c>
      <c r="H65" s="1" t="str">
        <f aca="false">IFERROR(VLOOKUP(TRIM(CLEAN($Y65)), Sheet1!$B:$C, 2, 0), "")</f>
        <v>0612aafd-3bac-4855-b408-e29bbbcbd37f</v>
      </c>
      <c r="I65" s="1" t="str">
        <f aca="false">IFERROR(INDEX(Sheet1!$A:$A, MATCH($X65, Sheet1!$B:$B, 0)), "")</f>
        <v>70f7d909-f8b0-4171-a67b-6df6ffc170af</v>
      </c>
      <c r="J65" s="1" t="str">
        <f aca="false">IFERROR(INDEX(Sheet1!$A:$A, MATCH($Y65, Sheet1!$B:$B, 0)), "")</f>
        <v>21de6e6b-d210-497e-b962-17bc963953e7</v>
      </c>
      <c r="K65" s="5" t="n">
        <v>24</v>
      </c>
      <c r="L65" s="5" t="s">
        <v>24</v>
      </c>
      <c r="M65" s="5" t="s">
        <v>25</v>
      </c>
      <c r="N65" s="5"/>
      <c r="O65" s="5" t="s">
        <v>225</v>
      </c>
      <c r="P65" s="6" t="n">
        <v>1.05</v>
      </c>
      <c r="Q65" s="6" t="n">
        <v>1.05</v>
      </c>
      <c r="R65" s="5" t="s">
        <v>27</v>
      </c>
      <c r="S65" s="7"/>
      <c r="T65" s="5" t="s">
        <v>28</v>
      </c>
      <c r="U65" s="5"/>
      <c r="V65" s="7" t="n">
        <v>45888</v>
      </c>
      <c r="W65" s="7" t="n">
        <v>45898.1975240972</v>
      </c>
      <c r="X65" s="8" t="str">
        <f aca="false">IF(    ISERROR(FIND("-",SUBSTITUTE(SUBSTITUTE(B65,"–","-"),"—","-"))),    TRIM(B65),    _xlfn.ORG.LIBREOFFICE.REGEX(       TRIM(LEFT(SUBSTITUTE(SUBSTITUTE(B65,"–","-"),"—","-"),       FIND("-",SUBSTITUTE(SUBSTITUTE(B65,"–","-"),"—","-"))-1)),       "[-\s]*\d+$",       ""    ) )</f>
        <v>MISSION PALLY BTS</v>
      </c>
      <c r="Y65" s="1" t="str">
        <f aca="false">IF(    ISERROR(FIND("-",SUBSTITUTE(SUBSTITUTE(B65,"–","-"),"—","-"))),    "",    _xlfn.ORG.LIBREOFFICE.REGEX(       TRIM(MID(SUBSTITUTE(SUBSTITUTE(B65,"–","-"),"—","-"),       FIND("-",SUBSTITUTE(SUBSTITUTE(B65,"–","-"),"—","-"))+1,99)),       "[-\s]*\d+$",       ""    ) )</f>
        <v>BJC OH JOINT ROLL OF SONARPUR II BTS</v>
      </c>
    </row>
    <row r="66" customFormat="false" ht="31.3" hidden="false" customHeight="false" outlineLevel="0" collapsed="false">
      <c r="A66" s="9" t="s">
        <v>226</v>
      </c>
      <c r="B66" s="10" t="s">
        <v>227</v>
      </c>
      <c r="C66" s="1" t="str">
        <f aca="false">IFERROR(VLOOKUP(TRIM(CLEAN($X66)), Sheet1!$B:$B, 1, 0), "")</f>
        <v>BARUIPUR</v>
      </c>
      <c r="D66" s="1" t="str">
        <f aca="false">IFERROR(INDEX(Sheet1!$A:$A, MATCH($X66, Sheet1!$B:$B, 0)), "")</f>
        <v>b5bfbef5-356c-499b-ad2b-351b7ed6a845</v>
      </c>
      <c r="E66" s="1" t="str">
        <f aca="false">IFERROR(VLOOKUP(TRIM(CLEAN($X66)), Sheet1!$B:$C, 2, 0), "")</f>
        <v>f6cdce1d-fe11-4d40-8866-c509307f6150</v>
      </c>
      <c r="F66" s="1" t="str">
        <f aca="false">IFERROR(VLOOKUP(TRIM(CLEAN($Y66)), Sheet1!$B:$B, 1, 0), "")</f>
        <v>SUBHASGRAM</v>
      </c>
      <c r="G66" s="1" t="str">
        <f aca="false">IFERROR(INDEX(Sheet1!$A:$A, MATCH($Y66, Sheet1!$B:$B, 0)), "")</f>
        <v>bc11bc30-dc0e-4dd6-86bc-d8f4ea149d1b</v>
      </c>
      <c r="H66" s="1" t="str">
        <f aca="false">IFERROR(VLOOKUP(TRIM(CLEAN($Y66)), Sheet1!$B:$C, 2, 0), "")</f>
        <v>262e50f3-bef2-403c-85dc-f6d02b8a9ded</v>
      </c>
      <c r="I66" s="1" t="str">
        <f aca="false">IFERROR(INDEX(Sheet1!$A:$A, MATCH($X66, Sheet1!$B:$B, 0)), "")</f>
        <v>b5bfbef5-356c-499b-ad2b-351b7ed6a845</v>
      </c>
      <c r="J66" s="1" t="str">
        <f aca="false">IFERROR(INDEX(Sheet1!$A:$A, MATCH($Y66, Sheet1!$B:$B, 0)), "")</f>
        <v>bc11bc30-dc0e-4dd6-86bc-d8f4ea149d1b</v>
      </c>
      <c r="K66" s="10" t="n">
        <v>24</v>
      </c>
      <c r="L66" s="10" t="s">
        <v>24</v>
      </c>
      <c r="M66" s="10" t="s">
        <v>25</v>
      </c>
      <c r="N66" s="10"/>
      <c r="O66" s="10"/>
      <c r="P66" s="11"/>
      <c r="Q66" s="11"/>
      <c r="R66" s="10" t="s">
        <v>27</v>
      </c>
      <c r="S66" s="12"/>
      <c r="T66" s="10" t="s">
        <v>28</v>
      </c>
      <c r="U66" s="10"/>
      <c r="V66" s="12" t="n">
        <v>45888</v>
      </c>
      <c r="W66" s="12" t="n">
        <v>45898.1975240972</v>
      </c>
      <c r="X66" s="8" t="str">
        <f aca="false">IF(    ISERROR(FIND("-",SUBSTITUTE(SUBSTITUTE(B66,"–","-"),"—","-"))),    TRIM(B66),    _xlfn.ORG.LIBREOFFICE.REGEX(       TRIM(LEFT(SUBSTITUTE(SUBSTITUTE(B66,"–","-"),"—","-"),       FIND("-",SUBSTITUTE(SUBSTITUTE(B66,"–","-"),"—","-"))-1)),       "[-\s]*\d+$",       ""    ) )</f>
        <v>BARUIPUR</v>
      </c>
      <c r="Y66" s="1" t="str">
        <f aca="false">IF(    ISERROR(FIND("-",SUBSTITUTE(SUBSTITUTE(B66,"–","-"),"—","-"))),    "",    _xlfn.ORG.LIBREOFFICE.REGEX(       TRIM(MID(SUBSTITUTE(SUBSTITUTE(B66,"–","-"),"—","-"),       FIND("-",SUBSTITUTE(SUBSTITUTE(B66,"–","-"),"—","-"))+1,99)),       "[-\s]*\d+$",       ""    ) )</f>
        <v>SUBHASGRAM</v>
      </c>
    </row>
    <row r="67" customFormat="false" ht="31.3" hidden="false" customHeight="false" outlineLevel="0" collapsed="false">
      <c r="A67" s="4" t="s">
        <v>228</v>
      </c>
      <c r="B67" s="5" t="s">
        <v>229</v>
      </c>
      <c r="C67" s="1" t="str">
        <f aca="false">IFERROR(VLOOKUP(TRIM(CLEAN($X67)), Sheet1!$B:$B, 1, 0), "")</f>
        <v>MISSION</v>
      </c>
      <c r="D67" s="1" t="str">
        <f aca="false">IFERROR(INDEX(Sheet1!$A:$A, MATCH($X67, Sheet1!$B:$B, 0)), "")</f>
        <v>376e5b44-4294-4b61-a411-2df818899fd0</v>
      </c>
      <c r="E67" s="1" t="str">
        <f aca="false">IFERROR(VLOOKUP(TRIM(CLEAN($X67)), Sheet1!$B:$C, 2, 0), "")</f>
        <v>f6cdce1d-fe11-4d40-8866-c509307f6150</v>
      </c>
      <c r="F67" s="1" t="str">
        <f aca="false">IFERROR(VLOOKUP(TRIM(CLEAN($Y67)), Sheet1!$B:$B, 1, 0), "")</f>
        <v>NARENDRAPUR MISSION GATE BTS</v>
      </c>
      <c r="G67" s="1" t="str">
        <f aca="false">IFERROR(INDEX(Sheet1!$A:$A, MATCH($Y67, Sheet1!$B:$B, 0)), "")</f>
        <v>e0834789-c315-4da7-8e13-13787f88be84</v>
      </c>
      <c r="H67" s="1" t="str">
        <f aca="false">IFERROR(VLOOKUP(TRIM(CLEAN($Y67)), Sheet1!$B:$C, 2, 0), "")</f>
        <v>f45e7454-2b12-4607-886b-f463b56fab98</v>
      </c>
      <c r="I67" s="1" t="str">
        <f aca="false">IFERROR(INDEX(Sheet1!$A:$A, MATCH($X67, Sheet1!$B:$B, 0)), "")</f>
        <v>376e5b44-4294-4b61-a411-2df818899fd0</v>
      </c>
      <c r="J67" s="1" t="str">
        <f aca="false">IFERROR(INDEX(Sheet1!$A:$A, MATCH($Y67, Sheet1!$B:$B, 0)), "")</f>
        <v>e0834789-c315-4da7-8e13-13787f88be84</v>
      </c>
      <c r="K67" s="5" t="n">
        <v>24</v>
      </c>
      <c r="L67" s="5" t="s">
        <v>24</v>
      </c>
      <c r="M67" s="5" t="s">
        <v>25</v>
      </c>
      <c r="N67" s="5" t="s">
        <v>230</v>
      </c>
      <c r="O67" s="5" t="s">
        <v>231</v>
      </c>
      <c r="P67" s="6" t="n">
        <v>0.7</v>
      </c>
      <c r="Q67" s="6" t="n">
        <v>0.7</v>
      </c>
      <c r="R67" s="5" t="s">
        <v>27</v>
      </c>
      <c r="S67" s="7"/>
      <c r="T67" s="5" t="s">
        <v>28</v>
      </c>
      <c r="U67" s="5"/>
      <c r="V67" s="7" t="n">
        <v>45888</v>
      </c>
      <c r="W67" s="7" t="n">
        <v>45898.1975240972</v>
      </c>
      <c r="X67" s="8" t="str">
        <f aca="false">IF(    ISERROR(FIND("-",SUBSTITUTE(SUBSTITUTE(B67,"–","-"),"—","-"))),    TRIM(B67),    _xlfn.ORG.LIBREOFFICE.REGEX(       TRIM(LEFT(SUBSTITUTE(SUBSTITUTE(B67,"–","-"),"—","-"),       FIND("-",SUBSTITUTE(SUBSTITUTE(B67,"–","-"),"—","-"))-1)),       "[-\s]*\d+$",       ""    ) )</f>
        <v>MISSION</v>
      </c>
      <c r="Y67" s="1" t="str">
        <f aca="false">IF(    ISERROR(FIND("-",SUBSTITUTE(SUBSTITUTE(B67,"–","-"),"—","-"))),    "",    _xlfn.ORG.LIBREOFFICE.REGEX(       TRIM(MID(SUBSTITUTE(SUBSTITUTE(B67,"–","-"),"—","-"),       FIND("-",SUBSTITUTE(SUBSTITUTE(B67,"–","-"),"—","-"))+1,99)),       "[-\s]*\d+$",       ""    ) )</f>
        <v>NARENDRAPUR MISSION GATE BTS</v>
      </c>
    </row>
    <row r="68" customFormat="false" ht="31.3" hidden="false" customHeight="false" outlineLevel="0" collapsed="false">
      <c r="A68" s="9" t="s">
        <v>232</v>
      </c>
      <c r="B68" s="10" t="s">
        <v>233</v>
      </c>
      <c r="C68" s="1" t="str">
        <f aca="false">IFERROR(VLOOKUP(TRIM(CLEAN($X68)), Sheet1!$B:$B, 1, 0), "")</f>
        <v>NATUN PALLY BTS</v>
      </c>
      <c r="D68" s="1" t="str">
        <f aca="false">IFERROR(INDEX(Sheet1!$A:$A, MATCH($X68, Sheet1!$B:$B, 0)), "")</f>
        <v>15f65398-ee89-47bc-92e0-5c2fd4eaeb1a</v>
      </c>
      <c r="E68" s="1" t="str">
        <f aca="false">IFERROR(VLOOKUP(TRIM(CLEAN($X68)), Sheet1!$B:$C, 2, 0), "")</f>
        <v>f45e7454-2b12-4607-886b-f463b56fab98</v>
      </c>
      <c r="F68" s="1" t="str">
        <f aca="false">IFERROR(VLOOKUP(TRIM(CLEAN($Y68)), Sheet1!$B:$B, 1, 0), "")</f>
        <v>SONARPUR</v>
      </c>
      <c r="G68" s="1" t="str">
        <f aca="false">IFERROR(INDEX(Sheet1!$A:$A, MATCH($Y68, Sheet1!$B:$B, 0)), "")</f>
        <v>4dd05c04-dddb-44df-ab90-0b95b3ee5f11</v>
      </c>
      <c r="H68" s="1" t="str">
        <f aca="false">IFERROR(VLOOKUP(TRIM(CLEAN($Y68)), Sheet1!$B:$C, 2, 0), "")</f>
        <v>f6cdce1d-fe11-4d40-8866-c509307f6150</v>
      </c>
      <c r="I68" s="1" t="str">
        <f aca="false">IFERROR(INDEX(Sheet1!$A:$A, MATCH($X68, Sheet1!$B:$B, 0)), "")</f>
        <v>15f65398-ee89-47bc-92e0-5c2fd4eaeb1a</v>
      </c>
      <c r="J68" s="1" t="str">
        <f aca="false">IFERROR(INDEX(Sheet1!$A:$A, MATCH($Y68, Sheet1!$B:$B, 0)), "")</f>
        <v>4dd05c04-dddb-44df-ab90-0b95b3ee5f11</v>
      </c>
      <c r="K68" s="10" t="n">
        <v>12</v>
      </c>
      <c r="L68" s="10" t="s">
        <v>55</v>
      </c>
      <c r="M68" s="10" t="s">
        <v>25</v>
      </c>
      <c r="N68" s="10"/>
      <c r="O68" s="10" t="s">
        <v>234</v>
      </c>
      <c r="P68" s="11" t="n">
        <v>2.89</v>
      </c>
      <c r="Q68" s="11" t="n">
        <v>3.55</v>
      </c>
      <c r="R68" s="10" t="s">
        <v>27</v>
      </c>
      <c r="S68" s="12" t="n">
        <v>39546</v>
      </c>
      <c r="T68" s="10" t="s">
        <v>28</v>
      </c>
      <c r="U68" s="10"/>
      <c r="V68" s="12" t="n">
        <v>45888</v>
      </c>
      <c r="W68" s="12" t="n">
        <v>45898.1975240972</v>
      </c>
      <c r="X68" s="8" t="str">
        <f aca="false">IF(    ISERROR(FIND("-",SUBSTITUTE(SUBSTITUTE(B68,"–","-"),"—","-"))),    TRIM(B68),    _xlfn.ORG.LIBREOFFICE.REGEX(       TRIM(LEFT(SUBSTITUTE(SUBSTITUTE(B68,"–","-"),"—","-"),       FIND("-",SUBSTITUTE(SUBSTITUTE(B68,"–","-"),"—","-"))-1)),       "[-\s]*\d+$",       ""    ) )</f>
        <v>NATUN PALLY BTS</v>
      </c>
      <c r="Y68" s="1" t="str">
        <f aca="false">IF(    ISERROR(FIND("-",SUBSTITUTE(SUBSTITUTE(B68,"–","-"),"—","-"))),    "",    _xlfn.ORG.LIBREOFFICE.REGEX(       TRIM(MID(SUBSTITUTE(SUBSTITUTE(B68,"–","-"),"—","-"),       FIND("-",SUBSTITUTE(SUBSTITUTE(B68,"–","-"),"—","-"))+1,99)),       "[-\s]*\d+$",       ""    ) )</f>
        <v>SONARPUR</v>
      </c>
    </row>
    <row r="69" customFormat="false" ht="31.3" hidden="false" customHeight="false" outlineLevel="0" collapsed="false">
      <c r="A69" s="4" t="s">
        <v>235</v>
      </c>
      <c r="B69" s="5" t="s">
        <v>236</v>
      </c>
      <c r="C69" s="1" t="str">
        <f aca="false">IFERROR(VLOOKUP(TRIM(CLEAN($X69)), Sheet1!$B:$B, 1, 0), "")</f>
        <v>NDP III BTS</v>
      </c>
      <c r="D69" s="1" t="str">
        <f aca="false">IFERROR(INDEX(Sheet1!$A:$A, MATCH($X69, Sheet1!$B:$B, 0)), "")</f>
        <v>f99ad59e-7fd8-4be1-aea6-5a9c57ece98e</v>
      </c>
      <c r="E69" s="1" t="str">
        <f aca="false">IFERROR(VLOOKUP(TRIM(CLEAN($X69)), Sheet1!$B:$C, 2, 0), "")</f>
        <v>f45e7454-2b12-4607-886b-f463b56fab98</v>
      </c>
      <c r="F69" s="1" t="str">
        <f aca="false">IFERROR(VLOOKUP(TRIM(CLEAN($Y69)), Sheet1!$B:$B, 1, 0), "")</f>
        <v>BJC DHAMAITALA</v>
      </c>
      <c r="G69" s="1" t="str">
        <f aca="false">IFERROR(INDEX(Sheet1!$A:$A, MATCH($Y69, Sheet1!$B:$B, 0)), "")</f>
        <v>c03c5411-e3a6-404e-a7fe-ffcae2255379</v>
      </c>
      <c r="H69" s="1" t="str">
        <f aca="false">IFERROR(VLOOKUP(TRIM(CLEAN($Y69)), Sheet1!$B:$C, 2, 0), "")</f>
        <v>0612aafd-3bac-4855-b408-e29bbbcbd37f</v>
      </c>
      <c r="I69" s="1" t="str">
        <f aca="false">IFERROR(INDEX(Sheet1!$A:$A, MATCH($X69, Sheet1!$B:$B, 0)), "")</f>
        <v>f99ad59e-7fd8-4be1-aea6-5a9c57ece98e</v>
      </c>
      <c r="J69" s="1" t="str">
        <f aca="false">IFERROR(INDEX(Sheet1!$A:$A, MATCH($Y69, Sheet1!$B:$B, 0)), "")</f>
        <v>c03c5411-e3a6-404e-a7fe-ffcae2255379</v>
      </c>
      <c r="K69" s="5" t="n">
        <v>24</v>
      </c>
      <c r="L69" s="5" t="s">
        <v>24</v>
      </c>
      <c r="M69" s="5" t="s">
        <v>25</v>
      </c>
      <c r="N69" s="5"/>
      <c r="O69" s="5" t="s">
        <v>237</v>
      </c>
      <c r="P69" s="6"/>
      <c r="Q69" s="6"/>
      <c r="R69" s="5" t="s">
        <v>27</v>
      </c>
      <c r="S69" s="7"/>
      <c r="T69" s="5" t="s">
        <v>28</v>
      </c>
      <c r="U69" s="5"/>
      <c r="V69" s="7" t="n">
        <v>45888</v>
      </c>
      <c r="W69" s="7" t="n">
        <v>45898.1975240972</v>
      </c>
      <c r="X69" s="8" t="str">
        <f aca="false">IF(    ISERROR(FIND("-",SUBSTITUTE(SUBSTITUTE(B69,"–","-"),"—","-"))),    TRIM(B69),    _xlfn.ORG.LIBREOFFICE.REGEX(       TRIM(LEFT(SUBSTITUTE(SUBSTITUTE(B69,"–","-"),"—","-"),       FIND("-",SUBSTITUTE(SUBSTITUTE(B69,"–","-"),"—","-"))-1)),       "[-\s]*\d+$",       ""    ) )</f>
        <v>NDP III BTS</v>
      </c>
      <c r="Y69" s="1" t="str">
        <f aca="false">IF(    ISERROR(FIND("-",SUBSTITUTE(SUBSTITUTE(B69,"–","-"),"—","-"))),    "",    _xlfn.ORG.LIBREOFFICE.REGEX(       TRIM(MID(SUBSTITUTE(SUBSTITUTE(B69,"–","-"),"—","-"),       FIND("-",SUBSTITUTE(SUBSTITUTE(B69,"–","-"),"—","-"))+1,99)),       "[-\s]*\d+$",       ""    ) )</f>
        <v>BJC DHAMAITALA</v>
      </c>
    </row>
    <row r="70" customFormat="false" ht="31.3" hidden="false" customHeight="false" outlineLevel="0" collapsed="false">
      <c r="A70" s="9" t="s">
        <v>238</v>
      </c>
      <c r="B70" s="10" t="s">
        <v>239</v>
      </c>
      <c r="C70" s="1" t="str">
        <f aca="false">IFERROR(VLOOKUP(TRIM(CLEAN($X70)), Sheet1!$B:$B, 1, 0), "")</f>
        <v>ONGC SONARPUR</v>
      </c>
      <c r="D70" s="1" t="str">
        <f aca="false">IFERROR(INDEX(Sheet1!$A:$A, MATCH($X70, Sheet1!$B:$B, 0)), "")</f>
        <v>8c4e7a4f-4a6b-4454-94ea-1b99a78f51fe</v>
      </c>
      <c r="E70" s="1" t="str">
        <f aca="false">IFERROR(VLOOKUP(TRIM(CLEAN($X70)), Sheet1!$B:$C, 2, 0), "")</f>
        <v>6458a347-e80c-4a62-9357-551487a07e3a</v>
      </c>
      <c r="F70" s="1" t="str">
        <f aca="false">IFERROR(VLOOKUP(TRIM(CLEAN($Y70)), Sheet1!$B:$B, 1, 0), "")</f>
        <v>BJC JC INFRONT OF ONGC</v>
      </c>
      <c r="G70" s="1" t="str">
        <f aca="false">IFERROR(INDEX(Sheet1!$A:$A, MATCH($Y70, Sheet1!$B:$B, 0)), "")</f>
        <v>ffe0d854-412f-4f87-a569-ca7c9169c426</v>
      </c>
      <c r="H70" s="1" t="str">
        <f aca="false">IFERROR(VLOOKUP(TRIM(CLEAN($Y70)), Sheet1!$B:$C, 2, 0), "")</f>
        <v>0612aafd-3bac-4855-b408-e29bbbcbd37f</v>
      </c>
      <c r="I70" s="1" t="str">
        <f aca="false">IFERROR(INDEX(Sheet1!$A:$A, MATCH($X70, Sheet1!$B:$B, 0)), "")</f>
        <v>8c4e7a4f-4a6b-4454-94ea-1b99a78f51fe</v>
      </c>
      <c r="J70" s="1" t="str">
        <f aca="false">IFERROR(INDEX(Sheet1!$A:$A, MATCH($Y70, Sheet1!$B:$B, 0)), "")</f>
        <v>ffe0d854-412f-4f87-a569-ca7c9169c426</v>
      </c>
      <c r="K70" s="10" t="n">
        <v>24</v>
      </c>
      <c r="L70" s="10" t="s">
        <v>24</v>
      </c>
      <c r="M70" s="10" t="s">
        <v>25</v>
      </c>
      <c r="N70" s="10"/>
      <c r="O70" s="10" t="s">
        <v>240</v>
      </c>
      <c r="P70" s="11" t="n">
        <v>0.18</v>
      </c>
      <c r="Q70" s="11" t="n">
        <v>0.18</v>
      </c>
      <c r="R70" s="10" t="s">
        <v>27</v>
      </c>
      <c r="S70" s="12"/>
      <c r="T70" s="10" t="s">
        <v>28</v>
      </c>
      <c r="U70" s="10"/>
      <c r="V70" s="12" t="n">
        <v>45888</v>
      </c>
      <c r="W70" s="12" t="n">
        <v>45898.1975240972</v>
      </c>
      <c r="X70" s="8" t="str">
        <f aca="false">IF(    ISERROR(FIND("-",SUBSTITUTE(SUBSTITUTE(B70,"–","-"),"—","-"))),    TRIM(B70),    _xlfn.ORG.LIBREOFFICE.REGEX(       TRIM(LEFT(SUBSTITUTE(SUBSTITUTE(B70,"–","-"),"—","-"),       FIND("-",SUBSTITUTE(SUBSTITUTE(B70,"–","-"),"—","-"))-1)),       "[-\s]*\d+$",       ""    ) )</f>
        <v>ONGC SONARPUR</v>
      </c>
      <c r="Y70" s="1" t="str">
        <f aca="false">IF(    ISERROR(FIND("-",SUBSTITUTE(SUBSTITUTE(B70,"–","-"),"—","-"))),    "",    _xlfn.ORG.LIBREOFFICE.REGEX(       TRIM(MID(SUBSTITUTE(SUBSTITUTE(B70,"–","-"),"—","-"),       FIND("-",SUBSTITUTE(SUBSTITUTE(B70,"–","-"),"—","-"))+1,99)),       "[-\s]*\d+$",       ""    ) )</f>
        <v>BJC JC INFRONT OF ONGC</v>
      </c>
    </row>
    <row r="71" customFormat="false" ht="31.3" hidden="false" customHeight="false" outlineLevel="0" collapsed="false">
      <c r="A71" s="4" t="s">
        <v>241</v>
      </c>
      <c r="B71" s="5" t="s">
        <v>242</v>
      </c>
      <c r="C71" s="1" t="str">
        <f aca="false">IFERROR(VLOOKUP(TRIM(CLEAN($X71)), Sheet1!$B:$B, 1, 0), "")</f>
        <v>PADMAPUKUR</v>
      </c>
      <c r="D71" s="1" t="str">
        <f aca="false">IFERROR(INDEX(Sheet1!$A:$A, MATCH($X71, Sheet1!$B:$B, 0)), "")</f>
        <v>b23799ac-04a7-4a2c-a6ce-2676971cbc2f</v>
      </c>
      <c r="E71" s="1" t="str">
        <f aca="false">IFERROR(VLOOKUP(TRIM(CLEAN($X71)), Sheet1!$B:$C, 2, 0), "")</f>
        <v>f6cdce1d-fe11-4d40-8866-c509307f6150</v>
      </c>
      <c r="F71" s="1" t="str">
        <f aca="false">IFERROR(VLOOKUP(TRIM(CLEAN($Y71)), Sheet1!$B:$B, 1, 0), "")</f>
        <v>BARUIPUR COURT</v>
      </c>
      <c r="G71" s="1" t="str">
        <f aca="false">IFERROR(INDEX(Sheet1!$A:$A, MATCH($Y71, Sheet1!$B:$B, 0)), "")</f>
        <v>9f0abffc-11ef-484c-bd32-e7b8e57530ae</v>
      </c>
      <c r="H71" s="1" t="str">
        <f aca="false">IFERROR(VLOOKUP(TRIM(CLEAN($Y71)), Sheet1!$B:$C, 2, 0), "")</f>
        <v>6458a347-e80c-4a62-9357-551487a07e3a</v>
      </c>
      <c r="I71" s="1" t="str">
        <f aca="false">IFERROR(INDEX(Sheet1!$A:$A, MATCH($X71, Sheet1!$B:$B, 0)), "")</f>
        <v>b23799ac-04a7-4a2c-a6ce-2676971cbc2f</v>
      </c>
      <c r="J71" s="1" t="str">
        <f aca="false">IFERROR(INDEX(Sheet1!$A:$A, MATCH($Y71, Sheet1!$B:$B, 0)), "")</f>
        <v>9f0abffc-11ef-484c-bd32-e7b8e57530ae</v>
      </c>
      <c r="K71" s="5" t="n">
        <v>24</v>
      </c>
      <c r="L71" s="5" t="s">
        <v>24</v>
      </c>
      <c r="M71" s="5" t="s">
        <v>25</v>
      </c>
      <c r="N71" s="5" t="s">
        <v>243</v>
      </c>
      <c r="O71" s="5" t="s">
        <v>244</v>
      </c>
      <c r="P71" s="6" t="n">
        <v>0.64</v>
      </c>
      <c r="Q71" s="6" t="n">
        <v>0.64</v>
      </c>
      <c r="R71" s="5" t="s">
        <v>27</v>
      </c>
      <c r="S71" s="7" t="n">
        <v>43383</v>
      </c>
      <c r="T71" s="5" t="s">
        <v>28</v>
      </c>
      <c r="U71" s="5"/>
      <c r="V71" s="7" t="n">
        <v>45888</v>
      </c>
      <c r="W71" s="7" t="n">
        <v>45898.1975240972</v>
      </c>
      <c r="X71" s="8" t="str">
        <f aca="false">IF(    ISERROR(FIND("-",SUBSTITUTE(SUBSTITUTE(B71,"–","-"),"—","-"))),    TRIM(B71),    _xlfn.ORG.LIBREOFFICE.REGEX(       TRIM(LEFT(SUBSTITUTE(SUBSTITUTE(B71,"–","-"),"—","-"),       FIND("-",SUBSTITUTE(SUBSTITUTE(B71,"–","-"),"—","-"))-1)),       "[-\s]*\d+$",       ""    ) )</f>
        <v>PADMAPUKUR</v>
      </c>
      <c r="Y71" s="1" t="str">
        <f aca="false">IF(    ISERROR(FIND("-",SUBSTITUTE(SUBSTITUTE(B71,"–","-"),"—","-"))),    "",    _xlfn.ORG.LIBREOFFICE.REGEX(       TRIM(MID(SUBSTITUTE(SUBSTITUTE(B71,"–","-"),"—","-"),       FIND("-",SUBSTITUTE(SUBSTITUTE(B71,"–","-"),"—","-"))+1,99)),       "[-\s]*\d+$",       ""    ) )</f>
        <v>BARUIPUR COURT</v>
      </c>
    </row>
    <row r="72" customFormat="false" ht="31.3" hidden="false" customHeight="false" outlineLevel="0" collapsed="false">
      <c r="A72" s="9" t="s">
        <v>245</v>
      </c>
      <c r="B72" s="10" t="s">
        <v>246</v>
      </c>
      <c r="C72" s="1" t="str">
        <f aca="false">IFERROR(VLOOKUP(TRIM(CLEAN($X72)), Sheet1!$B:$B, 1, 0), "")</f>
        <v>PADMAPUKUR</v>
      </c>
      <c r="D72" s="1" t="str">
        <f aca="false">IFERROR(INDEX(Sheet1!$A:$A, MATCH($X72, Sheet1!$B:$B, 0)), "")</f>
        <v>b23799ac-04a7-4a2c-a6ce-2676971cbc2f</v>
      </c>
      <c r="E72" s="1" t="str">
        <f aca="false">IFERROR(VLOOKUP(TRIM(CLEAN($X72)), Sheet1!$B:$C, 2, 0), "")</f>
        <v>f6cdce1d-fe11-4d40-8866-c509307f6150</v>
      </c>
      <c r="F72" s="1" t="str">
        <f aca="false">IFERROR(VLOOKUP(TRIM(CLEAN($Y72)), Sheet1!$B:$B, 1, 0), "")</f>
        <v>JULPIA</v>
      </c>
      <c r="G72" s="1" t="str">
        <f aca="false">IFERROR(INDEX(Sheet1!$A:$A, MATCH($Y72, Sheet1!$B:$B, 0)), "")</f>
        <v>f9ff6e66-4926-4fda-a275-9671f294e925</v>
      </c>
      <c r="H72" s="1" t="str">
        <f aca="false">IFERROR(VLOOKUP(TRIM(CLEAN($Y72)), Sheet1!$B:$C, 2, 0), "")</f>
        <v>f6cdce1d-fe11-4d40-8866-c509307f6150</v>
      </c>
      <c r="I72" s="1" t="str">
        <f aca="false">IFERROR(INDEX(Sheet1!$A:$A, MATCH($X72, Sheet1!$B:$B, 0)), "")</f>
        <v>b23799ac-04a7-4a2c-a6ce-2676971cbc2f</v>
      </c>
      <c r="J72" s="1" t="str">
        <f aca="false">IFERROR(INDEX(Sheet1!$A:$A, MATCH($Y72, Sheet1!$B:$B, 0)), "")</f>
        <v>f9ff6e66-4926-4fda-a275-9671f294e925</v>
      </c>
      <c r="K72" s="10" t="n">
        <v>48</v>
      </c>
      <c r="L72" s="10" t="s">
        <v>45</v>
      </c>
      <c r="M72" s="10" t="s">
        <v>25</v>
      </c>
      <c r="N72" s="10" t="s">
        <v>247</v>
      </c>
      <c r="O72" s="10" t="s">
        <v>248</v>
      </c>
      <c r="P72" s="11"/>
      <c r="Q72" s="11" t="n">
        <v>8.5</v>
      </c>
      <c r="R72" s="10" t="s">
        <v>27</v>
      </c>
      <c r="S72" s="12"/>
      <c r="T72" s="10" t="s">
        <v>28</v>
      </c>
      <c r="U72" s="10"/>
      <c r="V72" s="12" t="n">
        <v>45888</v>
      </c>
      <c r="W72" s="12" t="n">
        <v>45898.1975240972</v>
      </c>
      <c r="X72" s="8" t="str">
        <f aca="false">IF(    ISERROR(FIND("-",SUBSTITUTE(SUBSTITUTE(B72,"–","-"),"—","-"))),    TRIM(B72),    _xlfn.ORG.LIBREOFFICE.REGEX(       TRIM(LEFT(SUBSTITUTE(SUBSTITUTE(B72,"–","-"),"—","-"),       FIND("-",SUBSTITUTE(SUBSTITUTE(B72,"–","-"),"—","-"))-1)),       "[-\s]*\d+$",       ""    ) )</f>
        <v>PADMAPUKUR</v>
      </c>
      <c r="Y72" s="1" t="str">
        <f aca="false">IF(    ISERROR(FIND("-",SUBSTITUTE(SUBSTITUTE(B72,"–","-"),"—","-"))),    "",    _xlfn.ORG.LIBREOFFICE.REGEX(       TRIM(MID(SUBSTITUTE(SUBSTITUTE(B72,"–","-"),"—","-"),       FIND("-",SUBSTITUTE(SUBSTITUTE(B72,"–","-"),"—","-"))+1,99)),       "[-\s]*\d+$",       ""    ) )</f>
        <v>JULPIA</v>
      </c>
    </row>
    <row r="73" customFormat="false" ht="31.3" hidden="false" customHeight="false" outlineLevel="0" collapsed="false">
      <c r="A73" s="4" t="s">
        <v>249</v>
      </c>
      <c r="B73" s="5" t="s">
        <v>250</v>
      </c>
      <c r="C73" s="1" t="str">
        <f aca="false">IFERROR(VLOOKUP(TRIM(CLEAN($X73)), Sheet1!$B:$B, 1, 0), "")</f>
        <v>PADMAPUKUR</v>
      </c>
      <c r="D73" s="1" t="str">
        <f aca="false">IFERROR(INDEX(Sheet1!$A:$A, MATCH($X73, Sheet1!$B:$B, 0)), "")</f>
        <v>b23799ac-04a7-4a2c-a6ce-2676971cbc2f</v>
      </c>
      <c r="E73" s="1" t="str">
        <f aca="false">IFERROR(VLOOKUP(TRIM(CLEAN($X73)), Sheet1!$B:$C, 2, 0), "")</f>
        <v>f6cdce1d-fe11-4d40-8866-c509307f6150</v>
      </c>
      <c r="F73" s="1" t="str">
        <f aca="false">IFERROR(VLOOKUP(TRIM(CLEAN($Y73)), Sheet1!$B:$B, 1, 0), "")</f>
        <v>BJC DHOPAGACHI</v>
      </c>
      <c r="G73" s="1" t="str">
        <f aca="false">IFERROR(INDEX(Sheet1!$A:$A, MATCH($Y73, Sheet1!$B:$B, 0)), "")</f>
        <v>7a24fbd1-90e4-42c7-a6d5-557256417192</v>
      </c>
      <c r="H73" s="1" t="str">
        <f aca="false">IFERROR(VLOOKUP(TRIM(CLEAN($Y73)), Sheet1!$B:$C, 2, 0), "")</f>
        <v>0612aafd-3bac-4855-b408-e29bbbcbd37f</v>
      </c>
      <c r="I73" s="1" t="str">
        <f aca="false">IFERROR(INDEX(Sheet1!$A:$A, MATCH($X73, Sheet1!$B:$B, 0)), "")</f>
        <v>b23799ac-04a7-4a2c-a6ce-2676971cbc2f</v>
      </c>
      <c r="J73" s="1" t="str">
        <f aca="false">IFERROR(INDEX(Sheet1!$A:$A, MATCH($Y73, Sheet1!$B:$B, 0)), "")</f>
        <v>7a24fbd1-90e4-42c7-a6d5-557256417192</v>
      </c>
      <c r="K73" s="5" t="n">
        <v>48</v>
      </c>
      <c r="L73" s="5" t="s">
        <v>45</v>
      </c>
      <c r="M73" s="5" t="s">
        <v>25</v>
      </c>
      <c r="N73" s="5"/>
      <c r="O73" s="5" t="s">
        <v>251</v>
      </c>
      <c r="P73" s="6" t="n">
        <v>3.9</v>
      </c>
      <c r="Q73" s="6" t="n">
        <v>3.9</v>
      </c>
      <c r="R73" s="5" t="s">
        <v>27</v>
      </c>
      <c r="S73" s="7" t="n">
        <v>37606</v>
      </c>
      <c r="T73" s="5" t="s">
        <v>28</v>
      </c>
      <c r="U73" s="5"/>
      <c r="V73" s="7" t="n">
        <v>45888</v>
      </c>
      <c r="W73" s="7" t="n">
        <v>45898.1975240972</v>
      </c>
      <c r="X73" s="8" t="str">
        <f aca="false">IF(    ISERROR(FIND("-",SUBSTITUTE(SUBSTITUTE(B73,"–","-"),"—","-"))),    TRIM(B73),    _xlfn.ORG.LIBREOFFICE.REGEX(       TRIM(LEFT(SUBSTITUTE(SUBSTITUTE(B73,"–","-"),"—","-"),       FIND("-",SUBSTITUTE(SUBSTITUTE(B73,"–","-"),"—","-"))-1)),       "[-\s]*\d+$",       ""    ) )</f>
        <v>PADMAPUKUR</v>
      </c>
      <c r="Y73" s="1" t="str">
        <f aca="false">IF(    ISERROR(FIND("-",SUBSTITUTE(SUBSTITUTE(B73,"–","-"),"—","-"))),    "",    _xlfn.ORG.LIBREOFFICE.REGEX(       TRIM(MID(SUBSTITUTE(SUBSTITUTE(B73,"–","-"),"—","-"),       FIND("-",SUBSTITUTE(SUBSTITUTE(B73,"–","-"),"—","-"))+1,99)),       "[-\s]*\d+$",       ""    ) )</f>
        <v>BJC DHOPAGACHI</v>
      </c>
    </row>
    <row r="74" customFormat="false" ht="31.3" hidden="false" customHeight="false" outlineLevel="0" collapsed="false">
      <c r="A74" s="9" t="s">
        <v>252</v>
      </c>
      <c r="B74" s="10" t="s">
        <v>253</v>
      </c>
      <c r="C74" s="1" t="str">
        <f aca="false">IFERROR(VLOOKUP(TRIM(CLEAN($X74)), Sheet1!$B:$B, 1, 0), "")</f>
        <v>PIYALI TOWN I BTS</v>
      </c>
      <c r="D74" s="1" t="str">
        <f aca="false">IFERROR(INDEX(Sheet1!$A:$A, MATCH($X74, Sheet1!$B:$B, 0)), "")</f>
        <v>5be02f7d-d7e7-403c-bf98-535c120b7c05</v>
      </c>
      <c r="E74" s="1" t="str">
        <f aca="false">IFERROR(VLOOKUP(TRIM(CLEAN($X74)), Sheet1!$B:$C, 2, 0), "")</f>
        <v>f45e7454-2b12-4607-886b-f463b56fab98</v>
      </c>
      <c r="F74" s="1" t="str">
        <f aca="false">IFERROR(VLOOKUP(TRIM(CLEAN($Y74)), Sheet1!$B:$B, 1, 0), "")</f>
        <v>BJC PURATAN BAZAR</v>
      </c>
      <c r="G74" s="1" t="str">
        <f aca="false">IFERROR(INDEX(Sheet1!$A:$A, MATCH($Y74, Sheet1!$B:$B, 0)), "")</f>
        <v>6ef43b78-0e7b-41c0-90d8-b26b4823b2ec</v>
      </c>
      <c r="H74" s="1" t="str">
        <f aca="false">IFERROR(VLOOKUP(TRIM(CLEAN($Y74)), Sheet1!$B:$C, 2, 0), "")</f>
        <v>0612aafd-3bac-4855-b408-e29bbbcbd37f</v>
      </c>
      <c r="I74" s="1" t="str">
        <f aca="false">IFERROR(INDEX(Sheet1!$A:$A, MATCH($X74, Sheet1!$B:$B, 0)), "")</f>
        <v>5be02f7d-d7e7-403c-bf98-535c120b7c05</v>
      </c>
      <c r="J74" s="1" t="str">
        <f aca="false">IFERROR(INDEX(Sheet1!$A:$A, MATCH($Y74, Sheet1!$B:$B, 0)), "")</f>
        <v>6ef43b78-0e7b-41c0-90d8-b26b4823b2ec</v>
      </c>
      <c r="K74" s="10" t="n">
        <v>12</v>
      </c>
      <c r="L74" s="10" t="s">
        <v>55</v>
      </c>
      <c r="M74" s="10" t="s">
        <v>25</v>
      </c>
      <c r="N74" s="10"/>
      <c r="O74" s="10" t="s">
        <v>254</v>
      </c>
      <c r="P74" s="11"/>
      <c r="Q74" s="11"/>
      <c r="R74" s="10" t="s">
        <v>27</v>
      </c>
      <c r="S74" s="12"/>
      <c r="T74" s="10" t="s">
        <v>28</v>
      </c>
      <c r="U74" s="10"/>
      <c r="V74" s="12" t="n">
        <v>45888</v>
      </c>
      <c r="W74" s="12" t="n">
        <v>45898.1975240972</v>
      </c>
      <c r="X74" s="8" t="str">
        <f aca="false">IF(    ISERROR(FIND("-",SUBSTITUTE(SUBSTITUTE(B74,"–","-"),"—","-"))),    TRIM(B74),    _xlfn.ORG.LIBREOFFICE.REGEX(       TRIM(LEFT(SUBSTITUTE(SUBSTITUTE(B74,"–","-"),"—","-"),       FIND("-",SUBSTITUTE(SUBSTITUTE(B74,"–","-"),"—","-"))-1)),       "[-\s]*\d+$",       ""    ) )</f>
        <v>PIYALI TOWN I BTS</v>
      </c>
      <c r="Y74" s="1" t="str">
        <f aca="false">IF(    ISERROR(FIND("-",SUBSTITUTE(SUBSTITUTE(B74,"–","-"),"—","-"))),    "",    _xlfn.ORG.LIBREOFFICE.REGEX(       TRIM(MID(SUBSTITUTE(SUBSTITUTE(B74,"–","-"),"—","-"),       FIND("-",SUBSTITUTE(SUBSTITUTE(B74,"–","-"),"—","-"))+1,99)),       "[-\s]*\d+$",       ""    ) )</f>
        <v>BJC PURATAN BAZAR</v>
      </c>
    </row>
    <row r="75" customFormat="false" ht="31.3" hidden="false" customHeight="false" outlineLevel="0" collapsed="false">
      <c r="A75" s="4" t="s">
        <v>255</v>
      </c>
      <c r="B75" s="5" t="s">
        <v>256</v>
      </c>
      <c r="C75" s="1" t="str">
        <f aca="false">IFERROR(VLOOKUP(TRIM(CLEAN($X75)), Sheet1!$B:$B, 1, 0), "")</f>
        <v>PIYALI TOWN II BTS</v>
      </c>
      <c r="D75" s="1" t="str">
        <f aca="false">IFERROR(INDEX(Sheet1!$A:$A, MATCH($X75, Sheet1!$B:$B, 0)), "")</f>
        <v>5ff68e3d-96c7-41b7-a27e-53823346640a</v>
      </c>
      <c r="E75" s="1" t="str">
        <f aca="false">IFERROR(VLOOKUP(TRIM(CLEAN($X75)), Sheet1!$B:$C, 2, 0), "")</f>
        <v>f45e7454-2b12-4607-886b-f463b56fab98</v>
      </c>
      <c r="F75" s="1" t="str">
        <f aca="false">IFERROR(VLOOKUP(TRIM(CLEAN($Y75)), Sheet1!$B:$B, 1, 0), "")</f>
        <v>BJC NARIDANA</v>
      </c>
      <c r="G75" s="1" t="str">
        <f aca="false">IFERROR(INDEX(Sheet1!$A:$A, MATCH($Y75, Sheet1!$B:$B, 0)), "")</f>
        <v>81609ffc-55a8-4a2e-9283-bb903f109412</v>
      </c>
      <c r="H75" s="1" t="str">
        <f aca="false">IFERROR(VLOOKUP(TRIM(CLEAN($Y75)), Sheet1!$B:$C, 2, 0), "")</f>
        <v>0612aafd-3bac-4855-b408-e29bbbcbd37f</v>
      </c>
      <c r="I75" s="1" t="str">
        <f aca="false">IFERROR(INDEX(Sheet1!$A:$A, MATCH($X75, Sheet1!$B:$B, 0)), "")</f>
        <v>5ff68e3d-96c7-41b7-a27e-53823346640a</v>
      </c>
      <c r="J75" s="1" t="str">
        <f aca="false">IFERROR(INDEX(Sheet1!$A:$A, MATCH($Y75, Sheet1!$B:$B, 0)), "")</f>
        <v>81609ffc-55a8-4a2e-9283-bb903f109412</v>
      </c>
      <c r="K75" s="5" t="n">
        <v>24</v>
      </c>
      <c r="L75" s="5" t="s">
        <v>24</v>
      </c>
      <c r="M75" s="5" t="s">
        <v>25</v>
      </c>
      <c r="N75" s="5"/>
      <c r="O75" s="5" t="s">
        <v>257</v>
      </c>
      <c r="P75" s="6" t="n">
        <v>0.3</v>
      </c>
      <c r="Q75" s="6" t="n">
        <v>0.3</v>
      </c>
      <c r="R75" s="5" t="s">
        <v>27</v>
      </c>
      <c r="S75" s="7" t="n">
        <v>44909</v>
      </c>
      <c r="T75" s="5" t="s">
        <v>28</v>
      </c>
      <c r="U75" s="5"/>
      <c r="V75" s="7" t="n">
        <v>45888</v>
      </c>
      <c r="W75" s="7" t="n">
        <v>45898.1975240972</v>
      </c>
      <c r="X75" s="8" t="str">
        <f aca="false">IF(    ISERROR(FIND("-",SUBSTITUTE(SUBSTITUTE(B75,"–","-"),"—","-"))),    TRIM(B75),    _xlfn.ORG.LIBREOFFICE.REGEX(       TRIM(LEFT(SUBSTITUTE(SUBSTITUTE(B75,"–","-"),"—","-"),       FIND("-",SUBSTITUTE(SUBSTITUTE(B75,"–","-"),"—","-"))-1)),       "[-\s]*\d+$",       ""    ) )</f>
        <v>PIYALI TOWN II BTS</v>
      </c>
      <c r="Y75" s="1" t="str">
        <f aca="false">IF(    ISERROR(FIND("-",SUBSTITUTE(SUBSTITUTE(B75,"–","-"),"—","-"))),    "",    _xlfn.ORG.LIBREOFFICE.REGEX(       TRIM(MID(SUBSTITUTE(SUBSTITUTE(B75,"–","-"),"—","-"),       FIND("-",SUBSTITUTE(SUBSTITUTE(B75,"–","-"),"—","-"))+1,99)),       "[-\s]*\d+$",       ""    ) )</f>
        <v>BJC NARIDANA</v>
      </c>
    </row>
    <row r="76" customFormat="false" ht="31.3" hidden="false" customHeight="false" outlineLevel="0" collapsed="false">
      <c r="A76" s="9" t="s">
        <v>258</v>
      </c>
      <c r="B76" s="10" t="s">
        <v>259</v>
      </c>
      <c r="C76" s="1" t="str">
        <f aca="false">IFERROR(VLOOKUP(TRIM(CLEAN($X76)), Sheet1!$B:$B, 1, 0), "")</f>
        <v>KHEYADAH PNB</v>
      </c>
      <c r="D76" s="1" t="str">
        <f aca="false">IFERROR(INDEX(Sheet1!$A:$A, MATCH($X76, Sheet1!$B:$B, 0)), "")</f>
        <v>207dbf97-3f2c-4141-87f0-629364dcf332</v>
      </c>
      <c r="E76" s="1" t="str">
        <f aca="false">IFERROR(VLOOKUP(TRIM(CLEAN($X76)), Sheet1!$B:$C, 2, 0), "")</f>
        <v>6458a347-e80c-4a62-9357-551487a07e3a</v>
      </c>
      <c r="F76" s="1" t="str">
        <f aca="false">IFERROR(VLOOKUP(TRIM(CLEAN($Y76)), Sheet1!$B:$B, 1, 0), "")</f>
        <v>Kheyadaha-I</v>
      </c>
      <c r="G76" s="1" t="str">
        <f aca="false">IFERROR(INDEX(Sheet1!$A:$A, MATCH($Y76, Sheet1!$B:$B, 0)), "")</f>
        <v>be137ca3-f4f4-424b-b208-536d70486ed3</v>
      </c>
      <c r="H76" s="1" t="str">
        <f aca="false">IFERROR(VLOOKUP(TRIM(CLEAN($Y76)), Sheet1!$B:$C, 2, 0), "")</f>
        <v>de9ccacb-2080-400e-8c57-2e2cf729f724</v>
      </c>
      <c r="I76" s="1" t="str">
        <f aca="false">IFERROR(INDEX(Sheet1!$A:$A, MATCH($X76, Sheet1!$B:$B, 0)), "")</f>
        <v>207dbf97-3f2c-4141-87f0-629364dcf332</v>
      </c>
      <c r="J76" s="1" t="str">
        <f aca="false">IFERROR(INDEX(Sheet1!$A:$A, MATCH($Y76, Sheet1!$B:$B, 0)), "")</f>
        <v>be137ca3-f4f4-424b-b208-536d70486ed3</v>
      </c>
      <c r="K76" s="10" t="n">
        <v>4</v>
      </c>
      <c r="L76" s="10" t="s">
        <v>41</v>
      </c>
      <c r="M76" s="10" t="s">
        <v>25</v>
      </c>
      <c r="N76" s="10"/>
      <c r="O76" s="10" t="s">
        <v>260</v>
      </c>
      <c r="P76" s="11" t="n">
        <v>0.06</v>
      </c>
      <c r="Q76" s="11" t="n">
        <v>0.06</v>
      </c>
      <c r="R76" s="10" t="s">
        <v>27</v>
      </c>
      <c r="S76" s="12"/>
      <c r="T76" s="10" t="s">
        <v>28</v>
      </c>
      <c r="U76" s="10"/>
      <c r="V76" s="12" t="n">
        <v>45888</v>
      </c>
      <c r="W76" s="12" t="n">
        <v>45898.1975240972</v>
      </c>
      <c r="X76" s="8" t="str">
        <f aca="false">IF(    ISERROR(FIND("-",SUBSTITUTE(SUBSTITUTE(B76,"–","-"),"—","-"))),    TRIM(B76),    _xlfn.ORG.LIBREOFFICE.REGEX(       TRIM(LEFT(SUBSTITUTE(SUBSTITUTE(B76,"–","-"),"—","-"),       FIND("-",SUBSTITUTE(SUBSTITUTE(B76,"–","-"),"—","-"))-1)),       "[-\s]*\d+$",       ""    ) )</f>
        <v>KHEYADAH PNB</v>
      </c>
      <c r="Y76" s="1" t="str">
        <f aca="false">IF(    ISERROR(FIND("-",SUBSTITUTE(SUBSTITUTE(B76,"–","-"),"—","-"))),    "",    _xlfn.ORG.LIBREOFFICE.REGEX(       TRIM(MID(SUBSTITUTE(SUBSTITUTE(B76,"–","-"),"—","-"),       FIND("-",SUBSTITUTE(SUBSTITUTE(B76,"–","-"),"—","-"))+1,99)),       "[-\s]*\d+$",       ""    ) )</f>
        <v>Kheyadaha-I</v>
      </c>
    </row>
    <row r="77" customFormat="false" ht="31.3" hidden="false" customHeight="false" outlineLevel="0" collapsed="false">
      <c r="A77" s="4" t="s">
        <v>261</v>
      </c>
      <c r="B77" s="5" t="s">
        <v>262</v>
      </c>
      <c r="C77" s="1" t="str">
        <f aca="false">IFERROR(VLOOKUP(TRIM(CLEAN($X77)), Sheet1!$B:$B, 1, 0), "")</f>
        <v>RAMCHANDRAPUR BTS</v>
      </c>
      <c r="D77" s="1" t="str">
        <f aca="false">IFERROR(INDEX(Sheet1!$A:$A, MATCH($X77, Sheet1!$B:$B, 0)), "")</f>
        <v>528017c7-b844-4b84-81e4-c9fa425ca540</v>
      </c>
      <c r="E77" s="1" t="str">
        <f aca="false">IFERROR(VLOOKUP(TRIM(CLEAN($X77)), Sheet1!$B:$C, 2, 0), "")</f>
        <v>f45e7454-2b12-4607-886b-f463b56fab98</v>
      </c>
      <c r="F77" s="1" t="str">
        <f aca="false">IFERROR(VLOOKUP(TRIM(CLEAN($Y77)), Sheet1!$B:$B, 1, 0), "")</f>
        <v>BJC RAMCHANDRAPUR AERIAL</v>
      </c>
      <c r="G77" s="1" t="str">
        <f aca="false">IFERROR(INDEX(Sheet1!$A:$A, MATCH($Y77, Sheet1!$B:$B, 0)), "")</f>
        <v>368108bf-4596-4f69-8e8a-b81bdb764b0e</v>
      </c>
      <c r="H77" s="1" t="str">
        <f aca="false">IFERROR(VLOOKUP(TRIM(CLEAN($Y77)), Sheet1!$B:$C, 2, 0), "")</f>
        <v>0612aafd-3bac-4855-b408-e29bbbcbd37f</v>
      </c>
      <c r="I77" s="1" t="str">
        <f aca="false">IFERROR(INDEX(Sheet1!$A:$A, MATCH($X77, Sheet1!$B:$B, 0)), "")</f>
        <v>528017c7-b844-4b84-81e4-c9fa425ca540</v>
      </c>
      <c r="J77" s="1" t="str">
        <f aca="false">IFERROR(INDEX(Sheet1!$A:$A, MATCH($Y77, Sheet1!$B:$B, 0)), "")</f>
        <v>368108bf-4596-4f69-8e8a-b81bdb764b0e</v>
      </c>
      <c r="K77" s="5" t="n">
        <v>24</v>
      </c>
      <c r="L77" s="5" t="s">
        <v>24</v>
      </c>
      <c r="M77" s="5" t="s">
        <v>25</v>
      </c>
      <c r="N77" s="5"/>
      <c r="O77" s="5" t="s">
        <v>263</v>
      </c>
      <c r="P77" s="6" t="n">
        <v>0.86</v>
      </c>
      <c r="Q77" s="6" t="n">
        <v>0.86</v>
      </c>
      <c r="R77" s="5" t="s">
        <v>27</v>
      </c>
      <c r="S77" s="7" t="n">
        <v>39317</v>
      </c>
      <c r="T77" s="5" t="s">
        <v>28</v>
      </c>
      <c r="U77" s="5"/>
      <c r="V77" s="7" t="n">
        <v>45888</v>
      </c>
      <c r="W77" s="7" t="n">
        <v>45898.1975240972</v>
      </c>
      <c r="X77" s="8" t="str">
        <f aca="false">IF(    ISERROR(FIND("-",SUBSTITUTE(SUBSTITUTE(B77,"–","-"),"—","-"))),    TRIM(B77),    _xlfn.ORG.LIBREOFFICE.REGEX(       TRIM(LEFT(SUBSTITUTE(SUBSTITUTE(B77,"–","-"),"—","-"),       FIND("-",SUBSTITUTE(SUBSTITUTE(B77,"–","-"),"—","-"))-1)),       "[-\s]*\d+$",       ""    ) )</f>
        <v>RAMCHANDRAPUR BTS</v>
      </c>
      <c r="Y77" s="1" t="str">
        <f aca="false">IF(    ISERROR(FIND("-",SUBSTITUTE(SUBSTITUTE(B77,"–","-"),"—","-"))),    "",    _xlfn.ORG.LIBREOFFICE.REGEX(       TRIM(MID(SUBSTITUTE(SUBSTITUTE(B77,"–","-"),"—","-"),       FIND("-",SUBSTITUTE(SUBSTITUTE(B77,"–","-"),"—","-"))+1,99)),       "[-\s]*\d+$",       ""    ) )</f>
        <v>BJC RAMCHANDRAPUR AERIAL</v>
      </c>
    </row>
    <row r="78" customFormat="false" ht="31.3" hidden="false" customHeight="false" outlineLevel="0" collapsed="false">
      <c r="A78" s="9" t="s">
        <v>264</v>
      </c>
      <c r="B78" s="10" t="s">
        <v>265</v>
      </c>
      <c r="C78" s="1" t="str">
        <f aca="false">IFERROR(VLOOKUP(TRIM(CLEAN($X78)), Sheet1!$B:$B, 1, 0), "")</f>
        <v>SARMASTAPUR BTS</v>
      </c>
      <c r="D78" s="1" t="str">
        <f aca="false">IFERROR(INDEX(Sheet1!$A:$A, MATCH($X78, Sheet1!$B:$B, 0)), "")</f>
        <v>7a797a60-568c-455a-954d-4099c32a438d</v>
      </c>
      <c r="E78" s="1" t="str">
        <f aca="false">IFERROR(VLOOKUP(TRIM(CLEAN($X78)), Sheet1!$B:$C, 2, 0), "")</f>
        <v>f45e7454-2b12-4607-886b-f463b56fab98</v>
      </c>
      <c r="F78" s="1" t="str">
        <f aca="false">IFERROR(VLOOKUP(TRIM(CLEAN($Y78)), Sheet1!$B:$B, 1, 0), "")</f>
        <v>HNV PCM 1ST FLOOR</v>
      </c>
      <c r="G78" s="1" t="str">
        <f aca="false">IFERROR(INDEX(Sheet1!$A:$A, MATCH($Y78, Sheet1!$B:$B, 0)), "")</f>
        <v>45f1a024-b36f-465a-8896-125399380cb6</v>
      </c>
      <c r="H78" s="1" t="str">
        <f aca="false">IFERROR(VLOOKUP(TRIM(CLEAN($Y78)), Sheet1!$B:$C, 2, 0), "")</f>
        <v>f6cdce1d-fe11-4d40-8866-c509307f6150</v>
      </c>
      <c r="I78" s="1" t="str">
        <f aca="false">IFERROR(INDEX(Sheet1!$A:$A, MATCH($X78, Sheet1!$B:$B, 0)), "")</f>
        <v>7a797a60-568c-455a-954d-4099c32a438d</v>
      </c>
      <c r="J78" s="1" t="str">
        <f aca="false">IFERROR(INDEX(Sheet1!$A:$A, MATCH($Y78, Sheet1!$B:$B, 0)), "")</f>
        <v>45f1a024-b36f-465a-8896-125399380cb6</v>
      </c>
      <c r="K78" s="10" t="n">
        <v>24</v>
      </c>
      <c r="L78" s="10" t="s">
        <v>24</v>
      </c>
      <c r="M78" s="10" t="s">
        <v>25</v>
      </c>
      <c r="N78" s="10"/>
      <c r="O78" s="10" t="s">
        <v>266</v>
      </c>
      <c r="P78" s="11" t="n">
        <v>2.54</v>
      </c>
      <c r="Q78" s="11" t="n">
        <v>3.82</v>
      </c>
      <c r="R78" s="10" t="s">
        <v>27</v>
      </c>
      <c r="S78" s="12" t="n">
        <v>39317</v>
      </c>
      <c r="T78" s="10" t="s">
        <v>28</v>
      </c>
      <c r="U78" s="10"/>
      <c r="V78" s="12" t="n">
        <v>45888</v>
      </c>
      <c r="W78" s="12" t="n">
        <v>45898.1975240972</v>
      </c>
      <c r="X78" s="8" t="str">
        <f aca="false">IF(    ISERROR(FIND("-",SUBSTITUTE(SUBSTITUTE(B78,"–","-"),"—","-"))),    TRIM(B78),    _xlfn.ORG.LIBREOFFICE.REGEX(       TRIM(LEFT(SUBSTITUTE(SUBSTITUTE(B78,"–","-"),"—","-"),       FIND("-",SUBSTITUTE(SUBSTITUTE(B78,"–","-"),"—","-"))-1)),       "[-\s]*\d+$",       ""    ) )</f>
        <v>SARMASTAPUR BTS</v>
      </c>
      <c r="Y78" s="1" t="str">
        <f aca="false">IF(    ISERROR(FIND("-",SUBSTITUTE(SUBSTITUTE(B78,"–","-"),"—","-"))),    "",    _xlfn.ORG.LIBREOFFICE.REGEX(       TRIM(MID(SUBSTITUTE(SUBSTITUTE(B78,"–","-"),"—","-"),       FIND("-",SUBSTITUTE(SUBSTITUTE(B78,"–","-"),"—","-"))+1,99)),       "[-\s]*\d+$",       ""    ) )</f>
        <v>HNV PCM 1ST FLOOR</v>
      </c>
    </row>
    <row r="79" customFormat="false" ht="31.3" hidden="false" customHeight="false" outlineLevel="0" collapsed="false">
      <c r="A79" s="4" t="s">
        <v>267</v>
      </c>
      <c r="B79" s="5" t="s">
        <v>268</v>
      </c>
      <c r="C79" s="1" t="str">
        <f aca="false">IFERROR(VLOOKUP(TRIM(CLEAN($X79)), Sheet1!$B:$B, 1, 0), "")</f>
        <v>SBGM BANK PLOT BTS</v>
      </c>
      <c r="D79" s="1" t="str">
        <f aca="false">IFERROR(INDEX(Sheet1!$A:$A, MATCH($X79, Sheet1!$B:$B, 0)), "")</f>
        <v>8fe454b8-7ede-482a-9167-7d494a93221b</v>
      </c>
      <c r="E79" s="1" t="str">
        <f aca="false">IFERROR(VLOOKUP(TRIM(CLEAN($X79)), Sheet1!$B:$C, 2, 0), "")</f>
        <v>f45e7454-2b12-4607-886b-f463b56fab98</v>
      </c>
      <c r="F79" s="1" t="str">
        <f aca="false">IFERROR(VLOOKUP(TRIM(CLEAN($Y79)), Sheet1!$B:$B, 1, 0), "")</f>
        <v>HNV PCM 1ST FLOOR</v>
      </c>
      <c r="G79" s="1" t="str">
        <f aca="false">IFERROR(INDEX(Sheet1!$A:$A, MATCH($Y79, Sheet1!$B:$B, 0)), "")</f>
        <v>45f1a024-b36f-465a-8896-125399380cb6</v>
      </c>
      <c r="H79" s="1" t="str">
        <f aca="false">IFERROR(VLOOKUP(TRIM(CLEAN($Y79)), Sheet1!$B:$C, 2, 0), "")</f>
        <v>f6cdce1d-fe11-4d40-8866-c509307f6150</v>
      </c>
      <c r="I79" s="1" t="str">
        <f aca="false">IFERROR(INDEX(Sheet1!$A:$A, MATCH($X79, Sheet1!$B:$B, 0)), "")</f>
        <v>8fe454b8-7ede-482a-9167-7d494a93221b</v>
      </c>
      <c r="J79" s="1" t="str">
        <f aca="false">IFERROR(INDEX(Sheet1!$A:$A, MATCH($Y79, Sheet1!$B:$B, 0)), "")</f>
        <v>45f1a024-b36f-465a-8896-125399380cb6</v>
      </c>
      <c r="K79" s="5" t="n">
        <v>12</v>
      </c>
      <c r="L79" s="5" t="s">
        <v>55</v>
      </c>
      <c r="M79" s="5" t="s">
        <v>25</v>
      </c>
      <c r="N79" s="5"/>
      <c r="O79" s="5" t="s">
        <v>269</v>
      </c>
      <c r="P79" s="6" t="n">
        <v>2.74</v>
      </c>
      <c r="Q79" s="6" t="n">
        <v>2.7</v>
      </c>
      <c r="R79" s="5" t="s">
        <v>27</v>
      </c>
      <c r="S79" s="7" t="n">
        <v>40464</v>
      </c>
      <c r="T79" s="5" t="s">
        <v>28</v>
      </c>
      <c r="U79" s="5"/>
      <c r="V79" s="7" t="n">
        <v>45888</v>
      </c>
      <c r="W79" s="7" t="n">
        <v>45898.1975240972</v>
      </c>
      <c r="X79" s="8" t="str">
        <f aca="false">IF(    ISERROR(FIND("-",SUBSTITUTE(SUBSTITUTE(B79,"–","-"),"—","-"))),    TRIM(B79),    _xlfn.ORG.LIBREOFFICE.REGEX(       TRIM(LEFT(SUBSTITUTE(SUBSTITUTE(B79,"–","-"),"—","-"),       FIND("-",SUBSTITUTE(SUBSTITUTE(B79,"–","-"),"—","-"))-1)),       "[-\s]*\d+$",       ""    ) )</f>
        <v>SBGM BANK PLOT BTS</v>
      </c>
      <c r="Y79" s="1" t="str">
        <f aca="false">IF(    ISERROR(FIND("-",SUBSTITUTE(SUBSTITUTE(B79,"–","-"),"—","-"))),    "",    _xlfn.ORG.LIBREOFFICE.REGEX(       TRIM(MID(SUBSTITUTE(SUBSTITUTE(B79,"–","-"),"—","-"),       FIND("-",SUBSTITUTE(SUBSTITUTE(B79,"–","-"),"—","-"))+1,99)),       "[-\s]*\d+$",       ""    ) )</f>
        <v>HNV PCM 1ST FLOOR</v>
      </c>
    </row>
    <row r="80" customFormat="false" ht="31.3" hidden="false" customHeight="false" outlineLevel="0" collapsed="false">
      <c r="A80" s="9" t="s">
        <v>270</v>
      </c>
      <c r="B80" s="10" t="s">
        <v>271</v>
      </c>
      <c r="C80" s="1" t="str">
        <f aca="false">IFERROR(VLOOKUP(TRIM(CLEAN($X80)), Sheet1!$B:$B, 1, 0), "")</f>
        <v>SBI BARUIPUR BAZAR</v>
      </c>
      <c r="D80" s="1" t="str">
        <f aca="false">IFERROR(INDEX(Sheet1!$A:$A, MATCH($X80, Sheet1!$B:$B, 0)), "")</f>
        <v>15db953c-c9fa-4044-b1bc-1c0a0d59645b</v>
      </c>
      <c r="E80" s="1" t="str">
        <f aca="false">IFERROR(VLOOKUP(TRIM(CLEAN($X80)), Sheet1!$B:$C, 2, 0), "")</f>
        <v>6458a347-e80c-4a62-9357-551487a07e3a</v>
      </c>
      <c r="F80" s="1" t="str">
        <f aca="false">IFERROR(VLOOKUP(TRIM(CLEAN($Y80)), Sheet1!$B:$B, 1, 0), "")</f>
        <v>BJC BARUIPUR BAZAR OH JC</v>
      </c>
      <c r="G80" s="1" t="str">
        <f aca="false">IFERROR(INDEX(Sheet1!$A:$A, MATCH($Y80, Sheet1!$B:$B, 0)), "")</f>
        <v>2df1be06-ecd8-4045-9779-23bd070ec546</v>
      </c>
      <c r="H80" s="1" t="str">
        <f aca="false">IFERROR(VLOOKUP(TRIM(CLEAN($Y80)), Sheet1!$B:$C, 2, 0), "")</f>
        <v>0612aafd-3bac-4855-b408-e29bbbcbd37f</v>
      </c>
      <c r="I80" s="1" t="str">
        <f aca="false">IFERROR(INDEX(Sheet1!$A:$A, MATCH($X80, Sheet1!$B:$B, 0)), "")</f>
        <v>15db953c-c9fa-4044-b1bc-1c0a0d59645b</v>
      </c>
      <c r="J80" s="1" t="str">
        <f aca="false">IFERROR(INDEX(Sheet1!$A:$A, MATCH($Y80, Sheet1!$B:$B, 0)), "")</f>
        <v>2df1be06-ecd8-4045-9779-23bd070ec546</v>
      </c>
      <c r="K80" s="10" t="n">
        <v>24</v>
      </c>
      <c r="L80" s="10" t="s">
        <v>24</v>
      </c>
      <c r="M80" s="10" t="s">
        <v>25</v>
      </c>
      <c r="N80" s="10"/>
      <c r="O80" s="10" t="s">
        <v>272</v>
      </c>
      <c r="P80" s="11" t="n">
        <v>0.25</v>
      </c>
      <c r="Q80" s="11" t="n">
        <v>0.25</v>
      </c>
      <c r="R80" s="10" t="s">
        <v>27</v>
      </c>
      <c r="S80" s="12"/>
      <c r="T80" s="10" t="s">
        <v>28</v>
      </c>
      <c r="U80" s="10"/>
      <c r="V80" s="12" t="n">
        <v>45888</v>
      </c>
      <c r="W80" s="12" t="n">
        <v>45898.1975240972</v>
      </c>
      <c r="X80" s="8" t="str">
        <f aca="false">IF(    ISERROR(FIND("-",SUBSTITUTE(SUBSTITUTE(B80,"–","-"),"—","-"))),    TRIM(B80),    _xlfn.ORG.LIBREOFFICE.REGEX(       TRIM(LEFT(SUBSTITUTE(SUBSTITUTE(B80,"–","-"),"—","-"),       FIND("-",SUBSTITUTE(SUBSTITUTE(B80,"–","-"),"—","-"))-1)),       "[-\s]*\d+$",       ""    ) )</f>
        <v>SBI BARUIPUR BAZAR</v>
      </c>
      <c r="Y80" s="1" t="str">
        <f aca="false">IF(    ISERROR(FIND("-",SUBSTITUTE(SUBSTITUTE(B80,"–","-"),"—","-"))),    "",    _xlfn.ORG.LIBREOFFICE.REGEX(       TRIM(MID(SUBSTITUTE(SUBSTITUTE(B80,"–","-"),"—","-"),       FIND("-",SUBSTITUTE(SUBSTITUTE(B80,"–","-"),"—","-"))+1,99)),       "[-\s]*\d+$",       ""    ) )</f>
        <v>BJC BARUIPUR BAZAR OH JC</v>
      </c>
    </row>
    <row r="81" customFormat="false" ht="31.3" hidden="false" customHeight="false" outlineLevel="0" collapsed="false">
      <c r="A81" s="4" t="s">
        <v>273</v>
      </c>
      <c r="B81" s="5" t="s">
        <v>274</v>
      </c>
      <c r="C81" s="1" t="str">
        <f aca="false">IFERROR(VLOOKUP(TRIM(CLEAN($X81)), Sheet1!$B:$B, 1, 0), "")</f>
        <v>SBI BARUIPUR</v>
      </c>
      <c r="D81" s="1" t="str">
        <f aca="false">IFERROR(INDEX(Sheet1!$A:$A, MATCH($X81, Sheet1!$B:$B, 0)), "")</f>
        <v>a72f165a-4e0f-44a3-934e-f68940e00471</v>
      </c>
      <c r="E81" s="1" t="str">
        <f aca="false">IFERROR(VLOOKUP(TRIM(CLEAN($X81)), Sheet1!$B:$C, 2, 0), "")</f>
        <v>6458a347-e80c-4a62-9357-551487a07e3a</v>
      </c>
      <c r="F81" s="1" t="str">
        <f aca="false">IFERROR(VLOOKUP(TRIM(CLEAN($Y81)), Sheet1!$B:$B, 1, 0), "")</f>
        <v>BJC SP OFFICE</v>
      </c>
      <c r="G81" s="1" t="str">
        <f aca="false">IFERROR(INDEX(Sheet1!$A:$A, MATCH($Y81, Sheet1!$B:$B, 0)), "")</f>
        <v>e2183603-55cd-4233-a19a-d1319cd6f50e</v>
      </c>
      <c r="H81" s="1" t="str">
        <f aca="false">IFERROR(VLOOKUP(TRIM(CLEAN($Y81)), Sheet1!$B:$C, 2, 0), "")</f>
        <v>0612aafd-3bac-4855-b408-e29bbbcbd37f</v>
      </c>
      <c r="I81" s="1" t="str">
        <f aca="false">IFERROR(INDEX(Sheet1!$A:$A, MATCH($X81, Sheet1!$B:$B, 0)), "")</f>
        <v>a72f165a-4e0f-44a3-934e-f68940e00471</v>
      </c>
      <c r="J81" s="1" t="str">
        <f aca="false">IFERROR(INDEX(Sheet1!$A:$A, MATCH($Y81, Sheet1!$B:$B, 0)), "")</f>
        <v>e2183603-55cd-4233-a19a-d1319cd6f50e</v>
      </c>
      <c r="K81" s="5" t="n">
        <v>24</v>
      </c>
      <c r="L81" s="5" t="s">
        <v>24</v>
      </c>
      <c r="M81" s="5" t="s">
        <v>25</v>
      </c>
      <c r="N81" s="5"/>
      <c r="O81" s="5" t="s">
        <v>275</v>
      </c>
      <c r="P81" s="6" t="n">
        <v>0.15</v>
      </c>
      <c r="Q81" s="6" t="n">
        <v>0.15</v>
      </c>
      <c r="R81" s="5" t="s">
        <v>27</v>
      </c>
      <c r="S81" s="7"/>
      <c r="T81" s="5" t="s">
        <v>28</v>
      </c>
      <c r="U81" s="5"/>
      <c r="V81" s="7" t="n">
        <v>45888</v>
      </c>
      <c r="W81" s="7" t="n">
        <v>45898.1975240972</v>
      </c>
      <c r="X81" s="8" t="str">
        <f aca="false">IF(    ISERROR(FIND("-",SUBSTITUTE(SUBSTITUTE(B81,"–","-"),"—","-"))),    TRIM(B81),    _xlfn.ORG.LIBREOFFICE.REGEX(       TRIM(LEFT(SUBSTITUTE(SUBSTITUTE(B81,"–","-"),"—","-"),       FIND("-",SUBSTITUTE(SUBSTITUTE(B81,"–","-"),"—","-"))-1)),       "[-\s]*\d+$",       ""    ) )</f>
        <v>SBI BARUIPUR</v>
      </c>
      <c r="Y81" s="1" t="str">
        <f aca="false">IF(    ISERROR(FIND("-",SUBSTITUTE(SUBSTITUTE(B81,"–","-"),"—","-"))),    "",    _xlfn.ORG.LIBREOFFICE.REGEX(       TRIM(MID(SUBSTITUTE(SUBSTITUTE(B81,"–","-"),"—","-"),       FIND("-",SUBSTITUTE(SUBSTITUTE(B81,"–","-"),"—","-"))+1,99)),       "[-\s]*\d+$",       ""    ) )</f>
        <v>BJC SP OFFICE</v>
      </c>
    </row>
    <row r="82" customFormat="false" ht="31.3" hidden="false" customHeight="false" outlineLevel="0" collapsed="false">
      <c r="A82" s="9" t="s">
        <v>276</v>
      </c>
      <c r="B82" s="10" t="s">
        <v>277</v>
      </c>
      <c r="C82" s="1" t="str">
        <f aca="false">IFERROR(VLOOKUP(TRIM(CLEAN($X82)), Sheet1!$B:$B, 1, 0), "")</f>
        <v>SBI RBO BARUIPUR</v>
      </c>
      <c r="D82" s="1" t="str">
        <f aca="false">IFERROR(INDEX(Sheet1!$A:$A, MATCH($X82, Sheet1!$B:$B, 0)), "")</f>
        <v>6c33d05d-2207-4bb8-b4a8-018503d78f21</v>
      </c>
      <c r="E82" s="1" t="str">
        <f aca="false">IFERROR(VLOOKUP(TRIM(CLEAN($X82)), Sheet1!$B:$C, 2, 0), "")</f>
        <v>6458a347-e80c-4a62-9357-551487a07e3a</v>
      </c>
      <c r="F82" s="1" t="str">
        <f aca="false">IFERROR(VLOOKUP(TRIM(CLEAN($Y82)), Sheet1!$B:$B, 1, 0), "")</f>
        <v>BJC JC INFRONT OF PDP ROU</v>
      </c>
      <c r="G82" s="1" t="str">
        <f aca="false">IFERROR(INDEX(Sheet1!$A:$A, MATCH($Y82, Sheet1!$B:$B, 0)), "")</f>
        <v>13f8ac15-6b81-4ba4-bab2-99f1dba0ecc4</v>
      </c>
      <c r="H82" s="1" t="str">
        <f aca="false">IFERROR(VLOOKUP(TRIM(CLEAN($Y82)), Sheet1!$B:$C, 2, 0), "")</f>
        <v>0612aafd-3bac-4855-b408-e29bbbcbd37f</v>
      </c>
      <c r="I82" s="1" t="str">
        <f aca="false">IFERROR(INDEX(Sheet1!$A:$A, MATCH($X82, Sheet1!$B:$B, 0)), "")</f>
        <v>6c33d05d-2207-4bb8-b4a8-018503d78f21</v>
      </c>
      <c r="J82" s="1" t="str">
        <f aca="false">IFERROR(INDEX(Sheet1!$A:$A, MATCH($Y82, Sheet1!$B:$B, 0)), "")</f>
        <v>13f8ac15-6b81-4ba4-bab2-99f1dba0ecc4</v>
      </c>
      <c r="K82" s="10" t="n">
        <v>24</v>
      </c>
      <c r="L82" s="10" t="s">
        <v>24</v>
      </c>
      <c r="M82" s="10" t="s">
        <v>25</v>
      </c>
      <c r="N82" s="10"/>
      <c r="O82" s="10" t="s">
        <v>278</v>
      </c>
      <c r="P82" s="11" t="n">
        <v>0.8</v>
      </c>
      <c r="Q82" s="11" t="n">
        <v>0.8</v>
      </c>
      <c r="R82" s="10" t="s">
        <v>27</v>
      </c>
      <c r="S82" s="12"/>
      <c r="T82" s="10" t="s">
        <v>28</v>
      </c>
      <c r="U82" s="10"/>
      <c r="V82" s="12" t="n">
        <v>45888</v>
      </c>
      <c r="W82" s="12" t="n">
        <v>45898.1975240972</v>
      </c>
      <c r="X82" s="8" t="str">
        <f aca="false">IF(    ISERROR(FIND("-",SUBSTITUTE(SUBSTITUTE(B82,"–","-"),"—","-"))),    TRIM(B82),    _xlfn.ORG.LIBREOFFICE.REGEX(       TRIM(LEFT(SUBSTITUTE(SUBSTITUTE(B82,"–","-"),"—","-"),       FIND("-",SUBSTITUTE(SUBSTITUTE(B82,"–","-"),"—","-"))-1)),       "[-\s]*\d+$",       ""    ) )</f>
        <v>SBI RBO BARUIPUR</v>
      </c>
      <c r="Y82" s="1" t="str">
        <f aca="false">IF(    ISERROR(FIND("-",SUBSTITUTE(SUBSTITUTE(B82,"–","-"),"—","-"))),    "",    _xlfn.ORG.LIBREOFFICE.REGEX(       TRIM(MID(SUBSTITUTE(SUBSTITUTE(B82,"–","-"),"—","-"),       FIND("-",SUBSTITUTE(SUBSTITUTE(B82,"–","-"),"—","-"))+1,99)),       "[-\s]*\d+$",       ""    ) )</f>
        <v>BJC JC INFRONT OF PDP ROU</v>
      </c>
    </row>
    <row r="83" customFormat="false" ht="31.3" hidden="false" customHeight="false" outlineLevel="0" collapsed="false">
      <c r="A83" s="4" t="s">
        <v>279</v>
      </c>
      <c r="B83" s="5" t="s">
        <v>280</v>
      </c>
      <c r="C83" s="1" t="str">
        <f aca="false">IFERROR(VLOOKUP(TRIM(CLEAN($X83)), Sheet1!$B:$B, 1, 0), "")</f>
        <v>SBI SUBHASGRAM</v>
      </c>
      <c r="D83" s="1" t="str">
        <f aca="false">IFERROR(INDEX(Sheet1!$A:$A, MATCH($X83, Sheet1!$B:$B, 0)), "")</f>
        <v>53f28861-be94-4f78-a6da-abd2afd6e7fa</v>
      </c>
      <c r="E83" s="1" t="str">
        <f aca="false">IFERROR(VLOOKUP(TRIM(CLEAN($X83)), Sheet1!$B:$C, 2, 0), "")</f>
        <v>6458a347-e80c-4a62-9357-551487a07e3a</v>
      </c>
      <c r="F83" s="1" t="str">
        <f aca="false">IFERROR(VLOOKUP(TRIM(CLEAN($Y83)), Sheet1!$B:$B, 1, 0), "")</f>
        <v>BJC JC NEAR SBI SUBHASGRAM</v>
      </c>
      <c r="G83" s="1" t="str">
        <f aca="false">IFERROR(INDEX(Sheet1!$A:$A, MATCH($Y83, Sheet1!$B:$B, 0)), "")</f>
        <v>24361fcf-47f3-4351-b5cc-80de5967e53a</v>
      </c>
      <c r="H83" s="1" t="str">
        <f aca="false">IFERROR(VLOOKUP(TRIM(CLEAN($Y83)), Sheet1!$B:$C, 2, 0), "")</f>
        <v>0612aafd-3bac-4855-b408-e29bbbcbd37f</v>
      </c>
      <c r="I83" s="1" t="str">
        <f aca="false">IFERROR(INDEX(Sheet1!$A:$A, MATCH($X83, Sheet1!$B:$B, 0)), "")</f>
        <v>53f28861-be94-4f78-a6da-abd2afd6e7fa</v>
      </c>
      <c r="J83" s="1" t="str">
        <f aca="false">IFERROR(INDEX(Sheet1!$A:$A, MATCH($Y83, Sheet1!$B:$B, 0)), "")</f>
        <v>24361fcf-47f3-4351-b5cc-80de5967e53a</v>
      </c>
      <c r="K83" s="5" t="n">
        <v>24</v>
      </c>
      <c r="L83" s="5" t="s">
        <v>24</v>
      </c>
      <c r="M83" s="5" t="s">
        <v>25</v>
      </c>
      <c r="N83" s="5"/>
      <c r="O83" s="5" t="s">
        <v>281</v>
      </c>
      <c r="P83" s="6" t="n">
        <v>0.19</v>
      </c>
      <c r="Q83" s="6" t="n">
        <v>0.19</v>
      </c>
      <c r="R83" s="5" t="s">
        <v>27</v>
      </c>
      <c r="S83" s="7"/>
      <c r="T83" s="5" t="s">
        <v>28</v>
      </c>
      <c r="U83" s="5"/>
      <c r="V83" s="7" t="n">
        <v>45888</v>
      </c>
      <c r="W83" s="7" t="n">
        <v>45898.1975240972</v>
      </c>
      <c r="X83" s="8" t="str">
        <f aca="false">IF(    ISERROR(FIND("-",SUBSTITUTE(SUBSTITUTE(B83,"–","-"),"—","-"))),    TRIM(B83),    _xlfn.ORG.LIBREOFFICE.REGEX(       TRIM(LEFT(SUBSTITUTE(SUBSTITUTE(B83,"–","-"),"—","-"),       FIND("-",SUBSTITUTE(SUBSTITUTE(B83,"–","-"),"—","-"))-1)),       "[-\s]*\d+$",       ""    ) )</f>
        <v>SBI SUBHASGRAM</v>
      </c>
      <c r="Y83" s="1" t="str">
        <f aca="false">IF(    ISERROR(FIND("-",SUBSTITUTE(SUBSTITUTE(B83,"–","-"),"—","-"))),    "",    _xlfn.ORG.LIBREOFFICE.REGEX(       TRIM(MID(SUBSTITUTE(SUBSTITUTE(B83,"–","-"),"—","-"),       FIND("-",SUBSTITUTE(SUBSTITUTE(B83,"–","-"),"—","-"))+1,99)),       "[-\s]*\d+$",       ""    ) )</f>
        <v>BJC JC NEAR SBI SUBHASGRAM</v>
      </c>
    </row>
    <row r="84" customFormat="false" ht="31.3" hidden="false" customHeight="false" outlineLevel="0" collapsed="false">
      <c r="A84" s="9" t="s">
        <v>282</v>
      </c>
      <c r="B84" s="10" t="s">
        <v>283</v>
      </c>
      <c r="C84" s="1" t="str">
        <f aca="false">IFERROR(VLOOKUP(TRIM(CLEAN($X84)), Sheet1!$B:$B, 1, 0), "")</f>
        <v>SHALIMAR CHEMICAL BTS</v>
      </c>
      <c r="D84" s="1" t="str">
        <f aca="false">IFERROR(INDEX(Sheet1!$A:$A, MATCH($X84, Sheet1!$B:$B, 0)), "")</f>
        <v>b1ba7120-8b78-4897-b040-faa5e5620c96</v>
      </c>
      <c r="E84" s="1" t="str">
        <f aca="false">IFERROR(VLOOKUP(TRIM(CLEAN($X84)), Sheet1!$B:$C, 2, 0), "")</f>
        <v>f45e7454-2b12-4607-886b-f463b56fab98</v>
      </c>
      <c r="F84" s="1" t="str">
        <f aca="false">IFERROR(VLOOKUP(TRIM(CLEAN($Y84)), Sheet1!$B:$B, 1, 0), "")</f>
        <v>BJC BIRLA PLUS PIT</v>
      </c>
      <c r="G84" s="1" t="str">
        <f aca="false">IFERROR(INDEX(Sheet1!$A:$A, MATCH($Y84, Sheet1!$B:$B, 0)), "")</f>
        <v>8200a942-e1c4-4246-b231-9cab7a28e96c</v>
      </c>
      <c r="H84" s="1" t="str">
        <f aca="false">IFERROR(VLOOKUP(TRIM(CLEAN($Y84)), Sheet1!$B:$C, 2, 0), "")</f>
        <v>0612aafd-3bac-4855-b408-e29bbbcbd37f</v>
      </c>
      <c r="I84" s="1" t="str">
        <f aca="false">IFERROR(INDEX(Sheet1!$A:$A, MATCH($X84, Sheet1!$B:$B, 0)), "")</f>
        <v>b1ba7120-8b78-4897-b040-faa5e5620c96</v>
      </c>
      <c r="J84" s="1" t="str">
        <f aca="false">IFERROR(INDEX(Sheet1!$A:$A, MATCH($Y84, Sheet1!$B:$B, 0)), "")</f>
        <v>8200a942-e1c4-4246-b231-9cab7a28e96c</v>
      </c>
      <c r="K84" s="10" t="n">
        <v>12</v>
      </c>
      <c r="L84" s="10" t="s">
        <v>55</v>
      </c>
      <c r="M84" s="10" t="s">
        <v>25</v>
      </c>
      <c r="N84" s="10"/>
      <c r="O84" s="10" t="s">
        <v>284</v>
      </c>
      <c r="P84" s="11" t="n">
        <v>0.68</v>
      </c>
      <c r="Q84" s="11" t="n">
        <v>0.68</v>
      </c>
      <c r="R84" s="10" t="s">
        <v>27</v>
      </c>
      <c r="S84" s="12" t="n">
        <v>40497</v>
      </c>
      <c r="T84" s="10" t="s">
        <v>28</v>
      </c>
      <c r="U84" s="10"/>
      <c r="V84" s="12" t="n">
        <v>45888</v>
      </c>
      <c r="W84" s="12" t="n">
        <v>45898.1975240972</v>
      </c>
      <c r="X84" s="8" t="str">
        <f aca="false">IF(    ISERROR(FIND("-",SUBSTITUTE(SUBSTITUTE(B84,"–","-"),"—","-"))),    TRIM(B84),    _xlfn.ORG.LIBREOFFICE.REGEX(       TRIM(LEFT(SUBSTITUTE(SUBSTITUTE(B84,"–","-"),"—","-"),       FIND("-",SUBSTITUTE(SUBSTITUTE(B84,"–","-"),"—","-"))-1)),       "[-\s]*\d+$",       ""    ) )</f>
        <v>SHALIMAR CHEMICAL BTS</v>
      </c>
      <c r="Y84" s="1" t="str">
        <f aca="false">IF(    ISERROR(FIND("-",SUBSTITUTE(SUBSTITUTE(B84,"–","-"),"—","-"))),    "",    _xlfn.ORG.LIBREOFFICE.REGEX(       TRIM(MID(SUBSTITUTE(SUBSTITUTE(B84,"–","-"),"—","-"),       FIND("-",SUBSTITUTE(SUBSTITUTE(B84,"–","-"),"—","-"))+1,99)),       "[-\s]*\d+$",       ""    ) )</f>
        <v>BJC BIRLA PLUS PIT</v>
      </c>
    </row>
    <row r="85" customFormat="false" ht="31.3" hidden="false" customHeight="false" outlineLevel="0" collapsed="false">
      <c r="A85" s="4" t="s">
        <v>285</v>
      </c>
      <c r="B85" s="5" t="s">
        <v>286</v>
      </c>
      <c r="C85" s="1" t="str">
        <f aca="false">IFERROR(VLOOKUP(TRIM(CLEAN($X85)), Sheet1!$B:$B, 1, 0), "")</f>
        <v>SHERWOOD</v>
      </c>
      <c r="D85" s="1" t="str">
        <f aca="false">IFERROR(INDEX(Sheet1!$A:$A, MATCH($X85, Sheet1!$B:$B, 0)), "")</f>
        <v>859ee42c-40de-4e16-ac9b-084075953311</v>
      </c>
      <c r="E85" s="1" t="str">
        <f aca="false">IFERROR(VLOOKUP(TRIM(CLEAN($X85)), Sheet1!$B:$C, 2, 0), "")</f>
        <v>f6cdce1d-fe11-4d40-8866-c509307f6150</v>
      </c>
      <c r="F85" s="1" t="str">
        <f aca="false">IFERROR(VLOOKUP(TRIM(CLEAN($Y85)), Sheet1!$B:$B, 1, 0), "")</f>
        <v>BJC SHERWOOD AERIAL</v>
      </c>
      <c r="G85" s="1" t="str">
        <f aca="false">IFERROR(INDEX(Sheet1!$A:$A, MATCH($Y85, Sheet1!$B:$B, 0)), "")</f>
        <v>c167bfd6-5426-4789-b7dc-8aed3b4367ca</v>
      </c>
      <c r="H85" s="1" t="str">
        <f aca="false">IFERROR(VLOOKUP(TRIM(CLEAN($Y85)), Sheet1!$B:$C, 2, 0), "")</f>
        <v>0612aafd-3bac-4855-b408-e29bbbcbd37f</v>
      </c>
      <c r="I85" s="1" t="str">
        <f aca="false">IFERROR(INDEX(Sheet1!$A:$A, MATCH($X85, Sheet1!$B:$B, 0)), "")</f>
        <v>859ee42c-40de-4e16-ac9b-084075953311</v>
      </c>
      <c r="J85" s="1" t="str">
        <f aca="false">IFERROR(INDEX(Sheet1!$A:$A, MATCH($Y85, Sheet1!$B:$B, 0)), "")</f>
        <v>c167bfd6-5426-4789-b7dc-8aed3b4367ca</v>
      </c>
      <c r="K85" s="5" t="n">
        <v>12</v>
      </c>
      <c r="L85" s="5" t="s">
        <v>55</v>
      </c>
      <c r="M85" s="5" t="s">
        <v>25</v>
      </c>
      <c r="N85" s="5"/>
      <c r="O85" s="5" t="s">
        <v>287</v>
      </c>
      <c r="P85" s="6" t="n">
        <v>0.49</v>
      </c>
      <c r="Q85" s="6" t="n">
        <v>0.49</v>
      </c>
      <c r="R85" s="5" t="s">
        <v>27</v>
      </c>
      <c r="S85" s="7" t="n">
        <v>39546</v>
      </c>
      <c r="T85" s="5" t="s">
        <v>28</v>
      </c>
      <c r="U85" s="5"/>
      <c r="V85" s="7" t="n">
        <v>45888</v>
      </c>
      <c r="W85" s="7" t="n">
        <v>45898.1975240972</v>
      </c>
      <c r="X85" s="8" t="str">
        <f aca="false">IF(    ISERROR(FIND("-",SUBSTITUTE(SUBSTITUTE(B85,"–","-"),"—","-"))),    TRIM(B85),    _xlfn.ORG.LIBREOFFICE.REGEX(       TRIM(LEFT(SUBSTITUTE(SUBSTITUTE(B85,"–","-"),"—","-"),       FIND("-",SUBSTITUTE(SUBSTITUTE(B85,"–","-"),"—","-"))-1)),       "[-\s]*\d+$",       ""    ) )</f>
        <v>SHERWOOD</v>
      </c>
      <c r="Y85" s="1" t="str">
        <f aca="false">IF(    ISERROR(FIND("-",SUBSTITUTE(SUBSTITUTE(B85,"–","-"),"—","-"))),    "",    _xlfn.ORG.LIBREOFFICE.REGEX(       TRIM(MID(SUBSTITUTE(SUBSTITUTE(B85,"–","-"),"—","-"),       FIND("-",SUBSTITUTE(SUBSTITUTE(B85,"–","-"),"—","-"))+1,99)),       "[-\s]*\d+$",       ""    ) )</f>
        <v>BJC SHERWOOD AERIAL</v>
      </c>
    </row>
    <row r="86" customFormat="false" ht="31.3" hidden="false" customHeight="false" outlineLevel="0" collapsed="false">
      <c r="A86" s="9" t="s">
        <v>288</v>
      </c>
      <c r="B86" s="10" t="s">
        <v>289</v>
      </c>
      <c r="C86" s="1" t="str">
        <f aca="false">IFERROR(VLOOKUP(TRIM(CLEAN($X86)), Sheet1!$B:$B, 1, 0), "")</f>
        <v>SITAKUNDU BTS</v>
      </c>
      <c r="D86" s="1" t="str">
        <f aca="false">IFERROR(INDEX(Sheet1!$A:$A, MATCH($X86, Sheet1!$B:$B, 0)), "")</f>
        <v>ebd96b33-8ed2-479d-a8eb-dcdaf9fd31da</v>
      </c>
      <c r="E86" s="1" t="str">
        <f aca="false">IFERROR(VLOOKUP(TRIM(CLEAN($X86)), Sheet1!$B:$C, 2, 0), "")</f>
        <v>f45e7454-2b12-4607-886b-f463b56fab98</v>
      </c>
      <c r="F86" s="1" t="str">
        <f aca="false">IFERROR(VLOOKUP(TRIM(CLEAN($Y86)), Sheet1!$B:$B, 1, 0), "")</f>
        <v>SITAKUNDU</v>
      </c>
      <c r="G86" s="1" t="str">
        <f aca="false">IFERROR(INDEX(Sheet1!$A:$A, MATCH($Y86, Sheet1!$B:$B, 0)), "")</f>
        <v>69b3cd60-ce89-43b4-ac1f-4671fc02d081</v>
      </c>
      <c r="H86" s="1" t="str">
        <f aca="false">IFERROR(VLOOKUP(TRIM(CLEAN($Y86)), Sheet1!$B:$C, 2, 0), "")</f>
        <v>f6cdce1d-fe11-4d40-8866-c509307f6150</v>
      </c>
      <c r="I86" s="1" t="str">
        <f aca="false">IFERROR(INDEX(Sheet1!$A:$A, MATCH($X86, Sheet1!$B:$B, 0)), "")</f>
        <v>ebd96b33-8ed2-479d-a8eb-dcdaf9fd31da</v>
      </c>
      <c r="J86" s="1" t="str">
        <f aca="false">IFERROR(INDEX(Sheet1!$A:$A, MATCH($Y86, Sheet1!$B:$B, 0)), "")</f>
        <v>69b3cd60-ce89-43b4-ac1f-4671fc02d081</v>
      </c>
      <c r="K86" s="10" t="n">
        <v>12</v>
      </c>
      <c r="L86" s="10" t="s">
        <v>55</v>
      </c>
      <c r="M86" s="10" t="s">
        <v>25</v>
      </c>
      <c r="N86" s="10"/>
      <c r="O86" s="10" t="s">
        <v>290</v>
      </c>
      <c r="P86" s="11" t="n">
        <v>0.61</v>
      </c>
      <c r="Q86" s="11" t="n">
        <v>0.61</v>
      </c>
      <c r="R86" s="10" t="s">
        <v>27</v>
      </c>
      <c r="S86" s="12" t="n">
        <v>42171</v>
      </c>
      <c r="T86" s="10" t="s">
        <v>28</v>
      </c>
      <c r="U86" s="10"/>
      <c r="V86" s="12" t="n">
        <v>45888</v>
      </c>
      <c r="W86" s="12" t="n">
        <v>45898.1975240972</v>
      </c>
      <c r="X86" s="8" t="str">
        <f aca="false">IF(    ISERROR(FIND("-",SUBSTITUTE(SUBSTITUTE(B86,"–","-"),"—","-"))),    TRIM(B86),    _xlfn.ORG.LIBREOFFICE.REGEX(       TRIM(LEFT(SUBSTITUTE(SUBSTITUTE(B86,"–","-"),"—","-"),       FIND("-",SUBSTITUTE(SUBSTITUTE(B86,"–","-"),"—","-"))-1)),       "[-\s]*\d+$",       ""    ) )</f>
        <v>SITAKUNDU BTS</v>
      </c>
      <c r="Y86" s="1" t="str">
        <f aca="false">IF(    ISERROR(FIND("-",SUBSTITUTE(SUBSTITUTE(B86,"–","-"),"—","-"))),    "",    _xlfn.ORG.LIBREOFFICE.REGEX(       TRIM(MID(SUBSTITUTE(SUBSTITUTE(B86,"–","-"),"—","-"),       FIND("-",SUBSTITUTE(SUBSTITUTE(B86,"–","-"),"—","-"))+1,99)),       "[-\s]*\d+$",       ""    ) )</f>
        <v>SITAKUNDU</v>
      </c>
    </row>
    <row r="87" customFormat="false" ht="31.3" hidden="false" customHeight="false" outlineLevel="0" collapsed="false">
      <c r="A87" s="4" t="s">
        <v>291</v>
      </c>
      <c r="B87" s="5" t="s">
        <v>292</v>
      </c>
      <c r="C87" s="1" t="str">
        <f aca="false">IFERROR(VLOOKUP(TRIM(CLEAN($X87)), Sheet1!$B:$B, 1, 0), "")</f>
        <v>SONARPUR</v>
      </c>
      <c r="D87" s="1" t="str">
        <f aca="false">IFERROR(INDEX(Sheet1!$A:$A, MATCH($X87, Sheet1!$B:$B, 0)), "")</f>
        <v>4dd05c04-dddb-44df-ab90-0b95b3ee5f11</v>
      </c>
      <c r="E87" s="1" t="str">
        <f aca="false">IFERROR(VLOOKUP(TRIM(CLEAN($X87)), Sheet1!$B:$C, 2, 0), "")</f>
        <v>f6cdce1d-fe11-4d40-8866-c509307f6150</v>
      </c>
      <c r="F87" s="1" t="str">
        <f aca="false">IFERROR(VLOOKUP(TRIM(CLEAN($Y87)), Sheet1!$B:$B, 1, 0), "")</f>
        <v>ABANTIPUR</v>
      </c>
      <c r="G87" s="1" t="str">
        <f aca="false">IFERROR(INDEX(Sheet1!$A:$A, MATCH($Y87, Sheet1!$B:$B, 0)), "")</f>
        <v>c56c403c-c441-49ff-bbdc-b6d36b364d0c</v>
      </c>
      <c r="H87" s="1" t="str">
        <f aca="false">IFERROR(VLOOKUP(TRIM(CLEAN($Y87)), Sheet1!$B:$C, 2, 0), "")</f>
        <v>f6cdce1d-fe11-4d40-8866-c509307f6150</v>
      </c>
      <c r="I87" s="1" t="str">
        <f aca="false">IFERROR(INDEX(Sheet1!$A:$A, MATCH($X87, Sheet1!$B:$B, 0)), "")</f>
        <v>4dd05c04-dddb-44df-ab90-0b95b3ee5f11</v>
      </c>
      <c r="J87" s="1" t="str">
        <f aca="false">IFERROR(INDEX(Sheet1!$A:$A, MATCH($Y87, Sheet1!$B:$B, 0)), "")</f>
        <v>c56c403c-c441-49ff-bbdc-b6d36b364d0c</v>
      </c>
      <c r="K87" s="5" t="n">
        <v>24</v>
      </c>
      <c r="L87" s="5" t="s">
        <v>24</v>
      </c>
      <c r="M87" s="5" t="s">
        <v>25</v>
      </c>
      <c r="N87" s="5"/>
      <c r="O87" s="5" t="s">
        <v>293</v>
      </c>
      <c r="P87" s="6" t="n">
        <v>9.08</v>
      </c>
      <c r="Q87" s="6" t="n">
        <v>9.07</v>
      </c>
      <c r="R87" s="5" t="s">
        <v>27</v>
      </c>
      <c r="S87" s="7"/>
      <c r="T87" s="5" t="s">
        <v>28</v>
      </c>
      <c r="U87" s="5"/>
      <c r="V87" s="7" t="n">
        <v>45888</v>
      </c>
      <c r="W87" s="7" t="n">
        <v>45898.1975240972</v>
      </c>
      <c r="X87" s="8" t="str">
        <f aca="false">IF(    ISERROR(FIND("-",SUBSTITUTE(SUBSTITUTE(B87,"–","-"),"—","-"))),    TRIM(B87),    _xlfn.ORG.LIBREOFFICE.REGEX(       TRIM(LEFT(SUBSTITUTE(SUBSTITUTE(B87,"–","-"),"—","-"),       FIND("-",SUBSTITUTE(SUBSTITUTE(B87,"–","-"),"—","-"))-1)),       "[-\s]*\d+$",       ""    ) )</f>
        <v>SONARPUR</v>
      </c>
      <c r="Y87" s="1" t="str">
        <f aca="false">IF(    ISERROR(FIND("-",SUBSTITUTE(SUBSTITUTE(B87,"–","-"),"—","-"))),    "",    _xlfn.ORG.LIBREOFFICE.REGEX(       TRIM(MID(SUBSTITUTE(SUBSTITUTE(B87,"–","-"),"—","-"),       FIND("-",SUBSTITUTE(SUBSTITUTE(B87,"–","-"),"—","-"))+1,99)),       "[-\s]*\d+$",       ""    ) )</f>
        <v>ABANTIPUR</v>
      </c>
    </row>
    <row r="88" customFormat="false" ht="31.3" hidden="false" customHeight="false" outlineLevel="0" collapsed="false">
      <c r="A88" s="9" t="s">
        <v>294</v>
      </c>
      <c r="B88" s="10" t="s">
        <v>295</v>
      </c>
      <c r="C88" s="1" t="str">
        <f aca="false">IFERROR(VLOOKUP(TRIM(CLEAN($X88)), Sheet1!$B:$B, 1, 0), "")</f>
        <v>SONARPUR</v>
      </c>
      <c r="D88" s="1" t="str">
        <f aca="false">IFERROR(INDEX(Sheet1!$A:$A, MATCH($X88, Sheet1!$B:$B, 0)), "")</f>
        <v>4dd05c04-dddb-44df-ab90-0b95b3ee5f11</v>
      </c>
      <c r="E88" s="1" t="str">
        <f aca="false">IFERROR(VLOOKUP(TRIM(CLEAN($X88)), Sheet1!$B:$C, 2, 0), "")</f>
        <v>f6cdce1d-fe11-4d40-8866-c509307f6150</v>
      </c>
      <c r="F88" s="1" t="str">
        <f aca="false">IFERROR(VLOOKUP(TRIM(CLEAN($Y88)), Sheet1!$B:$B, 1, 0), "")</f>
        <v>MISSION PALLY BTS</v>
      </c>
      <c r="G88" s="1" t="str">
        <f aca="false">IFERROR(INDEX(Sheet1!$A:$A, MATCH($Y88, Sheet1!$B:$B, 0)), "")</f>
        <v>70f7d909-f8b0-4171-a67b-6df6ffc170af</v>
      </c>
      <c r="H88" s="1" t="str">
        <f aca="false">IFERROR(VLOOKUP(TRIM(CLEAN($Y88)), Sheet1!$B:$C, 2, 0), "")</f>
        <v>f45e7454-2b12-4607-886b-f463b56fab98</v>
      </c>
      <c r="I88" s="1" t="str">
        <f aca="false">IFERROR(INDEX(Sheet1!$A:$A, MATCH($X88, Sheet1!$B:$B, 0)), "")</f>
        <v>4dd05c04-dddb-44df-ab90-0b95b3ee5f11</v>
      </c>
      <c r="J88" s="1" t="str">
        <f aca="false">IFERROR(INDEX(Sheet1!$A:$A, MATCH($Y88, Sheet1!$B:$B, 0)), "")</f>
        <v>70f7d909-f8b0-4171-a67b-6df6ffc170af</v>
      </c>
      <c r="K88" s="10" t="n">
        <v>24</v>
      </c>
      <c r="L88" s="10" t="s">
        <v>24</v>
      </c>
      <c r="M88" s="10" t="s">
        <v>25</v>
      </c>
      <c r="N88" s="10"/>
      <c r="O88" s="10" t="s">
        <v>296</v>
      </c>
      <c r="P88" s="11" t="n">
        <v>1.05</v>
      </c>
      <c r="Q88" s="11" t="n">
        <v>2.49</v>
      </c>
      <c r="R88" s="10" t="s">
        <v>27</v>
      </c>
      <c r="S88" s="12" t="n">
        <v>45194</v>
      </c>
      <c r="T88" s="10" t="s">
        <v>28</v>
      </c>
      <c r="U88" s="10"/>
      <c r="V88" s="12" t="n">
        <v>45888</v>
      </c>
      <c r="W88" s="12" t="n">
        <v>45898.1975240972</v>
      </c>
      <c r="X88" s="8" t="str">
        <f aca="false">IF(    ISERROR(FIND("-",SUBSTITUTE(SUBSTITUTE(B88,"–","-"),"—","-"))),    TRIM(B88),    _xlfn.ORG.LIBREOFFICE.REGEX(       TRIM(LEFT(SUBSTITUTE(SUBSTITUTE(B88,"–","-"),"—","-"),       FIND("-",SUBSTITUTE(SUBSTITUTE(B88,"–","-"),"—","-"))-1)),       "[-\s]*\d+$",       ""    ) )</f>
        <v>Sonarpur</v>
      </c>
      <c r="Y88" s="1" t="str">
        <f aca="false">IF(    ISERROR(FIND("-",SUBSTITUTE(SUBSTITUTE(B88,"–","-"),"—","-"))),    "",    _xlfn.ORG.LIBREOFFICE.REGEX(       TRIM(MID(SUBSTITUTE(SUBSTITUTE(B88,"–","-"),"—","-"),       FIND("-",SUBSTITUTE(SUBSTITUTE(B88,"–","-"),"—","-"))+1,99)),       "[-\s]*\d+$",       ""    ) )</f>
        <v>Mission pally BTS</v>
      </c>
    </row>
    <row r="89" customFormat="false" ht="31.3" hidden="false" customHeight="false" outlineLevel="0" collapsed="false">
      <c r="A89" s="4" t="s">
        <v>297</v>
      </c>
      <c r="B89" s="5" t="s">
        <v>298</v>
      </c>
      <c r="C89" s="1" t="str">
        <f aca="false">IFERROR(VLOOKUP(TRIM(CLEAN($X89)), Sheet1!$B:$B, 1, 0), "")</f>
        <v>SONARPUR II BTS</v>
      </c>
      <c r="D89" s="1" t="str">
        <f aca="false">IFERROR(INDEX(Sheet1!$A:$A, MATCH($X89, Sheet1!$B:$B, 0)), "")</f>
        <v>4c8710d0-1503-43b9-b595-fa876c65f61d</v>
      </c>
      <c r="E89" s="1" t="str">
        <f aca="false">IFERROR(VLOOKUP(TRIM(CLEAN($X89)), Sheet1!$B:$C, 2, 0), "")</f>
        <v>f45e7454-2b12-4607-886b-f463b56fab98</v>
      </c>
      <c r="F89" s="1" t="str">
        <f aca="false">IFERROR(VLOOKUP(TRIM(CLEAN($Y89)), Sheet1!$B:$B, 1, 0), "")</f>
        <v>SONARPUR</v>
      </c>
      <c r="G89" s="1" t="str">
        <f aca="false">IFERROR(INDEX(Sheet1!$A:$A, MATCH($Y89, Sheet1!$B:$B, 0)), "")</f>
        <v>4dd05c04-dddb-44df-ab90-0b95b3ee5f11</v>
      </c>
      <c r="H89" s="1" t="str">
        <f aca="false">IFERROR(VLOOKUP(TRIM(CLEAN($Y89)), Sheet1!$B:$C, 2, 0), "")</f>
        <v>f6cdce1d-fe11-4d40-8866-c509307f6150</v>
      </c>
      <c r="I89" s="1" t="str">
        <f aca="false">IFERROR(INDEX(Sheet1!$A:$A, MATCH($X89, Sheet1!$B:$B, 0)), "")</f>
        <v>4c8710d0-1503-43b9-b595-fa876c65f61d</v>
      </c>
      <c r="J89" s="1" t="str">
        <f aca="false">IFERROR(INDEX(Sheet1!$A:$A, MATCH($Y89, Sheet1!$B:$B, 0)), "")</f>
        <v>4dd05c04-dddb-44df-ab90-0b95b3ee5f11</v>
      </c>
      <c r="K89" s="5" t="n">
        <v>24</v>
      </c>
      <c r="L89" s="5" t="s">
        <v>24</v>
      </c>
      <c r="M89" s="5" t="s">
        <v>25</v>
      </c>
      <c r="N89" s="5"/>
      <c r="O89" s="5" t="s">
        <v>299</v>
      </c>
      <c r="P89" s="6" t="n">
        <v>1.3</v>
      </c>
      <c r="Q89" s="6" t="n">
        <v>1.3</v>
      </c>
      <c r="R89" s="5" t="s">
        <v>27</v>
      </c>
      <c r="S89" s="7"/>
      <c r="T89" s="5" t="s">
        <v>28</v>
      </c>
      <c r="U89" s="5"/>
      <c r="V89" s="7" t="n">
        <v>45888</v>
      </c>
      <c r="W89" s="7" t="n">
        <v>45898.1975240972</v>
      </c>
      <c r="X89" s="8" t="str">
        <f aca="false">IF(    ISERROR(FIND("-",SUBSTITUTE(SUBSTITUTE(B89,"–","-"),"—","-"))),    TRIM(B89),    _xlfn.ORG.LIBREOFFICE.REGEX(       TRIM(LEFT(SUBSTITUTE(SUBSTITUTE(B89,"–","-"),"—","-"),       FIND("-",SUBSTITUTE(SUBSTITUTE(B89,"–","-"),"—","-"))-1)),       "[-\s]*\d+$",       ""    ) )</f>
        <v>SONARPUR II BTS</v>
      </c>
      <c r="Y89" s="1" t="str">
        <f aca="false">IF(    ISERROR(FIND("-",SUBSTITUTE(SUBSTITUTE(B89,"–","-"),"—","-"))),    "",    _xlfn.ORG.LIBREOFFICE.REGEX(       TRIM(MID(SUBSTITUTE(SUBSTITUTE(B89,"–","-"),"—","-"),       FIND("-",SUBSTITUTE(SUBSTITUTE(B89,"–","-"),"—","-"))+1,99)),       "[-\s]*\d+$",       ""    ) )</f>
        <v>SONARPUR</v>
      </c>
    </row>
    <row r="90" customFormat="false" ht="31.3" hidden="false" customHeight="false" outlineLevel="0" collapsed="false">
      <c r="A90" s="9" t="s">
        <v>300</v>
      </c>
      <c r="B90" s="10" t="s">
        <v>301</v>
      </c>
      <c r="C90" s="1" t="str">
        <f aca="false">IFERROR(VLOOKUP(TRIM(CLEAN($X90)), Sheet1!$B:$B, 1, 0), "")</f>
        <v>KHURIGACHI BTS</v>
      </c>
      <c r="D90" s="1" t="str">
        <f aca="false">IFERROR(INDEX(Sheet1!$A:$A, MATCH($X90, Sheet1!$B:$B, 0)), "")</f>
        <v>1fd51fac-f074-43dd-afed-639b1a97e6ac</v>
      </c>
      <c r="E90" s="1" t="str">
        <f aca="false">IFERROR(VLOOKUP(TRIM(CLEAN($X90)), Sheet1!$B:$C, 2, 0), "")</f>
        <v>f45e7454-2b12-4607-886b-f463b56fab98</v>
      </c>
      <c r="F90" s="1" t="str">
        <f aca="false">IFERROR(VLOOKUP(TRIM(CLEAN($Y90)), Sheet1!$B:$B, 1, 0), "")</f>
        <v>BJC OPP SRIHARI BUILDERS</v>
      </c>
      <c r="G90" s="1" t="str">
        <f aca="false">IFERROR(INDEX(Sheet1!$A:$A, MATCH($Y90, Sheet1!$B:$B, 0)), "")</f>
        <v>359f0a34-9944-4590-ae86-97b0e6041111</v>
      </c>
      <c r="H90" s="1" t="str">
        <f aca="false">IFERROR(VLOOKUP(TRIM(CLEAN($Y90)), Sheet1!$B:$C, 2, 0), "")</f>
        <v>0612aafd-3bac-4855-b408-e29bbbcbd37f</v>
      </c>
      <c r="I90" s="1" t="str">
        <f aca="false">IFERROR(INDEX(Sheet1!$A:$A, MATCH($X90, Sheet1!$B:$B, 0)), "")</f>
        <v>1fd51fac-f074-43dd-afed-639b1a97e6ac</v>
      </c>
      <c r="J90" s="1" t="str">
        <f aca="false">IFERROR(INDEX(Sheet1!$A:$A, MATCH($Y90, Sheet1!$B:$B, 0)), "")</f>
        <v>359f0a34-9944-4590-ae86-97b0e6041111</v>
      </c>
      <c r="K90" s="10" t="n">
        <v>24</v>
      </c>
      <c r="L90" s="10" t="s">
        <v>24</v>
      </c>
      <c r="M90" s="10" t="s">
        <v>25</v>
      </c>
      <c r="N90" s="10"/>
      <c r="O90" s="10" t="s">
        <v>302</v>
      </c>
      <c r="P90" s="11" t="n">
        <v>0.7</v>
      </c>
      <c r="Q90" s="11" t="n">
        <v>0.7</v>
      </c>
      <c r="R90" s="10" t="s">
        <v>27</v>
      </c>
      <c r="S90" s="12" t="n">
        <v>44998</v>
      </c>
      <c r="T90" s="10" t="s">
        <v>28</v>
      </c>
      <c r="U90" s="10"/>
      <c r="V90" s="12" t="n">
        <v>45888</v>
      </c>
      <c r="W90" s="12" t="n">
        <v>45898.1975240972</v>
      </c>
      <c r="X90" s="8" t="str">
        <f aca="false">IF(    ISERROR(FIND("-",SUBSTITUTE(SUBSTITUTE(B90,"–","-"),"—","-"))),    TRIM(B90),    _xlfn.ORG.LIBREOFFICE.REGEX(       TRIM(LEFT(SUBSTITUTE(SUBSTITUTE(B90,"–","-"),"—","-"),       FIND("-",SUBSTITUTE(SUBSTITUTE(B90,"–","-"),"—","-"))-1)),       "[-\s]*\d+$",       ""    ) )</f>
        <v>KHURIGACHI BTS</v>
      </c>
      <c r="Y90" s="1" t="str">
        <f aca="false">IF(    ISERROR(FIND("-",SUBSTITUTE(SUBSTITUTE(B90,"–","-"),"—","-"))),    "",    _xlfn.ORG.LIBREOFFICE.REGEX(       TRIM(MID(SUBSTITUTE(SUBSTITUTE(B90,"–","-"),"—","-"),       FIND("-",SUBSTITUTE(SUBSTITUTE(B90,"–","-"),"—","-"))+1,99)),       "[-\s]*\d+$",       ""    ) )</f>
        <v>BJC OPP SRIHARI BUILDERS</v>
      </c>
    </row>
    <row r="91" customFormat="false" ht="31.3" hidden="false" customHeight="false" outlineLevel="0" collapsed="false">
      <c r="A91" s="4" t="s">
        <v>303</v>
      </c>
      <c r="B91" s="5" t="s">
        <v>304</v>
      </c>
      <c r="C91" s="1" t="str">
        <f aca="false">IFERROR(VLOOKUP(TRIM(CLEAN($X91)), Sheet1!$B:$B, 1, 0), "")</f>
        <v>SONARPUR NATUNPALLY (GHASIRA SCHOOL) BTS</v>
      </c>
      <c r="D91" s="1" t="str">
        <f aca="false">IFERROR(INDEX(Sheet1!$A:$A, MATCH($X91, Sheet1!$B:$B, 0)), "")</f>
        <v>cb8918d3-ef72-4754-9c68-876edf4ae1d3</v>
      </c>
      <c r="E91" s="1" t="str">
        <f aca="false">IFERROR(VLOOKUP(TRIM(CLEAN($X91)), Sheet1!$B:$C, 2, 0), "")</f>
        <v>f45e7454-2b12-4607-886b-f463b56fab98</v>
      </c>
      <c r="F91" s="1" t="str">
        <f aca="false">IFERROR(VLOOKUP(TRIM(CLEAN($Y91)), Sheet1!$B:$B, 1, 0), "")</f>
        <v>BJC OH JT ROLL OF ONGC CENTRAL AP NAGAR</v>
      </c>
      <c r="G91" s="1" t="str">
        <f aca="false">IFERROR(INDEX(Sheet1!$A:$A, MATCH($Y91, Sheet1!$B:$B, 0)), "")</f>
        <v>fdf6b770-268f-4f5a-93f4-0950fcaf6995</v>
      </c>
      <c r="H91" s="1" t="str">
        <f aca="false">IFERROR(VLOOKUP(TRIM(CLEAN($Y91)), Sheet1!$B:$C, 2, 0), "")</f>
        <v>0612aafd-3bac-4855-b408-e29bbbcbd37f</v>
      </c>
      <c r="I91" s="1" t="str">
        <f aca="false">IFERROR(INDEX(Sheet1!$A:$A, MATCH($X91, Sheet1!$B:$B, 0)), "")</f>
        <v>cb8918d3-ef72-4754-9c68-876edf4ae1d3</v>
      </c>
      <c r="J91" s="1" t="str">
        <f aca="false">IFERROR(INDEX(Sheet1!$A:$A, MATCH($Y91, Sheet1!$B:$B, 0)), "")</f>
        <v>fdf6b770-268f-4f5a-93f4-0950fcaf6995</v>
      </c>
      <c r="K91" s="5" t="n">
        <v>24</v>
      </c>
      <c r="L91" s="5" t="s">
        <v>24</v>
      </c>
      <c r="M91" s="5" t="s">
        <v>25</v>
      </c>
      <c r="N91" s="5"/>
      <c r="O91" s="5" t="s">
        <v>305</v>
      </c>
      <c r="P91" s="6" t="n">
        <v>0.85</v>
      </c>
      <c r="Q91" s="6" t="n">
        <v>0.85</v>
      </c>
      <c r="R91" s="5" t="s">
        <v>27</v>
      </c>
      <c r="S91" s="7"/>
      <c r="T91" s="5" t="s">
        <v>28</v>
      </c>
      <c r="U91" s="5"/>
      <c r="V91" s="7" t="n">
        <v>45888</v>
      </c>
      <c r="W91" s="7" t="n">
        <v>45898.1975240972</v>
      </c>
      <c r="X91" s="8" t="str">
        <f aca="false">IF(    ISERROR(FIND("-",SUBSTITUTE(SUBSTITUTE(B91,"–","-"),"—","-"))),    TRIM(B91),    _xlfn.ORG.LIBREOFFICE.REGEX(       TRIM(LEFT(SUBSTITUTE(SUBSTITUTE(B91,"–","-"),"—","-"),       FIND("-",SUBSTITUTE(SUBSTITUTE(B91,"–","-"),"—","-"))-1)),       "[-\s]*\d+$",       ""    ) )</f>
        <v>SONARPUR NATUNPALLY (GHASIRA SCHOOL) BTS</v>
      </c>
      <c r="Y91" s="1" t="str">
        <f aca="false">IF(    ISERROR(FIND("-",SUBSTITUTE(SUBSTITUTE(B91,"–","-"),"—","-"))),    "",    _xlfn.ORG.LIBREOFFICE.REGEX(       TRIM(MID(SUBSTITUTE(SUBSTITUTE(B91,"–","-"),"—","-"),       FIND("-",SUBSTITUTE(SUBSTITUTE(B91,"–","-"),"—","-"))+1,99)),       "[-\s]*\d+$",       ""    ) )</f>
        <v>BJC OH JT ROLL OF ONGC CENTRAL AP NAGAR</v>
      </c>
    </row>
    <row r="92" customFormat="false" ht="31.3" hidden="false" customHeight="false" outlineLevel="0" collapsed="false">
      <c r="A92" s="9" t="s">
        <v>306</v>
      </c>
      <c r="B92" s="10" t="s">
        <v>307</v>
      </c>
      <c r="C92" s="1" t="str">
        <f aca="false">IFERROR(VLOOKUP(TRIM(CLEAN($X92)), Sheet1!$B:$B, 1, 0), "")</f>
        <v>SPICE BOARD BARUIPUR</v>
      </c>
      <c r="D92" s="1" t="str">
        <f aca="false">IFERROR(INDEX(Sheet1!$A:$A, MATCH($X92, Sheet1!$B:$B, 0)), "")</f>
        <v>68a785c4-b190-40d7-8a7e-dbbddc77834f</v>
      </c>
      <c r="E92" s="1" t="str">
        <f aca="false">IFERROR(VLOOKUP(TRIM(CLEAN($X92)), Sheet1!$B:$C, 2, 0), "")</f>
        <v>6458a347-e80c-4a62-9357-551487a07e3a</v>
      </c>
      <c r="F92" s="1" t="str">
        <f aca="false">IFERROR(VLOOKUP(TRIM(CLEAN($Y92)), Sheet1!$B:$B, 1, 0), "")</f>
        <v>BJC AERIAL JC DRDO</v>
      </c>
      <c r="G92" s="1" t="str">
        <f aca="false">IFERROR(INDEX(Sheet1!$A:$A, MATCH($Y92, Sheet1!$B:$B, 0)), "")</f>
        <v>89b1df6b-da29-4bc9-86b0-b60ad3876589</v>
      </c>
      <c r="H92" s="1" t="str">
        <f aca="false">IFERROR(VLOOKUP(TRIM(CLEAN($Y92)), Sheet1!$B:$C, 2, 0), "")</f>
        <v>0612aafd-3bac-4855-b408-e29bbbcbd37f</v>
      </c>
      <c r="I92" s="1" t="str">
        <f aca="false">IFERROR(INDEX(Sheet1!$A:$A, MATCH($X92, Sheet1!$B:$B, 0)), "")</f>
        <v>68a785c4-b190-40d7-8a7e-dbbddc77834f</v>
      </c>
      <c r="J92" s="1" t="str">
        <f aca="false">IFERROR(INDEX(Sheet1!$A:$A, MATCH($Y92, Sheet1!$B:$B, 0)), "")</f>
        <v>89b1df6b-da29-4bc9-86b0-b60ad3876589</v>
      </c>
      <c r="K92" s="10" t="n">
        <v>24</v>
      </c>
      <c r="L92" s="10" t="s">
        <v>24</v>
      </c>
      <c r="M92" s="10" t="s">
        <v>25</v>
      </c>
      <c r="N92" s="10"/>
      <c r="O92" s="10" t="s">
        <v>308</v>
      </c>
      <c r="P92" s="11" t="n">
        <v>0.85</v>
      </c>
      <c r="Q92" s="11" t="n">
        <v>0.85</v>
      </c>
      <c r="R92" s="10" t="s">
        <v>27</v>
      </c>
      <c r="S92" s="12"/>
      <c r="T92" s="10" t="s">
        <v>28</v>
      </c>
      <c r="U92" s="10"/>
      <c r="V92" s="12" t="n">
        <v>45888</v>
      </c>
      <c r="W92" s="12" t="n">
        <v>45898.1975240972</v>
      </c>
      <c r="X92" s="8" t="str">
        <f aca="false">IF(    ISERROR(FIND("-",SUBSTITUTE(SUBSTITUTE(B92,"–","-"),"—","-"))),    TRIM(B92),    _xlfn.ORG.LIBREOFFICE.REGEX(       TRIM(LEFT(SUBSTITUTE(SUBSTITUTE(B92,"–","-"),"—","-"),       FIND("-",SUBSTITUTE(SUBSTITUTE(B92,"–","-"),"—","-"))-1)),       "[-\s]*\d+$",       ""    ) )</f>
        <v>SPICE BOARD BARUIPUR</v>
      </c>
      <c r="Y92" s="1" t="str">
        <f aca="false">IF(    ISERROR(FIND("-",SUBSTITUTE(SUBSTITUTE(B92,"–","-"),"—","-"))),    "",    _xlfn.ORG.LIBREOFFICE.REGEX(       TRIM(MID(SUBSTITUTE(SUBSTITUTE(B92,"–","-"),"—","-"),       FIND("-",SUBSTITUTE(SUBSTITUTE(B92,"–","-"),"—","-"))+1,99)),       "[-\s]*\d+$",       ""    ) )</f>
        <v>BJC AERIAL JC DRDO</v>
      </c>
    </row>
    <row r="93" customFormat="false" ht="31.3" hidden="false" customHeight="false" outlineLevel="0" collapsed="false">
      <c r="A93" s="4" t="s">
        <v>309</v>
      </c>
      <c r="B93" s="5" t="s">
        <v>310</v>
      </c>
      <c r="C93" s="1" t="str">
        <f aca="false">IFERROR(VLOOKUP(TRIM(CLEAN($X93)), Sheet1!$B:$B, 1, 0), "")</f>
        <v>SUGAM PARK</v>
      </c>
      <c r="D93" s="1" t="str">
        <f aca="false">IFERROR(INDEX(Sheet1!$A:$A, MATCH($X93, Sheet1!$B:$B, 0)), "")</f>
        <v>e1cf5cd0-7692-45ee-83d2-cfdc6d8843ef</v>
      </c>
      <c r="E93" s="1" t="str">
        <f aca="false">IFERROR(VLOOKUP(TRIM(CLEAN($X93)), Sheet1!$B:$C, 2, 0), "")</f>
        <v>f6cdce1d-fe11-4d40-8866-c509307f6150</v>
      </c>
      <c r="F93" s="1" t="str">
        <f aca="false">IFERROR(VLOOKUP(TRIM(CLEAN($Y93)), Sheet1!$B:$B, 1, 0), "")</f>
        <v>KAMALGAZI BTS</v>
      </c>
      <c r="G93" s="1" t="str">
        <f aca="false">IFERROR(INDEX(Sheet1!$A:$A, MATCH($Y93, Sheet1!$B:$B, 0)), "")</f>
        <v>abfa36d3-d0ed-486e-8f97-62651f7a9b9e</v>
      </c>
      <c r="H93" s="1" t="str">
        <f aca="false">IFERROR(VLOOKUP(TRIM(CLEAN($Y93)), Sheet1!$B:$C, 2, 0), "")</f>
        <v>f45e7454-2b12-4607-886b-f463b56fab98</v>
      </c>
      <c r="I93" s="1" t="str">
        <f aca="false">IFERROR(INDEX(Sheet1!$A:$A, MATCH($X93, Sheet1!$B:$B, 0)), "")</f>
        <v>e1cf5cd0-7692-45ee-83d2-cfdc6d8843ef</v>
      </c>
      <c r="J93" s="1" t="str">
        <f aca="false">IFERROR(INDEX(Sheet1!$A:$A, MATCH($Y93, Sheet1!$B:$B, 0)), "")</f>
        <v>abfa36d3-d0ed-486e-8f97-62651f7a9b9e</v>
      </c>
      <c r="K93" s="5" t="n">
        <v>12</v>
      </c>
      <c r="L93" s="5" t="s">
        <v>55</v>
      </c>
      <c r="M93" s="5" t="s">
        <v>25</v>
      </c>
      <c r="N93" s="5"/>
      <c r="O93" s="5" t="s">
        <v>311</v>
      </c>
      <c r="P93" s="6" t="n">
        <v>2.01</v>
      </c>
      <c r="Q93" s="6" t="n">
        <v>2.09</v>
      </c>
      <c r="R93" s="5" t="s">
        <v>27</v>
      </c>
      <c r="S93" s="7"/>
      <c r="T93" s="5" t="s">
        <v>28</v>
      </c>
      <c r="U93" s="5"/>
      <c r="V93" s="7" t="n">
        <v>45888</v>
      </c>
      <c r="W93" s="7" t="n">
        <v>45898.1975240972</v>
      </c>
      <c r="X93" s="8" t="str">
        <f aca="false">IF(    ISERROR(FIND("-",SUBSTITUTE(SUBSTITUTE(B93,"–","-"),"—","-"))),    TRIM(B93),    _xlfn.ORG.LIBREOFFICE.REGEX(       TRIM(LEFT(SUBSTITUTE(SUBSTITUTE(B93,"–","-"),"—","-"),       FIND("-",SUBSTITUTE(SUBSTITUTE(B93,"–","-"),"—","-"))-1)),       "[-\s]*\d+$",       ""    ) )</f>
        <v>SUGAM PARK</v>
      </c>
      <c r="Y93" s="1" t="str">
        <f aca="false">IF(    ISERROR(FIND("-",SUBSTITUTE(SUBSTITUTE(B93,"–","-"),"—","-"))),    "",    _xlfn.ORG.LIBREOFFICE.REGEX(       TRIM(MID(SUBSTITUTE(SUBSTITUTE(B93,"–","-"),"—","-"),       FIND("-",SUBSTITUTE(SUBSTITUTE(B93,"–","-"),"—","-"))+1,99)),       "[-\s]*\d+$",       ""    ) )</f>
        <v>KAMALGAZI BTS</v>
      </c>
    </row>
    <row r="94" customFormat="false" ht="31.3" hidden="false" customHeight="false" outlineLevel="0" collapsed="false">
      <c r="A94" s="9" t="s">
        <v>312</v>
      </c>
      <c r="B94" s="10" t="s">
        <v>313</v>
      </c>
      <c r="C94" s="1" t="str">
        <f aca="false">IFERROR(VLOOKUP(TRIM(CLEAN($X94)), Sheet1!$B:$B, 1, 0), "")</f>
        <v>SUGAM PARK</v>
      </c>
      <c r="D94" s="1" t="str">
        <f aca="false">IFERROR(INDEX(Sheet1!$A:$A, MATCH($X94, Sheet1!$B:$B, 0)), "")</f>
        <v>e1cf5cd0-7692-45ee-83d2-cfdc6d8843ef</v>
      </c>
      <c r="E94" s="1" t="str">
        <f aca="false">IFERROR(VLOOKUP(TRIM(CLEAN($X94)), Sheet1!$B:$C, 2, 0), "")</f>
        <v>f6cdce1d-fe11-4d40-8866-c509307f6150</v>
      </c>
      <c r="F94" s="1" t="str">
        <f aca="false">IFERROR(VLOOKUP(TRIM(CLEAN($Y94)), Sheet1!$B:$B, 1, 0), "")</f>
        <v>BJC SUGAM PARK</v>
      </c>
      <c r="G94" s="1" t="str">
        <f aca="false">IFERROR(INDEX(Sheet1!$A:$A, MATCH($Y94, Sheet1!$B:$B, 0)), "")</f>
        <v>f77adbaf-26ac-4c18-b988-d8df8d6d6f29</v>
      </c>
      <c r="H94" s="1" t="str">
        <f aca="false">IFERROR(VLOOKUP(TRIM(CLEAN($Y94)), Sheet1!$B:$C, 2, 0), "")</f>
        <v>0612aafd-3bac-4855-b408-e29bbbcbd37f</v>
      </c>
      <c r="I94" s="1" t="str">
        <f aca="false">IFERROR(INDEX(Sheet1!$A:$A, MATCH($X94, Sheet1!$B:$B, 0)), "")</f>
        <v>e1cf5cd0-7692-45ee-83d2-cfdc6d8843ef</v>
      </c>
      <c r="J94" s="1" t="str">
        <f aca="false">IFERROR(INDEX(Sheet1!$A:$A, MATCH($Y94, Sheet1!$B:$B, 0)), "")</f>
        <v>f77adbaf-26ac-4c18-b988-d8df8d6d6f29</v>
      </c>
      <c r="K94" s="10" t="n">
        <v>24</v>
      </c>
      <c r="L94" s="10" t="s">
        <v>24</v>
      </c>
      <c r="M94" s="10" t="s">
        <v>25</v>
      </c>
      <c r="N94" s="10"/>
      <c r="O94" s="10" t="s">
        <v>314</v>
      </c>
      <c r="P94" s="11" t="n">
        <v>0.31</v>
      </c>
      <c r="Q94" s="11" t="n">
        <v>0.3</v>
      </c>
      <c r="R94" s="10" t="s">
        <v>27</v>
      </c>
      <c r="S94" s="12" t="n">
        <v>41861</v>
      </c>
      <c r="T94" s="10" t="s">
        <v>28</v>
      </c>
      <c r="U94" s="10"/>
      <c r="V94" s="12" t="n">
        <v>45888</v>
      </c>
      <c r="W94" s="12" t="n">
        <v>45898.1975240972</v>
      </c>
      <c r="X94" s="8" t="str">
        <f aca="false">IF(    ISERROR(FIND("-",SUBSTITUTE(SUBSTITUTE(B94,"–","-"),"—","-"))),    TRIM(B94),    _xlfn.ORG.LIBREOFFICE.REGEX(       TRIM(LEFT(SUBSTITUTE(SUBSTITUTE(B94,"–","-"),"—","-"),       FIND("-",SUBSTITUTE(SUBSTITUTE(B94,"–","-"),"—","-"))-1)),       "[-\s]*\d+$",       ""    ) )</f>
        <v>SUGAM PARK</v>
      </c>
      <c r="Y94" s="1" t="str">
        <f aca="false">IF(    ISERROR(FIND("-",SUBSTITUTE(SUBSTITUTE(B94,"–","-"),"—","-"))),    "",    _xlfn.ORG.LIBREOFFICE.REGEX(       TRIM(MID(SUBSTITUTE(SUBSTITUTE(B94,"–","-"),"—","-"),       FIND("-",SUBSTITUTE(SUBSTITUTE(B94,"–","-"),"—","-"))+1,99)),       "[-\s]*\d+$",       ""    ) )</f>
        <v>BJC SUGAM PARK</v>
      </c>
    </row>
    <row r="95" customFormat="false" ht="31.3" hidden="false" customHeight="false" outlineLevel="0" collapsed="false">
      <c r="A95" s="4" t="s">
        <v>315</v>
      </c>
      <c r="B95" s="5" t="s">
        <v>316</v>
      </c>
      <c r="C95" s="1" t="str">
        <f aca="false">IFERROR(VLOOKUP(TRIM(CLEAN($X95)), Sheet1!$B:$B, 1, 0), "")</f>
        <v>SUNNY SEASON</v>
      </c>
      <c r="D95" s="1" t="str">
        <f aca="false">IFERROR(INDEX(Sheet1!$A:$A, MATCH($X95, Sheet1!$B:$B, 0)), "")</f>
        <v>0f0b317e-1ab7-4e5c-8997-7024be4f5d70</v>
      </c>
      <c r="E95" s="1" t="str">
        <f aca="false">IFERROR(VLOOKUP(TRIM(CLEAN($X95)), Sheet1!$B:$C, 2, 0), "")</f>
        <v>f6cdce1d-fe11-4d40-8866-c509307f6150</v>
      </c>
      <c r="F95" s="1" t="str">
        <f aca="false">IFERROR(VLOOKUP(TRIM(CLEAN($Y95)), Sheet1!$B:$B, 1, 0), "")</f>
        <v>KAMALGAZI BTS</v>
      </c>
      <c r="G95" s="1" t="str">
        <f aca="false">IFERROR(INDEX(Sheet1!$A:$A, MATCH($Y95, Sheet1!$B:$B, 0)), "")</f>
        <v>abfa36d3-d0ed-486e-8f97-62651f7a9b9e</v>
      </c>
      <c r="H95" s="1" t="str">
        <f aca="false">IFERROR(VLOOKUP(TRIM(CLEAN($Y95)), Sheet1!$B:$C, 2, 0), "")</f>
        <v>f45e7454-2b12-4607-886b-f463b56fab98</v>
      </c>
      <c r="I95" s="1" t="str">
        <f aca="false">IFERROR(INDEX(Sheet1!$A:$A, MATCH($X95, Sheet1!$B:$B, 0)), "")</f>
        <v>0f0b317e-1ab7-4e5c-8997-7024be4f5d70</v>
      </c>
      <c r="J95" s="1" t="str">
        <f aca="false">IFERROR(INDEX(Sheet1!$A:$A, MATCH($Y95, Sheet1!$B:$B, 0)), "")</f>
        <v>abfa36d3-d0ed-486e-8f97-62651f7a9b9e</v>
      </c>
      <c r="K95" s="5" t="n">
        <v>12</v>
      </c>
      <c r="L95" s="5" t="s">
        <v>55</v>
      </c>
      <c r="M95" s="5" t="s">
        <v>25</v>
      </c>
      <c r="N95" s="5"/>
      <c r="O95" s="5" t="s">
        <v>317</v>
      </c>
      <c r="P95" s="6" t="n">
        <v>0.84</v>
      </c>
      <c r="Q95" s="6" t="n">
        <v>1.58</v>
      </c>
      <c r="R95" s="5" t="s">
        <v>27</v>
      </c>
      <c r="S95" s="7"/>
      <c r="T95" s="5" t="s">
        <v>28</v>
      </c>
      <c r="U95" s="5"/>
      <c r="V95" s="7" t="n">
        <v>45888</v>
      </c>
      <c r="W95" s="7" t="n">
        <v>45898.1975240972</v>
      </c>
      <c r="X95" s="8" t="str">
        <f aca="false">IF(    ISERROR(FIND("-",SUBSTITUTE(SUBSTITUTE(B95,"–","-"),"—","-"))),    TRIM(B95),    _xlfn.ORG.LIBREOFFICE.REGEX(       TRIM(LEFT(SUBSTITUTE(SUBSTITUTE(B95,"–","-"),"—","-"),       FIND("-",SUBSTITUTE(SUBSTITUTE(B95,"–","-"),"—","-"))-1)),       "[-\s]*\d+$",       ""    ) )</f>
        <v>SUNNY SEASON</v>
      </c>
      <c r="Y95" s="1" t="str">
        <f aca="false">IF(    ISERROR(FIND("-",SUBSTITUTE(SUBSTITUTE(B95,"–","-"),"—","-"))),    "",    _xlfn.ORG.LIBREOFFICE.REGEX(       TRIM(MID(SUBSTITUTE(SUBSTITUTE(B95,"–","-"),"—","-"),       FIND("-",SUBSTITUTE(SUBSTITUTE(B95,"–","-"),"—","-"))+1,99)),       "[-\s]*\d+$",       ""    ) )</f>
        <v>KAMALGAZI BTS</v>
      </c>
    </row>
    <row r="96" customFormat="false" ht="31.3" hidden="false" customHeight="false" outlineLevel="0" collapsed="false">
      <c r="A96" s="9" t="s">
        <v>318</v>
      </c>
      <c r="B96" s="10" t="s">
        <v>319</v>
      </c>
      <c r="C96" s="1" t="str">
        <f aca="false">IFERROR(VLOOKUP(TRIM(CLEAN($X96)), Sheet1!$B:$B, 1, 0), "")</f>
        <v>WBSEDCL PADMAPUKUR</v>
      </c>
      <c r="D96" s="1" t="str">
        <f aca="false">IFERROR(INDEX(Sheet1!$A:$A, MATCH($X96, Sheet1!$B:$B, 0)), "")</f>
        <v>6e52bc10-3c79-4ff6-90e2-9ced1fbead34</v>
      </c>
      <c r="E96" s="1" t="str">
        <f aca="false">IFERROR(VLOOKUP(TRIM(CLEAN($X96)), Sheet1!$B:$C, 2, 0), "")</f>
        <v>6458a347-e80c-4a62-9357-551487a07e3a</v>
      </c>
      <c r="F96" s="1" t="str">
        <f aca="false">IFERROR(VLOOKUP(TRIM(CLEAN($Y96)), Sheet1!$B:$B, 1, 0), "")</f>
        <v>PADMAPUKUR</v>
      </c>
      <c r="G96" s="1" t="str">
        <f aca="false">IFERROR(INDEX(Sheet1!$A:$A, MATCH($Y96, Sheet1!$B:$B, 0)), "")</f>
        <v>b23799ac-04a7-4a2c-a6ce-2676971cbc2f</v>
      </c>
      <c r="H96" s="1" t="str">
        <f aca="false">IFERROR(VLOOKUP(TRIM(CLEAN($Y96)), Sheet1!$B:$C, 2, 0), "")</f>
        <v>f6cdce1d-fe11-4d40-8866-c509307f6150</v>
      </c>
      <c r="I96" s="1" t="str">
        <f aca="false">IFERROR(INDEX(Sheet1!$A:$A, MATCH($X96, Sheet1!$B:$B, 0)), "")</f>
        <v>6e52bc10-3c79-4ff6-90e2-9ced1fbead34</v>
      </c>
      <c r="J96" s="1" t="str">
        <f aca="false">IFERROR(INDEX(Sheet1!$A:$A, MATCH($Y96, Sheet1!$B:$B, 0)), "")</f>
        <v>b23799ac-04a7-4a2c-a6ce-2676971cbc2f</v>
      </c>
      <c r="K96" s="10" t="n">
        <v>12</v>
      </c>
      <c r="L96" s="10" t="s">
        <v>55</v>
      </c>
      <c r="M96" s="10" t="s">
        <v>25</v>
      </c>
      <c r="N96" s="10"/>
      <c r="O96" s="10" t="s">
        <v>320</v>
      </c>
      <c r="P96" s="11" t="n">
        <v>1.14</v>
      </c>
      <c r="Q96" s="11" t="n">
        <v>1.08</v>
      </c>
      <c r="R96" s="10" t="s">
        <v>27</v>
      </c>
      <c r="S96" s="12" t="n">
        <v>41036</v>
      </c>
      <c r="T96" s="10" t="s">
        <v>28</v>
      </c>
      <c r="U96" s="10"/>
      <c r="V96" s="12" t="n">
        <v>45888</v>
      </c>
      <c r="W96" s="12" t="n">
        <v>45898.1975240972</v>
      </c>
      <c r="X96" s="8" t="str">
        <f aca="false">IF(    ISERROR(FIND("-",SUBSTITUTE(SUBSTITUTE(B96,"–","-"),"—","-"))),    TRIM(B96),    _xlfn.ORG.LIBREOFFICE.REGEX(       TRIM(LEFT(SUBSTITUTE(SUBSTITUTE(B96,"–","-"),"—","-"),       FIND("-",SUBSTITUTE(SUBSTITUTE(B96,"–","-"),"—","-"))-1)),       "[-\s]*\d+$",       ""    ) )</f>
        <v>WBSEDCL PADMAPUKUR</v>
      </c>
      <c r="Y96" s="1" t="str">
        <f aca="false">IF(    ISERROR(FIND("-",SUBSTITUTE(SUBSTITUTE(B96,"–","-"),"—","-"))),    "",    _xlfn.ORG.LIBREOFFICE.REGEX(       TRIM(MID(SUBSTITUTE(SUBSTITUTE(B96,"–","-"),"—","-"),       FIND("-",SUBSTITUTE(SUBSTITUTE(B96,"–","-"),"—","-"))+1,99)),       "[-\s]*\d+$",       ""    ) )</f>
        <v>PADMAPUKUR</v>
      </c>
    </row>
    <row r="97" customFormat="false" ht="31.3" hidden="false" customHeight="false" outlineLevel="0" collapsed="false">
      <c r="A97" s="4" t="s">
        <v>321</v>
      </c>
      <c r="B97" s="5" t="s">
        <v>322</v>
      </c>
      <c r="C97" s="1" t="str">
        <f aca="false">IFERROR(VLOOKUP(TRIM(CLEAN($X97)), Sheet1!$B:$B, 1, 0), "")</f>
        <v>BARUIPUR</v>
      </c>
      <c r="D97" s="1" t="str">
        <f aca="false">IFERROR(INDEX(Sheet1!$A:$A, MATCH($X97, Sheet1!$B:$B, 0)), "")</f>
        <v>b5bfbef5-356c-499b-ad2b-351b7ed6a845</v>
      </c>
      <c r="E97" s="1" t="str">
        <f aca="false">IFERROR(VLOOKUP(TRIM(CLEAN($X97)), Sheet1!$B:$C, 2, 0), "")</f>
        <v>f6cdce1d-fe11-4d40-8866-c509307f6150</v>
      </c>
      <c r="F97" s="1" t="str">
        <f aca="false">IFERROR(VLOOKUP(TRIM(CLEAN($Y97)), Sheet1!$B:$B, 1, 0), "")</f>
        <v>PADMAPUKUR</v>
      </c>
      <c r="G97" s="1" t="str">
        <f aca="false">IFERROR(INDEX(Sheet1!$A:$A, MATCH($Y97, Sheet1!$B:$B, 0)), "")</f>
        <v>b23799ac-04a7-4a2c-a6ce-2676971cbc2f</v>
      </c>
      <c r="H97" s="1" t="str">
        <f aca="false">IFERROR(VLOOKUP(TRIM(CLEAN($Y97)), Sheet1!$B:$C, 2, 0), "")</f>
        <v>f6cdce1d-fe11-4d40-8866-c509307f6150</v>
      </c>
      <c r="I97" s="1" t="str">
        <f aca="false">IFERROR(INDEX(Sheet1!$A:$A, MATCH($X97, Sheet1!$B:$B, 0)), "")</f>
        <v>b5bfbef5-356c-499b-ad2b-351b7ed6a845</v>
      </c>
      <c r="J97" s="1" t="str">
        <f aca="false">IFERROR(INDEX(Sheet1!$A:$A, MATCH($Y97, Sheet1!$B:$B, 0)), "")</f>
        <v>b23799ac-04a7-4a2c-a6ce-2676971cbc2f</v>
      </c>
      <c r="K97" s="5" t="n">
        <v>12</v>
      </c>
      <c r="L97" s="5" t="s">
        <v>55</v>
      </c>
      <c r="M97" s="5" t="s">
        <v>25</v>
      </c>
      <c r="N97" s="5"/>
      <c r="O97" s="5" t="s">
        <v>323</v>
      </c>
      <c r="P97" s="6"/>
      <c r="Q97" s="6" t="n">
        <v>2.01</v>
      </c>
      <c r="R97" s="5" t="s">
        <v>27</v>
      </c>
      <c r="S97" s="7"/>
      <c r="T97" s="5" t="s">
        <v>28</v>
      </c>
      <c r="U97" s="5"/>
      <c r="V97" s="7" t="n">
        <v>45888</v>
      </c>
      <c r="W97" s="7" t="n">
        <v>45898.1975240972</v>
      </c>
      <c r="X97" s="8" t="str">
        <f aca="false">IF(    ISERROR(FIND("-",SUBSTITUTE(SUBSTITUTE(B97,"–","-"),"—","-"))),    TRIM(B97),    _xlfn.ORG.LIBREOFFICE.REGEX(       TRIM(LEFT(SUBSTITUTE(SUBSTITUTE(B97,"–","-"),"—","-"),       FIND("-",SUBSTITUTE(SUBSTITUTE(B97,"–","-"),"—","-"))-1)),       "[-\s]*\d+$",       ""    ) )</f>
        <v>BARUIPUR</v>
      </c>
      <c r="Y97" s="1" t="str">
        <f aca="false">IF(    ISERROR(FIND("-",SUBSTITUTE(SUBSTITUTE(B97,"–","-"),"—","-"))),    "",    _xlfn.ORG.LIBREOFFICE.REGEX(       TRIM(MID(SUBSTITUTE(SUBSTITUTE(B97,"–","-"),"—","-"),       FIND("-",SUBSTITUTE(SUBSTITUTE(B97,"–","-"),"—","-"))+1,99)),       "[-\s]*\d+$",       ""    ) )</f>
        <v>PADMAPUKUR</v>
      </c>
    </row>
    <row r="98" customFormat="false" ht="31.3" hidden="false" customHeight="false" outlineLevel="0" collapsed="false">
      <c r="A98" s="9" t="s">
        <v>324</v>
      </c>
      <c r="B98" s="10" t="s">
        <v>325</v>
      </c>
      <c r="C98" s="1" t="str">
        <f aca="false">IFERROR(VLOOKUP(TRIM(CLEAN($X98)), Sheet1!$B:$B, 1, 0), "")</f>
        <v>BARUIPUR</v>
      </c>
      <c r="D98" s="1" t="str">
        <f aca="false">IFERROR(INDEX(Sheet1!$A:$A, MATCH($X98, Sheet1!$B:$B, 0)), "")</f>
        <v>b5bfbef5-356c-499b-ad2b-351b7ed6a845</v>
      </c>
      <c r="E98" s="1" t="str">
        <f aca="false">IFERROR(VLOOKUP(TRIM(CLEAN($X98)), Sheet1!$B:$C, 2, 0), "")</f>
        <v>f6cdce1d-fe11-4d40-8866-c509307f6150</v>
      </c>
      <c r="F98" s="1" t="str">
        <f aca="false">IFERROR(VLOOKUP(TRIM(CLEAN($Y98)), Sheet1!$B:$B, 1, 0), "")</f>
        <v>SITAKUNDU</v>
      </c>
      <c r="G98" s="1" t="str">
        <f aca="false">IFERROR(INDEX(Sheet1!$A:$A, MATCH($Y98, Sheet1!$B:$B, 0)), "")</f>
        <v>69b3cd60-ce89-43b4-ac1f-4671fc02d081</v>
      </c>
      <c r="H98" s="1" t="str">
        <f aca="false">IFERROR(VLOOKUP(TRIM(CLEAN($Y98)), Sheet1!$B:$C, 2, 0), "")</f>
        <v>f6cdce1d-fe11-4d40-8866-c509307f6150</v>
      </c>
      <c r="I98" s="1" t="str">
        <f aca="false">IFERROR(INDEX(Sheet1!$A:$A, MATCH($X98, Sheet1!$B:$B, 0)), "")</f>
        <v>b5bfbef5-356c-499b-ad2b-351b7ed6a845</v>
      </c>
      <c r="J98" s="1" t="str">
        <f aca="false">IFERROR(INDEX(Sheet1!$A:$A, MATCH($Y98, Sheet1!$B:$B, 0)), "")</f>
        <v>69b3cd60-ce89-43b4-ac1f-4671fc02d081</v>
      </c>
      <c r="K98" s="10" t="n">
        <v>24</v>
      </c>
      <c r="L98" s="10" t="s">
        <v>24</v>
      </c>
      <c r="M98" s="10" t="s">
        <v>25</v>
      </c>
      <c r="N98" s="10"/>
      <c r="O98" s="10" t="s">
        <v>326</v>
      </c>
      <c r="P98" s="11" t="n">
        <v>5.73</v>
      </c>
      <c r="Q98" s="11" t="n">
        <v>6.07</v>
      </c>
      <c r="R98" s="10" t="s">
        <v>27</v>
      </c>
      <c r="S98" s="12" t="n">
        <v>37795</v>
      </c>
      <c r="T98" s="10" t="s">
        <v>28</v>
      </c>
      <c r="U98" s="10"/>
      <c r="V98" s="12" t="n">
        <v>45888</v>
      </c>
      <c r="W98" s="12" t="n">
        <v>45898.1975240972</v>
      </c>
      <c r="X98" s="8" t="str">
        <f aca="false">IF(    ISERROR(FIND("-",SUBSTITUTE(SUBSTITUTE(B98,"–","-"),"—","-"))),    TRIM(B98),    _xlfn.ORG.LIBREOFFICE.REGEX(       TRIM(LEFT(SUBSTITUTE(SUBSTITUTE(B98,"–","-"),"—","-"),       FIND("-",SUBSTITUTE(SUBSTITUTE(B98,"–","-"),"—","-"))-1)),       "[-\s]*\d+$",       ""    ) )</f>
        <v>BARUIPUR</v>
      </c>
      <c r="Y98" s="1" t="str">
        <f aca="false">IF(    ISERROR(FIND("-",SUBSTITUTE(SUBSTITUTE(B98,"–","-"),"—","-"))),    "",    _xlfn.ORG.LIBREOFFICE.REGEX(       TRIM(MID(SUBSTITUTE(SUBSTITUTE(B98,"–","-"),"—","-"),       FIND("-",SUBSTITUTE(SUBSTITUTE(B98,"–","-"),"—","-"))+1,99)),       "[-\s]*\d+$",       ""    ) )</f>
        <v>SITAKUNDU</v>
      </c>
    </row>
    <row r="99" customFormat="false" ht="31.3" hidden="false" customHeight="false" outlineLevel="0" collapsed="false">
      <c r="A99" s="4" t="s">
        <v>327</v>
      </c>
      <c r="B99" s="5" t="s">
        <v>328</v>
      </c>
      <c r="C99" s="1" t="str">
        <f aca="false">IFERROR(VLOOKUP(TRIM(CLEAN($X99)), Sheet1!$B:$B, 1, 0), "")</f>
        <v>AP NAGAR</v>
      </c>
      <c r="D99" s="1" t="str">
        <f aca="false">IFERROR(INDEX(Sheet1!$A:$A, MATCH($X99, Sheet1!$B:$B, 0)), "")</f>
        <v>54bc2231-880b-4ba6-ba6e-4d3cb594052b</v>
      </c>
      <c r="E99" s="1" t="str">
        <f aca="false">IFERROR(VLOOKUP(TRIM(CLEAN($X99)), Sheet1!$B:$C, 2, 0), "")</f>
        <v>f6cdce1d-fe11-4d40-8866-c509307f6150</v>
      </c>
      <c r="F99" s="1" t="str">
        <f aca="false">IFERROR(VLOOKUP(TRIM(CLEAN($Y99)), Sheet1!$B:$B, 1, 0), "")</f>
        <v>SITAKUNDU</v>
      </c>
      <c r="G99" s="1" t="str">
        <f aca="false">IFERROR(INDEX(Sheet1!$A:$A, MATCH($Y99, Sheet1!$B:$B, 0)), "")</f>
        <v>69b3cd60-ce89-43b4-ac1f-4671fc02d081</v>
      </c>
      <c r="H99" s="1" t="str">
        <f aca="false">IFERROR(VLOOKUP(TRIM(CLEAN($Y99)), Sheet1!$B:$C, 2, 0), "")</f>
        <v>f6cdce1d-fe11-4d40-8866-c509307f6150</v>
      </c>
      <c r="I99" s="1" t="str">
        <f aca="false">IFERROR(INDEX(Sheet1!$A:$A, MATCH($X99, Sheet1!$B:$B, 0)), "")</f>
        <v>54bc2231-880b-4ba6-ba6e-4d3cb594052b</v>
      </c>
      <c r="J99" s="1" t="str">
        <f aca="false">IFERROR(INDEX(Sheet1!$A:$A, MATCH($Y99, Sheet1!$B:$B, 0)), "")</f>
        <v>69b3cd60-ce89-43b4-ac1f-4671fc02d081</v>
      </c>
      <c r="K99" s="5" t="n">
        <v>24</v>
      </c>
      <c r="L99" s="5" t="s">
        <v>24</v>
      </c>
      <c r="M99" s="5" t="s">
        <v>25</v>
      </c>
      <c r="N99" s="5"/>
      <c r="O99" s="5" t="s">
        <v>329</v>
      </c>
      <c r="P99" s="6" t="n">
        <v>16.41</v>
      </c>
      <c r="Q99" s="6" t="n">
        <v>16.46</v>
      </c>
      <c r="R99" s="5" t="s">
        <v>27</v>
      </c>
      <c r="S99" s="7" t="n">
        <v>37795</v>
      </c>
      <c r="T99" s="5" t="s">
        <v>28</v>
      </c>
      <c r="U99" s="5"/>
      <c r="V99" s="7" t="n">
        <v>45888</v>
      </c>
      <c r="W99" s="7" t="n">
        <v>45898.1975240972</v>
      </c>
      <c r="X99" s="8" t="str">
        <f aca="false">IF(    ISERROR(FIND("-",SUBSTITUTE(SUBSTITUTE(B99,"–","-"),"—","-"))),    TRIM(B99),    _xlfn.ORG.LIBREOFFICE.REGEX(       TRIM(LEFT(SUBSTITUTE(SUBSTITUTE(B99,"–","-"),"—","-"),       FIND("-",SUBSTITUTE(SUBSTITUTE(B99,"–","-"),"—","-"))-1)),       "[-\s]*\d+$",       ""    ) )</f>
        <v>AP NAGAR</v>
      </c>
      <c r="Y99" s="1" t="str">
        <f aca="false">IF(    ISERROR(FIND("-",SUBSTITUTE(SUBSTITUTE(B99,"–","-"),"—","-"))),    "",    _xlfn.ORG.LIBREOFFICE.REGEX(       TRIM(MID(SUBSTITUTE(SUBSTITUTE(B99,"–","-"),"—","-"),       FIND("-",SUBSTITUTE(SUBSTITUTE(B99,"–","-"),"—","-"))+1,99)),       "[-\s]*\d+$",       ""    ) )</f>
        <v>SITAKUNDU</v>
      </c>
    </row>
    <row r="100" customFormat="false" ht="31.3" hidden="false" customHeight="false" outlineLevel="0" collapsed="false">
      <c r="A100" s="9" t="s">
        <v>330</v>
      </c>
      <c r="B100" s="10" t="s">
        <v>331</v>
      </c>
      <c r="C100" s="1" t="str">
        <f aca="false">IFERROR(VLOOKUP(TRIM(CLEAN($X100)), Sheet1!$B:$B, 1, 0), "")</f>
        <v>AP NAGAR</v>
      </c>
      <c r="D100" s="1" t="str">
        <f aca="false">IFERROR(INDEX(Sheet1!$A:$A, MATCH($X100, Sheet1!$B:$B, 0)), "")</f>
        <v>54bc2231-880b-4ba6-ba6e-4d3cb594052b</v>
      </c>
      <c r="E100" s="1" t="str">
        <f aca="false">IFERROR(VLOOKUP(TRIM(CLEAN($X100)), Sheet1!$B:$C, 2, 0), "")</f>
        <v>f6cdce1d-fe11-4d40-8866-c509307f6150</v>
      </c>
      <c r="F100" s="1" t="str">
        <f aca="false">IFERROR(VLOOKUP(TRIM(CLEAN($Y100)), Sheet1!$B:$B, 1, 0), "")</f>
        <v>SONARPUR</v>
      </c>
      <c r="G100" s="1" t="str">
        <f aca="false">IFERROR(INDEX(Sheet1!$A:$A, MATCH($Y100, Sheet1!$B:$B, 0)), "")</f>
        <v>4dd05c04-dddb-44df-ab90-0b95b3ee5f11</v>
      </c>
      <c r="H100" s="1" t="str">
        <f aca="false">IFERROR(VLOOKUP(TRIM(CLEAN($Y100)), Sheet1!$B:$C, 2, 0), "")</f>
        <v>f6cdce1d-fe11-4d40-8866-c509307f6150</v>
      </c>
      <c r="I100" s="1" t="str">
        <f aca="false">IFERROR(INDEX(Sheet1!$A:$A, MATCH($X100, Sheet1!$B:$B, 0)), "")</f>
        <v>54bc2231-880b-4ba6-ba6e-4d3cb594052b</v>
      </c>
      <c r="J100" s="1" t="str">
        <f aca="false">IFERROR(INDEX(Sheet1!$A:$A, MATCH($Y100, Sheet1!$B:$B, 0)), "")</f>
        <v>4dd05c04-dddb-44df-ab90-0b95b3ee5f11</v>
      </c>
      <c r="K100" s="10" t="n">
        <v>24</v>
      </c>
      <c r="L100" s="10" t="s">
        <v>24</v>
      </c>
      <c r="M100" s="10" t="s">
        <v>25</v>
      </c>
      <c r="N100" s="10"/>
      <c r="O100" s="10" t="s">
        <v>332</v>
      </c>
      <c r="P100" s="11" t="n">
        <v>1.85</v>
      </c>
      <c r="Q100" s="11" t="n">
        <v>1.85</v>
      </c>
      <c r="R100" s="10" t="s">
        <v>27</v>
      </c>
      <c r="S100" s="12" t="n">
        <v>37661</v>
      </c>
      <c r="T100" s="10" t="s">
        <v>28</v>
      </c>
      <c r="U100" s="10"/>
      <c r="V100" s="12" t="n">
        <v>45888</v>
      </c>
      <c r="W100" s="12" t="n">
        <v>45898.1975240972</v>
      </c>
      <c r="X100" s="8" t="str">
        <f aca="false">IF(    ISERROR(FIND("-",SUBSTITUTE(SUBSTITUTE(B100,"–","-"),"—","-"))),    TRIM(B100),    _xlfn.ORG.LIBREOFFICE.REGEX(       TRIM(LEFT(SUBSTITUTE(SUBSTITUTE(B100,"–","-"),"—","-"),       FIND("-",SUBSTITUTE(SUBSTITUTE(B100,"–","-"),"—","-"))-1)),       "[-\s]*\d+$",       ""    ) )</f>
        <v>AP NAGAR</v>
      </c>
      <c r="Y100" s="1" t="str">
        <f aca="false">IF(    ISERROR(FIND("-",SUBSTITUTE(SUBSTITUTE(B100,"–","-"),"—","-"))),    "",    _xlfn.ORG.LIBREOFFICE.REGEX(       TRIM(MID(SUBSTITUTE(SUBSTITUTE(B100,"–","-"),"—","-"),       FIND("-",SUBSTITUTE(SUBSTITUTE(B100,"–","-"),"—","-"))+1,99)),       "[-\s]*\d+$",       ""    ) )</f>
        <v>SONARPUR</v>
      </c>
    </row>
    <row r="101" customFormat="false" ht="31.3" hidden="false" customHeight="false" outlineLevel="0" collapsed="false">
      <c r="A101" s="4" t="s">
        <v>333</v>
      </c>
      <c r="B101" s="5" t="s">
        <v>334</v>
      </c>
      <c r="C101" s="1" t="str">
        <f aca="false">IFERROR(VLOOKUP(TRIM(CLEAN($X101)), Sheet1!$B:$B, 1, 0), "")</f>
        <v>BANTALA</v>
      </c>
      <c r="D101" s="1" t="str">
        <f aca="false">IFERROR(INDEX(Sheet1!$A:$A, MATCH($X101, Sheet1!$B:$B, 0)), "")</f>
        <v>4bd7a86e-1486-4325-8324-899a0d370abb</v>
      </c>
      <c r="E101" s="1" t="str">
        <f aca="false">IFERROR(VLOOKUP(TRIM(CLEAN($X101)), Sheet1!$B:$C, 2, 0), "")</f>
        <v>f6cdce1d-fe11-4d40-8866-c509307f6150</v>
      </c>
      <c r="F101" s="1" t="str">
        <f aca="false">IFERROR(VLOOKUP(TRIM(CLEAN($Y101)), Sheet1!$B:$B, 1, 0), "")</f>
        <v>SONARPUR</v>
      </c>
      <c r="G101" s="1" t="str">
        <f aca="false">IFERROR(INDEX(Sheet1!$A:$A, MATCH($Y101, Sheet1!$B:$B, 0)), "")</f>
        <v>4dd05c04-dddb-44df-ab90-0b95b3ee5f11</v>
      </c>
      <c r="H101" s="1" t="str">
        <f aca="false">IFERROR(VLOOKUP(TRIM(CLEAN($Y101)), Sheet1!$B:$C, 2, 0), "")</f>
        <v>f6cdce1d-fe11-4d40-8866-c509307f6150</v>
      </c>
      <c r="I101" s="1" t="str">
        <f aca="false">IFERROR(INDEX(Sheet1!$A:$A, MATCH($X101, Sheet1!$B:$B, 0)), "")</f>
        <v>4bd7a86e-1486-4325-8324-899a0d370abb</v>
      </c>
      <c r="J101" s="1" t="str">
        <f aca="false">IFERROR(INDEX(Sheet1!$A:$A, MATCH($Y101, Sheet1!$B:$B, 0)), "")</f>
        <v>4dd05c04-dddb-44df-ab90-0b95b3ee5f11</v>
      </c>
      <c r="K101" s="5" t="n">
        <v>24</v>
      </c>
      <c r="L101" s="5" t="s">
        <v>24</v>
      </c>
      <c r="M101" s="5" t="s">
        <v>25</v>
      </c>
      <c r="N101" s="5"/>
      <c r="O101" s="5" t="s">
        <v>335</v>
      </c>
      <c r="P101" s="6"/>
      <c r="Q101" s="6" t="n">
        <v>13.3</v>
      </c>
      <c r="R101" s="5" t="s">
        <v>27</v>
      </c>
      <c r="S101" s="7"/>
      <c r="T101" s="5" t="s">
        <v>28</v>
      </c>
      <c r="U101" s="5"/>
      <c r="V101" s="7" t="n">
        <v>45888</v>
      </c>
      <c r="W101" s="7" t="n">
        <v>45898.1975240972</v>
      </c>
      <c r="X101" s="8" t="str">
        <f aca="false">IF(    ISERROR(FIND("-",SUBSTITUTE(SUBSTITUTE(B101,"–","-"),"—","-"))),    TRIM(B101),    _xlfn.ORG.LIBREOFFICE.REGEX(       TRIM(LEFT(SUBSTITUTE(SUBSTITUTE(B101,"–","-"),"—","-"),       FIND("-",SUBSTITUTE(SUBSTITUTE(B101,"–","-"),"—","-"))-1)),       "[-\s]*\d+$",       ""    ) )</f>
        <v>BANTALA</v>
      </c>
      <c r="Y101" s="1" t="str">
        <f aca="false">IF(    ISERROR(FIND("-",SUBSTITUTE(SUBSTITUTE(B101,"–","-"),"—","-"))),    "",    _xlfn.ORG.LIBREOFFICE.REGEX(       TRIM(MID(SUBSTITUTE(SUBSTITUTE(B101,"–","-"),"—","-"),       FIND("-",SUBSTITUTE(SUBSTITUTE(B101,"–","-"),"—","-"))+1,99)),       "[-\s]*\d+$",       ""    ) )</f>
        <v>SONARPUR</v>
      </c>
    </row>
    <row r="102" customFormat="false" ht="31.3" hidden="false" customHeight="false" outlineLevel="0" collapsed="false">
      <c r="A102" s="9" t="s">
        <v>336</v>
      </c>
      <c r="B102" s="10" t="s">
        <v>337</v>
      </c>
      <c r="C102" s="1" t="str">
        <f aca="false">IFERROR(VLOOKUP(TRIM(CLEAN($X102)), Sheet1!$B:$B, 1, 0), "")</f>
        <v>BARENDRA PARA BTS</v>
      </c>
      <c r="D102" s="1" t="str">
        <f aca="false">IFERROR(INDEX(Sheet1!$A:$A, MATCH($X102, Sheet1!$B:$B, 0)), "")</f>
        <v>aeaa6688-ca5f-4a9d-9d72-28ac13063d15</v>
      </c>
      <c r="E102" s="1" t="str">
        <f aca="false">IFERROR(VLOOKUP(TRIM(CLEAN($X102)), Sheet1!$B:$C, 2, 0), "")</f>
        <v>f45e7454-2b12-4607-886b-f463b56fab98</v>
      </c>
      <c r="F102" s="1" t="str">
        <f aca="false">IFERROR(VLOOKUP(TRIM(CLEAN($Y102)), Sheet1!$B:$B, 1, 0), "")</f>
        <v>SONARPUR</v>
      </c>
      <c r="G102" s="1" t="str">
        <f aca="false">IFERROR(INDEX(Sheet1!$A:$A, MATCH($Y102, Sheet1!$B:$B, 0)), "")</f>
        <v>4dd05c04-dddb-44df-ab90-0b95b3ee5f11</v>
      </c>
      <c r="H102" s="1" t="str">
        <f aca="false">IFERROR(VLOOKUP(TRIM(CLEAN($Y102)), Sheet1!$B:$C, 2, 0), "")</f>
        <v>f6cdce1d-fe11-4d40-8866-c509307f6150</v>
      </c>
      <c r="I102" s="1" t="str">
        <f aca="false">IFERROR(INDEX(Sheet1!$A:$A, MATCH($X102, Sheet1!$B:$B, 0)), "")</f>
        <v>aeaa6688-ca5f-4a9d-9d72-28ac13063d15</v>
      </c>
      <c r="J102" s="1" t="str">
        <f aca="false">IFERROR(INDEX(Sheet1!$A:$A, MATCH($Y102, Sheet1!$B:$B, 0)), "")</f>
        <v>4dd05c04-dddb-44df-ab90-0b95b3ee5f11</v>
      </c>
      <c r="K102" s="10" t="n">
        <v>24</v>
      </c>
      <c r="L102" s="10" t="s">
        <v>24</v>
      </c>
      <c r="M102" s="10" t="s">
        <v>25</v>
      </c>
      <c r="N102" s="10" t="s">
        <v>338</v>
      </c>
      <c r="O102" s="10"/>
      <c r="P102" s="11"/>
      <c r="Q102" s="11" t="n">
        <v>0.45</v>
      </c>
      <c r="R102" s="10" t="s">
        <v>27</v>
      </c>
      <c r="S102" s="12"/>
      <c r="T102" s="10" t="s">
        <v>339</v>
      </c>
      <c r="U102" s="10"/>
      <c r="V102" s="12" t="n">
        <v>45888</v>
      </c>
      <c r="W102" s="12" t="n">
        <v>45898.1975240972</v>
      </c>
      <c r="X102" s="8" t="str">
        <f aca="false">IF(    ISERROR(FIND("-",SUBSTITUTE(SUBSTITUTE(B102,"–","-"),"—","-"))),    TRIM(B102),    _xlfn.ORG.LIBREOFFICE.REGEX(       TRIM(LEFT(SUBSTITUTE(SUBSTITUTE(B102,"–","-"),"—","-"),       FIND("-",SUBSTITUTE(SUBSTITUTE(B102,"–","-"),"—","-"))-1)),       "[-\s]*\d+$",       ""    ) )</f>
        <v>BARENDRA PARA BTS</v>
      </c>
      <c r="Y102" s="1" t="str">
        <f aca="false">IF(    ISERROR(FIND("-",SUBSTITUTE(SUBSTITUTE(B102,"–","-"),"—","-"))),    "",    _xlfn.ORG.LIBREOFFICE.REGEX(       TRIM(MID(SUBSTITUTE(SUBSTITUTE(B102,"–","-"),"—","-"),       FIND("-",SUBSTITUTE(SUBSTITUTE(B102,"–","-"),"—","-"))+1,99)),       "[-\s]*\d+$",       ""    ) )</f>
        <v>SONARPUR</v>
      </c>
    </row>
    <row r="103" customFormat="false" ht="31.3" hidden="false" customHeight="false" outlineLevel="0" collapsed="false">
      <c r="A103" s="4" t="s">
        <v>340</v>
      </c>
      <c r="B103" s="5" t="s">
        <v>341</v>
      </c>
      <c r="C103" s="1" t="str">
        <f aca="false">IFERROR(VLOOKUP(TRIM(CLEAN($X103)), Sheet1!$B:$B, 1, 0), "")</f>
        <v>BARUIPUR</v>
      </c>
      <c r="D103" s="1" t="str">
        <f aca="false">IFERROR(INDEX(Sheet1!$A:$A, MATCH($X103, Sheet1!$B:$B, 0)), "")</f>
        <v>b5bfbef5-356c-499b-ad2b-351b7ed6a845</v>
      </c>
      <c r="E103" s="1" t="str">
        <f aca="false">IFERROR(VLOOKUP(TRIM(CLEAN($X103)), Sheet1!$B:$C, 2, 0), "")</f>
        <v>f6cdce1d-fe11-4d40-8866-c509307f6150</v>
      </c>
      <c r="F103" s="1" t="str">
        <f aca="false">IFERROR(VLOOKUP(TRIM(CLEAN($Y103)), Sheet1!$B:$B, 1, 0), "")</f>
        <v>SP OFFICE BRP</v>
      </c>
      <c r="G103" s="1" t="str">
        <f aca="false">IFERROR(INDEX(Sheet1!$A:$A, MATCH($Y103, Sheet1!$B:$B, 0)), "")</f>
        <v>8eb7c593-3536-41e0-a0dc-eb6257a95b8d</v>
      </c>
      <c r="H103" s="1" t="str">
        <f aca="false">IFERROR(VLOOKUP(TRIM(CLEAN($Y103)), Sheet1!$B:$C, 2, 0), "")</f>
        <v>6458a347-e80c-4a62-9357-551487a07e3a</v>
      </c>
      <c r="I103" s="1" t="str">
        <f aca="false">IFERROR(INDEX(Sheet1!$A:$A, MATCH($X103, Sheet1!$B:$B, 0)), "")</f>
        <v>b5bfbef5-356c-499b-ad2b-351b7ed6a845</v>
      </c>
      <c r="J103" s="1" t="str">
        <f aca="false">IFERROR(INDEX(Sheet1!$A:$A, MATCH($Y103, Sheet1!$B:$B, 0)), "")</f>
        <v>8eb7c593-3536-41e0-a0dc-eb6257a95b8d</v>
      </c>
      <c r="K103" s="5" t="n">
        <v>24</v>
      </c>
      <c r="L103" s="5" t="s">
        <v>24</v>
      </c>
      <c r="M103" s="5" t="s">
        <v>25</v>
      </c>
      <c r="N103" s="5" t="s">
        <v>342</v>
      </c>
      <c r="O103" s="5" t="s">
        <v>343</v>
      </c>
      <c r="P103" s="6" t="n">
        <v>0.65</v>
      </c>
      <c r="Q103" s="6" t="n">
        <v>0.65</v>
      </c>
      <c r="R103" s="5" t="s">
        <v>27</v>
      </c>
      <c r="S103" s="7" t="n">
        <v>43280</v>
      </c>
      <c r="T103" s="5" t="s">
        <v>28</v>
      </c>
      <c r="U103" s="5"/>
      <c r="V103" s="7" t="n">
        <v>45888</v>
      </c>
      <c r="W103" s="7" t="n">
        <v>45898.1975240972</v>
      </c>
      <c r="X103" s="8" t="str">
        <f aca="false">IF(    ISERROR(FIND("-",SUBSTITUTE(SUBSTITUTE(B103,"–","-"),"—","-"))),    TRIM(B103),    _xlfn.ORG.LIBREOFFICE.REGEX(       TRIM(LEFT(SUBSTITUTE(SUBSTITUTE(B103,"–","-"),"—","-"),       FIND("-",SUBSTITUTE(SUBSTITUTE(B103,"–","-"),"—","-"))-1)),       "[-\s]*\d+$",       ""    ) )</f>
        <v>BARUIPUR</v>
      </c>
      <c r="Y103" s="1" t="str">
        <f aca="false">IF(    ISERROR(FIND("-",SUBSTITUTE(SUBSTITUTE(B103,"–","-"),"—","-"))),    "",    _xlfn.ORG.LIBREOFFICE.REGEX(       TRIM(MID(SUBSTITUTE(SUBSTITUTE(B103,"–","-"),"—","-"),       FIND("-",SUBSTITUTE(SUBSTITUTE(B103,"–","-"),"—","-"))+1,99)),       "[-\s]*\d+$",       ""    ) )</f>
        <v>SP OFFICE BRP</v>
      </c>
    </row>
    <row r="104" customFormat="false" ht="31.3" hidden="false" customHeight="false" outlineLevel="0" collapsed="false">
      <c r="A104" s="9" t="s">
        <v>344</v>
      </c>
      <c r="B104" s="10" t="s">
        <v>345</v>
      </c>
      <c r="C104" s="1" t="str">
        <f aca="false">IFERROR(VLOOKUP(TRIM(CLEAN($X104)), Sheet1!$B:$B, 1, 0), "")</f>
        <v>BARUIPUR BAZAR BTS</v>
      </c>
      <c r="D104" s="1" t="str">
        <f aca="false">IFERROR(INDEX(Sheet1!$A:$A, MATCH($X104, Sheet1!$B:$B, 0)), "")</f>
        <v>617ca0f1-1fd1-4c21-a745-a881a9a5df22</v>
      </c>
      <c r="E104" s="1" t="str">
        <f aca="false">IFERROR(VLOOKUP(TRIM(CLEAN($X104)), Sheet1!$B:$C, 2, 0), "")</f>
        <v>f45e7454-2b12-4607-886b-f463b56fab98</v>
      </c>
      <c r="F104" s="1" t="str">
        <f aca="false">IFERROR(VLOOKUP(TRIM(CLEAN($Y104)), Sheet1!$B:$B, 1, 0), "")</f>
        <v>UTTAR KALYANPUR BTS</v>
      </c>
      <c r="G104" s="1" t="str">
        <f aca="false">IFERROR(INDEX(Sheet1!$A:$A, MATCH($Y104, Sheet1!$B:$B, 0)), "")</f>
        <v>6200287c-2244-4b89-ba91-932301dbcfd7</v>
      </c>
      <c r="H104" s="1" t="str">
        <f aca="false">IFERROR(VLOOKUP(TRIM(CLEAN($Y104)), Sheet1!$B:$C, 2, 0), "")</f>
        <v>f45e7454-2b12-4607-886b-f463b56fab98</v>
      </c>
      <c r="I104" s="1" t="str">
        <f aca="false">IFERROR(INDEX(Sheet1!$A:$A, MATCH($X104, Sheet1!$B:$B, 0)), "")</f>
        <v>617ca0f1-1fd1-4c21-a745-a881a9a5df22</v>
      </c>
      <c r="J104" s="1" t="str">
        <f aca="false">IFERROR(INDEX(Sheet1!$A:$A, MATCH($Y104, Sheet1!$B:$B, 0)), "")</f>
        <v>6200287c-2244-4b89-ba91-932301dbcfd7</v>
      </c>
      <c r="K104" s="10" t="n">
        <v>24</v>
      </c>
      <c r="L104" s="10" t="s">
        <v>24</v>
      </c>
      <c r="M104" s="10" t="s">
        <v>25</v>
      </c>
      <c r="N104" s="10"/>
      <c r="O104" s="10" t="s">
        <v>346</v>
      </c>
      <c r="P104" s="11" t="n">
        <v>1.4</v>
      </c>
      <c r="Q104" s="11" t="n">
        <v>1.4</v>
      </c>
      <c r="R104" s="10" t="s">
        <v>27</v>
      </c>
      <c r="S104" s="12"/>
      <c r="T104" s="10" t="s">
        <v>28</v>
      </c>
      <c r="U104" s="10"/>
      <c r="V104" s="12" t="n">
        <v>45888</v>
      </c>
      <c r="W104" s="12" t="n">
        <v>45898.1975240972</v>
      </c>
      <c r="X104" s="8" t="str">
        <f aca="false">IF(    ISERROR(FIND("-",SUBSTITUTE(SUBSTITUTE(B104,"–","-"),"—","-"))),    TRIM(B104),    _xlfn.ORG.LIBREOFFICE.REGEX(       TRIM(LEFT(SUBSTITUTE(SUBSTITUTE(B104,"–","-"),"—","-"),       FIND("-",SUBSTITUTE(SUBSTITUTE(B104,"–","-"),"—","-"))-1)),       "[-\s]*\d+$",       ""    ) )</f>
        <v>BARUIPUR BAZAR BTS</v>
      </c>
      <c r="Y104" s="1" t="str">
        <f aca="false">IF(    ISERROR(FIND("-",SUBSTITUTE(SUBSTITUTE(B104,"–","-"),"—","-"))),    "",    _xlfn.ORG.LIBREOFFICE.REGEX(       TRIM(MID(SUBSTITUTE(SUBSTITUTE(B104,"–","-"),"—","-"),       FIND("-",SUBSTITUTE(SUBSTITUTE(B104,"–","-"),"—","-"))+1,99)),       "[-\s]*\d+$",       ""    ) )</f>
        <v>UTTAR KALYANPUR BTS</v>
      </c>
    </row>
    <row r="105" customFormat="false" ht="31.3" hidden="false" customHeight="false" outlineLevel="0" collapsed="false">
      <c r="A105" s="4" t="s">
        <v>347</v>
      </c>
      <c r="B105" s="5" t="s">
        <v>348</v>
      </c>
      <c r="C105" s="1" t="str">
        <f aca="false">IFERROR(VLOOKUP(TRIM(CLEAN($X105)), Sheet1!$B:$B, 1, 0), "")</f>
        <v>BARUIPUR CORRECTIONAL HOME</v>
      </c>
      <c r="D105" s="1" t="str">
        <f aca="false">IFERROR(INDEX(Sheet1!$A:$A, MATCH($X105, Sheet1!$B:$B, 0)), "")</f>
        <v>23759160-69e6-4377-9460-f634b644d723</v>
      </c>
      <c r="E105" s="1" t="str">
        <f aca="false">IFERROR(VLOOKUP(TRIM(CLEAN($X105)), Sheet1!$B:$C, 2, 0), "")</f>
        <v>6458a347-e80c-4a62-9357-551487a07e3a</v>
      </c>
      <c r="F105" s="1" t="str">
        <f aca="false">IFERROR(VLOOKUP(TRIM(CLEAN($Y105)), Sheet1!$B:$B, 1, 0), "")</f>
        <v>BJC BARUIPUR CORRECTIONAL HOME</v>
      </c>
      <c r="G105" s="1" t="str">
        <f aca="false">IFERROR(INDEX(Sheet1!$A:$A, MATCH($Y105, Sheet1!$B:$B, 0)), "")</f>
        <v>3d5c2864-5587-4e8f-a07f-17047e99cf4f</v>
      </c>
      <c r="H105" s="1" t="str">
        <f aca="false">IFERROR(VLOOKUP(TRIM(CLEAN($Y105)), Sheet1!$B:$C, 2, 0), "")</f>
        <v>0612aafd-3bac-4855-b408-e29bbbcbd37f</v>
      </c>
      <c r="I105" s="1" t="str">
        <f aca="false">IFERROR(INDEX(Sheet1!$A:$A, MATCH($X105, Sheet1!$B:$B, 0)), "")</f>
        <v>23759160-69e6-4377-9460-f634b644d723</v>
      </c>
      <c r="J105" s="1" t="str">
        <f aca="false">IFERROR(INDEX(Sheet1!$A:$A, MATCH($Y105, Sheet1!$B:$B, 0)), "")</f>
        <v>3d5c2864-5587-4e8f-a07f-17047e99cf4f</v>
      </c>
      <c r="K105" s="5" t="n">
        <v>24</v>
      </c>
      <c r="L105" s="5" t="s">
        <v>24</v>
      </c>
      <c r="M105" s="5" t="s">
        <v>25</v>
      </c>
      <c r="N105" s="5"/>
      <c r="O105" s="5" t="s">
        <v>349</v>
      </c>
      <c r="P105" s="6" t="n">
        <v>0.63</v>
      </c>
      <c r="Q105" s="6" t="n">
        <v>0.63</v>
      </c>
      <c r="R105" s="5" t="s">
        <v>27</v>
      </c>
      <c r="S105" s="7"/>
      <c r="T105" s="5" t="s">
        <v>28</v>
      </c>
      <c r="U105" s="5"/>
      <c r="V105" s="7" t="n">
        <v>45888</v>
      </c>
      <c r="W105" s="7" t="n">
        <v>45898.1975240972</v>
      </c>
      <c r="X105" s="8" t="str">
        <f aca="false">IF(    ISERROR(FIND("-",SUBSTITUTE(SUBSTITUTE(B105,"–","-"),"—","-"))),    TRIM(B105),    _xlfn.ORG.LIBREOFFICE.REGEX(       TRIM(LEFT(SUBSTITUTE(SUBSTITUTE(B105,"–","-"),"—","-"),       FIND("-",SUBSTITUTE(SUBSTITUTE(B105,"–","-"),"—","-"))-1)),       "[-\s]*\d+$",       ""    ) )</f>
        <v>BARUIPUR CORRECTIONAL HOME</v>
      </c>
      <c r="Y105" s="1" t="str">
        <f aca="false">IF(    ISERROR(FIND("-",SUBSTITUTE(SUBSTITUTE(B105,"–","-"),"—","-"))),    "",    _xlfn.ORG.LIBREOFFICE.REGEX(       TRIM(MID(SUBSTITUTE(SUBSTITUTE(B105,"–","-"),"—","-"),       FIND("-",SUBSTITUTE(SUBSTITUTE(B105,"–","-"),"—","-"))+1,99)),       "[-\s]*\d+$",       ""    ) )</f>
        <v>BJC BARUIPUR CORRECTIONAL HOME</v>
      </c>
    </row>
    <row r="106" customFormat="false" ht="31.3" hidden="false" customHeight="false" outlineLevel="0" collapsed="false">
      <c r="A106" s="9" t="s">
        <v>350</v>
      </c>
      <c r="B106" s="10" t="s">
        <v>351</v>
      </c>
      <c r="C106" s="1" t="str">
        <f aca="false">IFERROR(VLOOKUP(TRIM(CLEAN($X106)), Sheet1!$B:$B, 1, 0), "")</f>
        <v>BARUIPUR DRDO SERVER ROOM</v>
      </c>
      <c r="D106" s="1" t="str">
        <f aca="false">IFERROR(INDEX(Sheet1!$A:$A, MATCH($X106, Sheet1!$B:$B, 0)), "")</f>
        <v>1aeeac44-6574-4a1e-b796-a1598890b74e</v>
      </c>
      <c r="E106" s="1" t="str">
        <f aca="false">IFERROR(VLOOKUP(TRIM(CLEAN($X106)), Sheet1!$B:$C, 2, 0), "")</f>
        <v>6458a347-e80c-4a62-9357-551487a07e3a</v>
      </c>
      <c r="F106" s="1" t="str">
        <f aca="false">IFERROR(VLOOKUP(TRIM(CLEAN($Y106)), Sheet1!$B:$B, 1, 0), "")</f>
        <v>BARUIPUR DRDO DATA CENTRE</v>
      </c>
      <c r="G106" s="1" t="str">
        <f aca="false">IFERROR(INDEX(Sheet1!$A:$A, MATCH($Y106, Sheet1!$B:$B, 0)), "")</f>
        <v>51b21244-07e3-4464-ad7b-4ce70805d559</v>
      </c>
      <c r="H106" s="1" t="str">
        <f aca="false">IFERROR(VLOOKUP(TRIM(CLEAN($Y106)), Sheet1!$B:$C, 2, 0), "")</f>
        <v>6458a347-e80c-4a62-9357-551487a07e3a</v>
      </c>
      <c r="I106" s="1" t="str">
        <f aca="false">IFERROR(INDEX(Sheet1!$A:$A, MATCH($X106, Sheet1!$B:$B, 0)), "")</f>
        <v>1aeeac44-6574-4a1e-b796-a1598890b74e</v>
      </c>
      <c r="J106" s="1" t="str">
        <f aca="false">IFERROR(INDEX(Sheet1!$A:$A, MATCH($Y106, Sheet1!$B:$B, 0)), "")</f>
        <v>51b21244-07e3-4464-ad7b-4ce70805d559</v>
      </c>
      <c r="K106" s="10" t="n">
        <v>24</v>
      </c>
      <c r="L106" s="10" t="s">
        <v>24</v>
      </c>
      <c r="M106" s="10" t="s">
        <v>25</v>
      </c>
      <c r="N106" s="10"/>
      <c r="O106" s="10" t="s">
        <v>352</v>
      </c>
      <c r="P106" s="11" t="n">
        <v>0.09</v>
      </c>
      <c r="Q106" s="11" t="n">
        <v>0.09</v>
      </c>
      <c r="R106" s="10" t="s">
        <v>27</v>
      </c>
      <c r="S106" s="12"/>
      <c r="T106" s="10" t="s">
        <v>28</v>
      </c>
      <c r="U106" s="10"/>
      <c r="V106" s="12" t="n">
        <v>45888</v>
      </c>
      <c r="W106" s="12" t="n">
        <v>45898.1975240972</v>
      </c>
      <c r="X106" s="8" t="str">
        <f aca="false">IF(    ISERROR(FIND("-",SUBSTITUTE(SUBSTITUTE(B106,"–","-"),"—","-"))),    TRIM(B106),    _xlfn.ORG.LIBREOFFICE.REGEX(       TRIM(LEFT(SUBSTITUTE(SUBSTITUTE(B106,"–","-"),"—","-"),       FIND("-",SUBSTITUTE(SUBSTITUTE(B106,"–","-"),"—","-"))-1)),       "[-\s]*\d+$",       ""    ) )</f>
        <v>BARUIPUR DRDO SERVER ROOM</v>
      </c>
      <c r="Y106" s="1" t="str">
        <f aca="false">IF(    ISERROR(FIND("-",SUBSTITUTE(SUBSTITUTE(B106,"–","-"),"—","-"))),    "",    _xlfn.ORG.LIBREOFFICE.REGEX(       TRIM(MID(SUBSTITUTE(SUBSTITUTE(B106,"–","-"),"—","-"),       FIND("-",SUBSTITUTE(SUBSTITUTE(B106,"–","-"),"—","-"))+1,99)),       "[-\s]*\d+$",       ""    ) )</f>
        <v>BARUIPUR DRDO DATA CENTRE</v>
      </c>
    </row>
    <row r="107" customFormat="false" ht="31.3" hidden="false" customHeight="false" outlineLevel="0" collapsed="false">
      <c r="A107" s="4" t="s">
        <v>353</v>
      </c>
      <c r="B107" s="5" t="s">
        <v>354</v>
      </c>
      <c r="C107" s="1" t="str">
        <f aca="false">IFERROR(VLOOKUP(TRIM(CLEAN($X107)), Sheet1!$B:$B, 1, 0), "")</f>
        <v>BARUIPUR</v>
      </c>
      <c r="D107" s="1" t="str">
        <f aca="false">IFERROR(INDEX(Sheet1!$A:$A, MATCH($X107, Sheet1!$B:$B, 0)), "")</f>
        <v>b5bfbef5-356c-499b-ad2b-351b7ed6a845</v>
      </c>
      <c r="E107" s="1" t="str">
        <f aca="false">IFERROR(VLOOKUP(TRIM(CLEAN($X107)), Sheet1!$B:$C, 2, 0), "")</f>
        <v>f6cdce1d-fe11-4d40-8866-c509307f6150</v>
      </c>
      <c r="F107" s="1" t="str">
        <f aca="false">IFERROR(VLOOKUP(TRIM(CLEAN($Y107)), Sheet1!$B:$B, 1, 0), "")</f>
        <v>BARUIPUR DUTTAPARA BTS</v>
      </c>
      <c r="G107" s="1" t="str">
        <f aca="false">IFERROR(INDEX(Sheet1!$A:$A, MATCH($Y107, Sheet1!$B:$B, 0)), "")</f>
        <v>8f06599e-fe3e-4717-b0ea-4fa6ccdb8ea6</v>
      </c>
      <c r="H107" s="1" t="str">
        <f aca="false">IFERROR(VLOOKUP(TRIM(CLEAN($Y107)), Sheet1!$B:$C, 2, 0), "")</f>
        <v>f45e7454-2b12-4607-886b-f463b56fab98</v>
      </c>
      <c r="I107" s="1" t="str">
        <f aca="false">IFERROR(INDEX(Sheet1!$A:$A, MATCH($X107, Sheet1!$B:$B, 0)), "")</f>
        <v>b5bfbef5-356c-499b-ad2b-351b7ed6a845</v>
      </c>
      <c r="J107" s="1" t="str">
        <f aca="false">IFERROR(INDEX(Sheet1!$A:$A, MATCH($Y107, Sheet1!$B:$B, 0)), "")</f>
        <v>8f06599e-fe3e-4717-b0ea-4fa6ccdb8ea6</v>
      </c>
      <c r="K107" s="5" t="n">
        <v>24</v>
      </c>
      <c r="L107" s="5" t="s">
        <v>24</v>
      </c>
      <c r="M107" s="5" t="s">
        <v>25</v>
      </c>
      <c r="N107" s="5" t="s">
        <v>355</v>
      </c>
      <c r="O107" s="5" t="s">
        <v>356</v>
      </c>
      <c r="P107" s="6" t="n">
        <v>1.3</v>
      </c>
      <c r="Q107" s="6" t="n">
        <v>1.3</v>
      </c>
      <c r="R107" s="5" t="s">
        <v>27</v>
      </c>
      <c r="S107" s="7"/>
      <c r="T107" s="5" t="s">
        <v>28</v>
      </c>
      <c r="U107" s="5"/>
      <c r="V107" s="7" t="n">
        <v>45888</v>
      </c>
      <c r="W107" s="7" t="n">
        <v>45898.1975240972</v>
      </c>
      <c r="X107" s="8" t="str">
        <f aca="false">IF(    ISERROR(FIND("-",SUBSTITUTE(SUBSTITUTE(B107,"–","-"),"—","-"))),    TRIM(B107),    _xlfn.ORG.LIBREOFFICE.REGEX(       TRIM(LEFT(SUBSTITUTE(SUBSTITUTE(B107,"–","-"),"—","-"),       FIND("-",SUBSTITUTE(SUBSTITUTE(B107,"–","-"),"—","-"))-1)),       "[-\s]*\d+$",       ""    ) )</f>
        <v>BARUIPUR</v>
      </c>
      <c r="Y107" s="1" t="str">
        <f aca="false">IF(    ISERROR(FIND("-",SUBSTITUTE(SUBSTITUTE(B107,"–","-"),"—","-"))),    "",    _xlfn.ORG.LIBREOFFICE.REGEX(       TRIM(MID(SUBSTITUTE(SUBSTITUTE(B107,"–","-"),"—","-"),       FIND("-",SUBSTITUTE(SUBSTITUTE(B107,"–","-"),"—","-"))+1,99)),       "[-\s]*\d+$",       ""    ) )</f>
        <v>BARUIPUR DUTTAPARA BTS</v>
      </c>
    </row>
    <row r="108" customFormat="false" ht="31.3" hidden="false" customHeight="false" outlineLevel="0" collapsed="false">
      <c r="A108" s="9" t="s">
        <v>357</v>
      </c>
      <c r="B108" s="10" t="s">
        <v>358</v>
      </c>
      <c r="C108" s="1" t="str">
        <f aca="false">IFERROR(VLOOKUP(TRIM(CLEAN($X108)), Sheet1!$B:$B, 1, 0), "")</f>
        <v>BJC ZILA STADIUM</v>
      </c>
      <c r="D108" s="1" t="str">
        <f aca="false">IFERROR(INDEX(Sheet1!$A:$A, MATCH($X108, Sheet1!$B:$B, 0)), "")</f>
        <v>ac5a2d13-e807-4050-a04c-376c566ae64f</v>
      </c>
      <c r="E108" s="1" t="str">
        <f aca="false">IFERROR(VLOOKUP(TRIM(CLEAN($X108)), Sheet1!$B:$C, 2, 0), "")</f>
        <v>0612aafd-3bac-4855-b408-e29bbbcbd37f</v>
      </c>
      <c r="F108" s="1" t="str">
        <f aca="false">IFERROR(VLOOKUP(TRIM(CLEAN($Y108)), Sheet1!$B:$B, 1, 0), "")</f>
        <v>BARUIPUR BHQ</v>
      </c>
      <c r="G108" s="1" t="str">
        <f aca="false">IFERROR(INDEX(Sheet1!$A:$A, MATCH($Y108, Sheet1!$B:$B, 0)), "")</f>
        <v>2a5c8bd0-327a-4ef7-8a46-bdcbef37651a</v>
      </c>
      <c r="H108" s="1" t="str">
        <f aca="false">IFERROR(VLOOKUP(TRIM(CLEAN($Y108)), Sheet1!$B:$C, 2, 0), "")</f>
        <v>ad56dd60-f014-464b-84b9-a090ed843fab</v>
      </c>
      <c r="I108" s="1" t="str">
        <f aca="false">IFERROR(INDEX(Sheet1!$A:$A, MATCH($X108, Sheet1!$B:$B, 0)), "")</f>
        <v>ac5a2d13-e807-4050-a04c-376c566ae64f</v>
      </c>
      <c r="J108" s="1" t="str">
        <f aca="false">IFERROR(INDEX(Sheet1!$A:$A, MATCH($Y108, Sheet1!$B:$B, 0)), "")</f>
        <v>2a5c8bd0-327a-4ef7-8a46-bdcbef37651a</v>
      </c>
      <c r="K108" s="10" t="n">
        <v>4</v>
      </c>
      <c r="L108" s="10" t="s">
        <v>41</v>
      </c>
      <c r="M108" s="10" t="s">
        <v>25</v>
      </c>
      <c r="N108" s="10" t="s">
        <v>359</v>
      </c>
      <c r="O108" s="10"/>
      <c r="P108" s="11"/>
      <c r="Q108" s="11" t="n">
        <v>1.48</v>
      </c>
      <c r="R108" s="10" t="s">
        <v>27</v>
      </c>
      <c r="S108" s="12"/>
      <c r="T108" s="10" t="s">
        <v>28</v>
      </c>
      <c r="U108" s="10"/>
      <c r="V108" s="12" t="n">
        <v>45888</v>
      </c>
      <c r="W108" s="12" t="n">
        <v>45898.1975240972</v>
      </c>
      <c r="X108" s="8" t="str">
        <f aca="false">IF(    ISERROR(FIND("-",SUBSTITUTE(SUBSTITUTE(B108,"–","-"),"—","-"))),    TRIM(B108),    _xlfn.ORG.LIBREOFFICE.REGEX(       TRIM(LEFT(SUBSTITUTE(SUBSTITUTE(B108,"–","-"),"—","-"),       FIND("-",SUBSTITUTE(SUBSTITUTE(B108,"–","-"),"—","-"))-1)),       "[-\s]*\d+$",       ""    ) )</f>
        <v>BJC ZILA STADIUM</v>
      </c>
      <c r="Y108" s="1" t="str">
        <f aca="false">IF(    ISERROR(FIND("-",SUBSTITUTE(SUBSTITUTE(B108,"–","-"),"—","-"))),    "",    _xlfn.ORG.LIBREOFFICE.REGEX(       TRIM(MID(SUBSTITUTE(SUBSTITUTE(B108,"–","-"),"—","-"),       FIND("-",SUBSTITUTE(SUBSTITUTE(B108,"–","-"),"—","-"))+1,99)),       "[-\s]*\d+$",       ""    ) )</f>
        <v>BARUIPUR BHQ</v>
      </c>
    </row>
    <row r="109" customFormat="false" ht="31.3" hidden="false" customHeight="false" outlineLevel="0" collapsed="false">
      <c r="A109" s="4" t="s">
        <v>360</v>
      </c>
      <c r="B109" s="5" t="s">
        <v>361</v>
      </c>
      <c r="C109" s="1" t="str">
        <f aca="false">IFERROR(VLOOKUP(TRIM(CLEAN($X109)), Sheet1!$B:$B, 1, 0), "")</f>
        <v>BJC DAS HONDA</v>
      </c>
      <c r="D109" s="1" t="str">
        <f aca="false">IFERROR(INDEX(Sheet1!$A:$A, MATCH($X109, Sheet1!$B:$B, 0)), "")</f>
        <v>7c4afc1c-7c86-41ac-a829-73accff18181</v>
      </c>
      <c r="E109" s="1" t="str">
        <f aca="false">IFERROR(VLOOKUP(TRIM(CLEAN($X109)), Sheet1!$B:$C, 2, 0), "")</f>
        <v>0612aafd-3bac-4855-b408-e29bbbcbd37f</v>
      </c>
      <c r="F109" s="1" t="str">
        <f aca="false">IFERROR(VLOOKUP(TRIM(CLEAN($Y109)), Sheet1!$B:$B, 1, 0), "")</f>
        <v>BANDHAN SCHOOL</v>
      </c>
      <c r="G109" s="1" t="str">
        <f aca="false">IFERROR(INDEX(Sheet1!$A:$A, MATCH($Y109, Sheet1!$B:$B, 0)), "")</f>
        <v>3084be01-b393-4c73-845d-586f18c4729f</v>
      </c>
      <c r="H109" s="1" t="str">
        <f aca="false">IFERROR(VLOOKUP(TRIM(CLEAN($Y109)), Sheet1!$B:$C, 2, 0), "")</f>
        <v>6458a347-e80c-4a62-9357-551487a07e3a</v>
      </c>
      <c r="I109" s="1" t="str">
        <f aca="false">IFERROR(INDEX(Sheet1!$A:$A, MATCH($X109, Sheet1!$B:$B, 0)), "")</f>
        <v>7c4afc1c-7c86-41ac-a829-73accff18181</v>
      </c>
      <c r="J109" s="1" t="str">
        <f aca="false">IFERROR(INDEX(Sheet1!$A:$A, MATCH($Y109, Sheet1!$B:$B, 0)), "")</f>
        <v>3084be01-b393-4c73-845d-586f18c4729f</v>
      </c>
      <c r="K109" s="5" t="n">
        <v>4</v>
      </c>
      <c r="L109" s="5" t="s">
        <v>41</v>
      </c>
      <c r="M109" s="5" t="s">
        <v>25</v>
      </c>
      <c r="N109" s="5" t="s">
        <v>362</v>
      </c>
      <c r="O109" s="5" t="s">
        <v>363</v>
      </c>
      <c r="P109" s="6" t="n">
        <v>0.66</v>
      </c>
      <c r="Q109" s="6" t="n">
        <v>0.66</v>
      </c>
      <c r="R109" s="5" t="s">
        <v>27</v>
      </c>
      <c r="S109" s="7" t="n">
        <v>43135</v>
      </c>
      <c r="T109" s="5" t="s">
        <v>339</v>
      </c>
      <c r="U109" s="5"/>
      <c r="V109" s="7" t="n">
        <v>45888</v>
      </c>
      <c r="W109" s="7" t="n">
        <v>45898.1975240972</v>
      </c>
      <c r="X109" s="8" t="str">
        <f aca="false">IF(    ISERROR(FIND("-",SUBSTITUTE(SUBSTITUTE(B109,"–","-"),"—","-"))),    TRIM(B109),    _xlfn.ORG.LIBREOFFICE.REGEX(       TRIM(LEFT(SUBSTITUTE(SUBSTITUTE(B109,"–","-"),"—","-"),       FIND("-",SUBSTITUTE(SUBSTITUTE(B109,"–","-"),"—","-"))-1)),       "[-\s]*\d+$",       ""    ) )</f>
        <v>BJC DAS HONDA</v>
      </c>
      <c r="Y109" s="1" t="str">
        <f aca="false">IF(    ISERROR(FIND("-",SUBSTITUTE(SUBSTITUTE(B109,"–","-"),"—","-"))),    "",    _xlfn.ORG.LIBREOFFICE.REGEX(       TRIM(MID(SUBSTITUTE(SUBSTITUTE(B109,"–","-"),"—","-"),       FIND("-",SUBSTITUTE(SUBSTITUTE(B109,"–","-"),"—","-"))+1,99)),       "[-\s]*\d+$",       ""    ) )</f>
        <v>BANDHAN SCHOOL</v>
      </c>
    </row>
    <row r="110" customFormat="false" ht="31.3" hidden="false" customHeight="false" outlineLevel="0" collapsed="false">
      <c r="A110" s="9" t="s">
        <v>364</v>
      </c>
      <c r="B110" s="10" t="s">
        <v>365</v>
      </c>
      <c r="C110" s="1" t="str">
        <f aca="false">IFERROR(VLOOKUP(TRIM(CLEAN($X110)), Sheet1!$B:$B, 1, 0), "")</f>
        <v>BJC DHOPAGACHI</v>
      </c>
      <c r="D110" s="1" t="str">
        <f aca="false">IFERROR(INDEX(Sheet1!$A:$A, MATCH($X110, Sheet1!$B:$B, 0)), "")</f>
        <v>7a24fbd1-90e4-42c7-a6d5-557256417192</v>
      </c>
      <c r="E110" s="1" t="str">
        <f aca="false">IFERROR(VLOOKUP(TRIM(CLEAN($X110)), Sheet1!$B:$C, 2, 0), "")</f>
        <v>0612aafd-3bac-4855-b408-e29bbbcbd37f</v>
      </c>
      <c r="F110" s="1" t="str">
        <f aca="false">IFERROR(VLOOKUP(TRIM(CLEAN($Y110)), Sheet1!$B:$B, 1, 0), "")</f>
        <v>JULPIA</v>
      </c>
      <c r="G110" s="1" t="str">
        <f aca="false">IFERROR(INDEX(Sheet1!$A:$A, MATCH($Y110, Sheet1!$B:$B, 0)), "")</f>
        <v>f9ff6e66-4926-4fda-a275-9671f294e925</v>
      </c>
      <c r="H110" s="1" t="str">
        <f aca="false">IFERROR(VLOOKUP(TRIM(CLEAN($Y110)), Sheet1!$B:$C, 2, 0), "")</f>
        <v>f6cdce1d-fe11-4d40-8866-c509307f6150</v>
      </c>
      <c r="I110" s="1" t="str">
        <f aca="false">IFERROR(INDEX(Sheet1!$A:$A, MATCH($X110, Sheet1!$B:$B, 0)), "")</f>
        <v>7a24fbd1-90e4-42c7-a6d5-557256417192</v>
      </c>
      <c r="J110" s="1" t="str">
        <f aca="false">IFERROR(INDEX(Sheet1!$A:$A, MATCH($Y110, Sheet1!$B:$B, 0)), "")</f>
        <v>f9ff6e66-4926-4fda-a275-9671f294e925</v>
      </c>
      <c r="K110" s="10" t="n">
        <v>12</v>
      </c>
      <c r="L110" s="10" t="s">
        <v>55</v>
      </c>
      <c r="M110" s="10" t="s">
        <v>25</v>
      </c>
      <c r="N110" s="10"/>
      <c r="O110" s="10" t="s">
        <v>366</v>
      </c>
      <c r="P110" s="11" t="n">
        <v>4.56</v>
      </c>
      <c r="Q110" s="11" t="n">
        <v>4.56</v>
      </c>
      <c r="R110" s="10" t="s">
        <v>27</v>
      </c>
      <c r="S110" s="12" t="n">
        <v>42441</v>
      </c>
      <c r="T110" s="10" t="s">
        <v>28</v>
      </c>
      <c r="U110" s="10"/>
      <c r="V110" s="12" t="n">
        <v>45888</v>
      </c>
      <c r="W110" s="12" t="n">
        <v>45898.1975240972</v>
      </c>
      <c r="X110" s="8" t="str">
        <f aca="false">IF(    ISERROR(FIND("-",SUBSTITUTE(SUBSTITUTE(B110,"–","-"),"—","-"))),    TRIM(B110),    _xlfn.ORG.LIBREOFFICE.REGEX(       TRIM(LEFT(SUBSTITUTE(SUBSTITUTE(B110,"–","-"),"—","-"),       FIND("-",SUBSTITUTE(SUBSTITUTE(B110,"–","-"),"—","-"))-1)),       "[-\s]*\d+$",       ""    ) )</f>
        <v>BJC DHOPAGACHI</v>
      </c>
      <c r="Y110" s="1" t="str">
        <f aca="false">IF(    ISERROR(FIND("-",SUBSTITUTE(SUBSTITUTE(B110,"–","-"),"—","-"))),    "",    _xlfn.ORG.LIBREOFFICE.REGEX(       TRIM(MID(SUBSTITUTE(SUBSTITUTE(B110,"–","-"),"—","-"),       FIND("-",SUBSTITUTE(SUBSTITUTE(B110,"–","-"),"—","-"))+1,99)),       "[-\s]*\d+$",       ""    ) )</f>
        <v>JULPIA</v>
      </c>
    </row>
    <row r="111" customFormat="false" ht="31.3" hidden="false" customHeight="false" outlineLevel="0" collapsed="false">
      <c r="A111" s="4" t="s">
        <v>367</v>
      </c>
      <c r="B111" s="5" t="s">
        <v>368</v>
      </c>
      <c r="C111" s="1" t="str">
        <f aca="false">IFERROR(VLOOKUP(TRIM(CLEAN($X111)), Sheet1!$B:$B, 1, 0), "")</f>
        <v>BJC IFO LOKENATH GARDEN APARTMENT</v>
      </c>
      <c r="D111" s="1" t="str">
        <f aca="false">IFERROR(INDEX(Sheet1!$A:$A, MATCH($X111, Sheet1!$B:$B, 0)), "")</f>
        <v>bf9b5eb6-0bd5-457e-98bc-0879a6f07bd1</v>
      </c>
      <c r="E111" s="1" t="str">
        <f aca="false">IFERROR(VLOOKUP(TRIM(CLEAN($X111)), Sheet1!$B:$C, 2, 0), "")</f>
        <v>0612aafd-3bac-4855-b408-e29bbbcbd37f</v>
      </c>
      <c r="F111" s="1" t="str">
        <f aca="false">IFERROR(VLOOKUP(TRIM(CLEAN($Y111)), Sheet1!$B:$B, 1, 0), "")</f>
        <v>CHOWHATI POLEHAT BTS</v>
      </c>
      <c r="G111" s="1" t="str">
        <f aca="false">IFERROR(INDEX(Sheet1!$A:$A, MATCH($Y111, Sheet1!$B:$B, 0)), "")</f>
        <v>e314f7c3-2847-4c0e-9e8c-b61288e4b27d</v>
      </c>
      <c r="H111" s="1" t="str">
        <f aca="false">IFERROR(VLOOKUP(TRIM(CLEAN($Y111)), Sheet1!$B:$C, 2, 0), "")</f>
        <v>f45e7454-2b12-4607-886b-f463b56fab98</v>
      </c>
      <c r="I111" s="1" t="str">
        <f aca="false">IFERROR(INDEX(Sheet1!$A:$A, MATCH($X111, Sheet1!$B:$B, 0)), "")</f>
        <v>bf9b5eb6-0bd5-457e-98bc-0879a6f07bd1</v>
      </c>
      <c r="J111" s="1" t="str">
        <f aca="false">IFERROR(INDEX(Sheet1!$A:$A, MATCH($Y111, Sheet1!$B:$B, 0)), "")</f>
        <v>e314f7c3-2847-4c0e-9e8c-b61288e4b27d</v>
      </c>
      <c r="K111" s="5" t="n">
        <v>4</v>
      </c>
      <c r="L111" s="5" t="s">
        <v>41</v>
      </c>
      <c r="M111" s="5" t="s">
        <v>25</v>
      </c>
      <c r="N111" s="5" t="s">
        <v>369</v>
      </c>
      <c r="O111" s="5" t="s">
        <v>370</v>
      </c>
      <c r="P111" s="6" t="n">
        <v>0.35</v>
      </c>
      <c r="Q111" s="6" t="n">
        <v>0.35</v>
      </c>
      <c r="R111" s="5" t="s">
        <v>27</v>
      </c>
      <c r="S111" s="7" t="n">
        <v>43135</v>
      </c>
      <c r="T111" s="5" t="s">
        <v>28</v>
      </c>
      <c r="U111" s="5"/>
      <c r="V111" s="7" t="n">
        <v>45888</v>
      </c>
      <c r="W111" s="7" t="n">
        <v>45898.1975240972</v>
      </c>
      <c r="X111" s="8" t="str">
        <f aca="false">IF(    ISERROR(FIND("-",SUBSTITUTE(SUBSTITUTE(B111,"–","-"),"—","-"))),    TRIM(B111),    _xlfn.ORG.LIBREOFFICE.REGEX(       TRIM(LEFT(SUBSTITUTE(SUBSTITUTE(B111,"–","-"),"—","-"),       FIND("-",SUBSTITUTE(SUBSTITUTE(B111,"–","-"),"—","-"))-1)),       "[-\s]*\d+$",       ""    ) )</f>
        <v>BJC IFO LOKENATH GARDEN APARTMENT</v>
      </c>
      <c r="Y111" s="1" t="str">
        <f aca="false">IF(    ISERROR(FIND("-",SUBSTITUTE(SUBSTITUTE(B111,"–","-"),"—","-"))),    "",    _xlfn.ORG.LIBREOFFICE.REGEX(       TRIM(MID(SUBSTITUTE(SUBSTITUTE(B111,"–","-"),"—","-"),       FIND("-",SUBSTITUTE(SUBSTITUTE(B111,"–","-"),"—","-"))+1,99)),       "[-\s]*\d+$",       ""    ) )</f>
        <v>CHOWHATI POLEHAT BTS</v>
      </c>
    </row>
    <row r="112" customFormat="false" ht="31.3" hidden="false" customHeight="false" outlineLevel="0" collapsed="false">
      <c r="A112" s="9" t="s">
        <v>371</v>
      </c>
      <c r="B112" s="10" t="s">
        <v>372</v>
      </c>
      <c r="C112" s="1" t="str">
        <f aca="false">IFERROR(VLOOKUP(TRIM(CLEAN($X112)), Sheet1!$B:$B, 1, 0), "")</f>
        <v>BJC BARUIPUR STATION BAZAR OH JC</v>
      </c>
      <c r="D112" s="1" t="str">
        <f aca="false">IFERROR(INDEX(Sheet1!$A:$A, MATCH($X112, Sheet1!$B:$B, 0)), "")</f>
        <v>1b9c2bcb-2812-4da8-81f2-bede5a6855a8</v>
      </c>
      <c r="E112" s="1" t="str">
        <f aca="false">IFERROR(VLOOKUP(TRIM(CLEAN($X112)), Sheet1!$B:$C, 2, 0), "")</f>
        <v>0612aafd-3bac-4855-b408-e29bbbcbd37f</v>
      </c>
      <c r="F112" s="1" t="str">
        <f aca="false">IFERROR(VLOOKUP(TRIM(CLEAN($Y112)), Sheet1!$B:$B, 1, 0), "")</f>
        <v>Baruipur station Bazar BTS</v>
      </c>
      <c r="G112" s="1" t="str">
        <f aca="false">IFERROR(INDEX(Sheet1!$A:$A, MATCH($Y112, Sheet1!$B:$B, 0)), "")</f>
        <v>286ec15e-6eee-488e-9fd8-16b7fb859853</v>
      </c>
      <c r="H112" s="1" t="str">
        <f aca="false">IFERROR(VLOOKUP(TRIM(CLEAN($Y112)), Sheet1!$B:$C, 2, 0), "")</f>
        <v>f45e7454-2b12-4607-886b-f463b56fab98</v>
      </c>
      <c r="I112" s="1" t="str">
        <f aca="false">IFERROR(INDEX(Sheet1!$A:$A, MATCH($X112, Sheet1!$B:$B, 0)), "")</f>
        <v>1b9c2bcb-2812-4da8-81f2-bede5a6855a8</v>
      </c>
      <c r="J112" s="1" t="str">
        <f aca="false">IFERROR(INDEX(Sheet1!$A:$A, MATCH($Y112, Sheet1!$B:$B, 0)), "")</f>
        <v>286ec15e-6eee-488e-9fd8-16b7fb859853</v>
      </c>
      <c r="K112" s="10" t="n">
        <v>4</v>
      </c>
      <c r="L112" s="10" t="s">
        <v>41</v>
      </c>
      <c r="M112" s="10" t="s">
        <v>25</v>
      </c>
      <c r="N112" s="10"/>
      <c r="O112" s="10" t="s">
        <v>373</v>
      </c>
      <c r="P112" s="11" t="n">
        <v>0.27</v>
      </c>
      <c r="Q112" s="11" t="n">
        <v>0.27</v>
      </c>
      <c r="R112" s="10" t="s">
        <v>27</v>
      </c>
      <c r="S112" s="12"/>
      <c r="T112" s="10" t="s">
        <v>28</v>
      </c>
      <c r="U112" s="10"/>
      <c r="V112" s="12" t="n">
        <v>45888</v>
      </c>
      <c r="W112" s="12" t="n">
        <v>45898.1975240972</v>
      </c>
      <c r="X112" s="8" t="str">
        <f aca="false">IF(    ISERROR(FIND("-",SUBSTITUTE(SUBSTITUTE(B112,"–","-"),"—","-"))),    TRIM(B112),    _xlfn.ORG.LIBREOFFICE.REGEX(       TRIM(LEFT(SUBSTITUTE(SUBSTITUTE(B112,"–","-"),"—","-"),       FIND("-",SUBSTITUTE(SUBSTITUTE(B112,"–","-"),"—","-"))-1)),       "[-\s]*\d+$",       ""    ) )</f>
        <v>BJC BARUIPUR STATION BAZAR OH JC</v>
      </c>
      <c r="Y112" s="1" t="str">
        <f aca="false">IF(    ISERROR(FIND("-",SUBSTITUTE(SUBSTITUTE(B112,"–","-"),"—","-"))),    "",    _xlfn.ORG.LIBREOFFICE.REGEX(       TRIM(MID(SUBSTITUTE(SUBSTITUTE(B112,"–","-"),"—","-"),       FIND("-",SUBSTITUTE(SUBSTITUTE(B112,"–","-"),"—","-"))+1,99)),       "[-\s]*\d+$",       ""    ) )</f>
        <v>BARUIPUR STATION BAZAR BTS</v>
      </c>
    </row>
    <row r="113" customFormat="false" ht="31.3" hidden="false" customHeight="false" outlineLevel="0" collapsed="false">
      <c r="A113" s="4" t="s">
        <v>374</v>
      </c>
      <c r="B113" s="5" t="s">
        <v>375</v>
      </c>
      <c r="C113" s="1" t="str">
        <f aca="false">IFERROR(VLOOKUP(TRIM(CLEAN($X113)), Sheet1!$B:$B, 1, 0), "")</f>
        <v>BJC JC INFRONT OF RAJPUR VIDYANIDHI</v>
      </c>
      <c r="D113" s="1" t="str">
        <f aca="false">IFERROR(INDEX(Sheet1!$A:$A, MATCH($X113, Sheet1!$B:$B, 0)), "")</f>
        <v>52d5ebd1-662d-49d3-80af-a6e6bc37083e</v>
      </c>
      <c r="E113" s="1" t="str">
        <f aca="false">IFERROR(VLOOKUP(TRIM(CLEAN($X113)), Sheet1!$B:$C, 2, 0), "")</f>
        <v>0612aafd-3bac-4855-b408-e29bbbcbd37f</v>
      </c>
      <c r="F113" s="1" t="str">
        <f aca="false">IFERROR(VLOOKUP(TRIM(CLEAN($Y113)), Sheet1!$B:$B, 1, 0), "")</f>
        <v>NANDANAGAR BTS</v>
      </c>
      <c r="G113" s="1" t="str">
        <f aca="false">IFERROR(INDEX(Sheet1!$A:$A, MATCH($Y113, Sheet1!$B:$B, 0)), "")</f>
        <v>fdd217ff-f04a-496c-920a-4608f55077f1</v>
      </c>
      <c r="H113" s="1" t="str">
        <f aca="false">IFERROR(VLOOKUP(TRIM(CLEAN($Y113)), Sheet1!$B:$C, 2, 0), "")</f>
        <v>f45e7454-2b12-4607-886b-f463b56fab98</v>
      </c>
      <c r="I113" s="1" t="str">
        <f aca="false">IFERROR(INDEX(Sheet1!$A:$A, MATCH($X113, Sheet1!$B:$B, 0)), "")</f>
        <v>52d5ebd1-662d-49d3-80af-a6e6bc37083e</v>
      </c>
      <c r="J113" s="1" t="str">
        <f aca="false">IFERROR(INDEX(Sheet1!$A:$A, MATCH($Y113, Sheet1!$B:$B, 0)), "")</f>
        <v>fdd217ff-f04a-496c-920a-4608f55077f1</v>
      </c>
      <c r="K113" s="5" t="n">
        <v>24</v>
      </c>
      <c r="L113" s="5" t="s">
        <v>24</v>
      </c>
      <c r="M113" s="5" t="s">
        <v>25</v>
      </c>
      <c r="N113" s="5"/>
      <c r="O113" s="5" t="s">
        <v>376</v>
      </c>
      <c r="P113" s="6" t="n">
        <v>0.7</v>
      </c>
      <c r="Q113" s="6" t="n">
        <v>0.7</v>
      </c>
      <c r="R113" s="5" t="s">
        <v>27</v>
      </c>
      <c r="S113" s="7"/>
      <c r="T113" s="5" t="s">
        <v>28</v>
      </c>
      <c r="U113" s="5"/>
      <c r="V113" s="7" t="n">
        <v>45888</v>
      </c>
      <c r="W113" s="7" t="n">
        <v>45898.1975240972</v>
      </c>
      <c r="X113" s="8" t="str">
        <f aca="false">IF(    ISERROR(FIND("-",SUBSTITUTE(SUBSTITUTE(B113,"–","-"),"—","-"))),    TRIM(B113),    _xlfn.ORG.LIBREOFFICE.REGEX(       TRIM(LEFT(SUBSTITUTE(SUBSTITUTE(B113,"–","-"),"—","-"),       FIND("-",SUBSTITUTE(SUBSTITUTE(B113,"–","-"),"—","-"))-1)),       "[-\s]*\d+$",       ""    ) )</f>
        <v>BJC JC INFRONT OF RAJPUR VIDYANIDHI</v>
      </c>
      <c r="Y113" s="1" t="str">
        <f aca="false">IF(    ISERROR(FIND("-",SUBSTITUTE(SUBSTITUTE(B113,"–","-"),"—","-"))),    "",    _xlfn.ORG.LIBREOFFICE.REGEX(       TRIM(MID(SUBSTITUTE(SUBSTITUTE(B113,"–","-"),"—","-"),       FIND("-",SUBSTITUTE(SUBSTITUTE(B113,"–","-"),"—","-"))+1,99)),       "[-\s]*\d+$",       ""    ) )</f>
        <v>NANDANAGAR BTS</v>
      </c>
    </row>
    <row r="114" customFormat="false" ht="31.3" hidden="false" customHeight="false" outlineLevel="0" collapsed="false">
      <c r="A114" s="9" t="s">
        <v>377</v>
      </c>
      <c r="B114" s="10" t="s">
        <v>378</v>
      </c>
      <c r="C114" s="1" t="str">
        <f aca="false">IFERROR(VLOOKUP(TRIM(CLEAN($X114)), Sheet1!$B:$B, 1, 0), "")</f>
        <v>BJC BARUIPUR DUTTAPARA BTS</v>
      </c>
      <c r="D114" s="1" t="str">
        <f aca="false">IFERROR(INDEX(Sheet1!$A:$A, MATCH($X114, Sheet1!$B:$B, 0)), "")</f>
        <v>4d2b0dc9-f63a-4a6d-8fdc-ddb7d44875a7</v>
      </c>
      <c r="E114" s="1" t="str">
        <f aca="false">IFERROR(VLOOKUP(TRIM(CLEAN($X114)), Sheet1!$B:$C, 2, 0), "")</f>
        <v>0612aafd-3bac-4855-b408-e29bbbcbd37f</v>
      </c>
      <c r="F114" s="1" t="str">
        <f aca="false">IFERROR(VLOOKUP(TRIM(CLEAN($Y114)), Sheet1!$B:$B, 1, 0), "")</f>
        <v>BARUIPUR MOTHERHUT I BTS</v>
      </c>
      <c r="G114" s="1" t="str">
        <f aca="false">IFERROR(INDEX(Sheet1!$A:$A, MATCH($Y114, Sheet1!$B:$B, 0)), "")</f>
        <v>6f41170b-1bdb-4007-98a4-a5f7cd1ab418</v>
      </c>
      <c r="H114" s="1" t="str">
        <f aca="false">IFERROR(VLOOKUP(TRIM(CLEAN($Y114)), Sheet1!$B:$C, 2, 0), "")</f>
        <v>f45e7454-2b12-4607-886b-f463b56fab98</v>
      </c>
      <c r="I114" s="1" t="str">
        <f aca="false">IFERROR(INDEX(Sheet1!$A:$A, MATCH($X114, Sheet1!$B:$B, 0)), "")</f>
        <v>4d2b0dc9-f63a-4a6d-8fdc-ddb7d44875a7</v>
      </c>
      <c r="J114" s="1" t="str">
        <f aca="false">IFERROR(INDEX(Sheet1!$A:$A, MATCH($Y114, Sheet1!$B:$B, 0)), "")</f>
        <v>6f41170b-1bdb-4007-98a4-a5f7cd1ab418</v>
      </c>
      <c r="K114" s="10" t="n">
        <v>24</v>
      </c>
      <c r="L114" s="10" t="s">
        <v>24</v>
      </c>
      <c r="M114" s="10" t="s">
        <v>25</v>
      </c>
      <c r="N114" s="10" t="s">
        <v>379</v>
      </c>
      <c r="O114" s="10" t="s">
        <v>380</v>
      </c>
      <c r="P114" s="11" t="n">
        <v>1.4</v>
      </c>
      <c r="Q114" s="11" t="n">
        <v>1.4</v>
      </c>
      <c r="R114" s="10" t="s">
        <v>27</v>
      </c>
      <c r="S114" s="12"/>
      <c r="T114" s="10" t="s">
        <v>28</v>
      </c>
      <c r="U114" s="10"/>
      <c r="V114" s="12" t="n">
        <v>45888</v>
      </c>
      <c r="W114" s="12" t="n">
        <v>45898.1975240972</v>
      </c>
      <c r="X114" s="8" t="str">
        <f aca="false">IF(    ISERROR(FIND("-",SUBSTITUTE(SUBSTITUTE(B114,"–","-"),"—","-"))),    TRIM(B114),    _xlfn.ORG.LIBREOFFICE.REGEX(       TRIM(LEFT(SUBSTITUTE(SUBSTITUTE(B114,"–","-"),"—","-"),       FIND("-",SUBSTITUTE(SUBSTITUTE(B114,"–","-"),"—","-"))-1)),       "[-\s]*\d+$",       ""    ) )</f>
        <v>BJC BARUIPUR DUTTAPARA BTS</v>
      </c>
      <c r="Y114" s="1" t="str">
        <f aca="false">IF(    ISERROR(FIND("-",SUBSTITUTE(SUBSTITUTE(B114,"–","-"),"—","-"))),    "",    _xlfn.ORG.LIBREOFFICE.REGEX(       TRIM(MID(SUBSTITUTE(SUBSTITUTE(B114,"–","-"),"—","-"),       FIND("-",SUBSTITUTE(SUBSTITUTE(B114,"–","-"),"—","-"))+1,99)),       "[-\s]*\d+$",       ""    ) )</f>
        <v>BARUIPUR MOTHERHUT I BTS</v>
      </c>
    </row>
    <row r="115" customFormat="false" ht="31.3" hidden="false" customHeight="false" outlineLevel="0" collapsed="false">
      <c r="A115" s="4" t="s">
        <v>381</v>
      </c>
      <c r="B115" s="5" t="s">
        <v>382</v>
      </c>
      <c r="C115" s="1" t="str">
        <f aca="false">IFERROR(VLOOKUP(TRIM(CLEAN($X115)), Sheet1!$B:$B, 1, 0), "")</f>
        <v>BARUIPUR DRDO SERVER ROOM</v>
      </c>
      <c r="D115" s="1" t="str">
        <f aca="false">IFERROR(INDEX(Sheet1!$A:$A, MATCH($X115, Sheet1!$B:$B, 0)), "")</f>
        <v>1aeeac44-6574-4a1e-b796-a1598890b74e</v>
      </c>
      <c r="E115" s="1" t="str">
        <f aca="false">IFERROR(VLOOKUP(TRIM(CLEAN($X115)), Sheet1!$B:$C, 2, 0), "")</f>
        <v>6458a347-e80c-4a62-9357-551487a07e3a</v>
      </c>
      <c r="F115" s="1" t="str">
        <f aca="false">IFERROR(VLOOKUP(TRIM(CLEAN($Y115)), Sheet1!$B:$B, 1, 0), "")</f>
        <v>BJC TONGTALA MORE</v>
      </c>
      <c r="G115" s="1" t="str">
        <f aca="false">IFERROR(INDEX(Sheet1!$A:$A, MATCH($Y115, Sheet1!$B:$B, 0)), "")</f>
        <v>23c38fd1-2741-4d88-a8df-868465f1849c</v>
      </c>
      <c r="H115" s="1" t="str">
        <f aca="false">IFERROR(VLOOKUP(TRIM(CLEAN($Y115)), Sheet1!$B:$C, 2, 0), "")</f>
        <v>0612aafd-3bac-4855-b408-e29bbbcbd37f</v>
      </c>
      <c r="I115" s="1" t="str">
        <f aca="false">IFERROR(INDEX(Sheet1!$A:$A, MATCH($X115, Sheet1!$B:$B, 0)), "")</f>
        <v>1aeeac44-6574-4a1e-b796-a1598890b74e</v>
      </c>
      <c r="J115" s="1" t="str">
        <f aca="false">IFERROR(INDEX(Sheet1!$A:$A, MATCH($Y115, Sheet1!$B:$B, 0)), "")</f>
        <v>23c38fd1-2741-4d88-a8df-868465f1849c</v>
      </c>
      <c r="K115" s="5" t="n">
        <v>24</v>
      </c>
      <c r="L115" s="5" t="s">
        <v>24</v>
      </c>
      <c r="M115" s="5" t="s">
        <v>25</v>
      </c>
      <c r="N115" s="5"/>
      <c r="O115" s="5" t="s">
        <v>383</v>
      </c>
      <c r="P115" s="6" t="n">
        <v>1.45</v>
      </c>
      <c r="Q115" s="6" t="n">
        <v>1.45</v>
      </c>
      <c r="R115" s="5" t="s">
        <v>27</v>
      </c>
      <c r="S115" s="7"/>
      <c r="T115" s="5" t="s">
        <v>28</v>
      </c>
      <c r="U115" s="5"/>
      <c r="V115" s="7" t="n">
        <v>45888</v>
      </c>
      <c r="W115" s="7" t="n">
        <v>45898.1975240972</v>
      </c>
      <c r="X115" s="8" t="str">
        <f aca="false">IF(    ISERROR(FIND("-",SUBSTITUTE(SUBSTITUTE(B115,"–","-"),"—","-"))),    TRIM(B115),    _xlfn.ORG.LIBREOFFICE.REGEX(       TRIM(LEFT(SUBSTITUTE(SUBSTITUTE(B115,"–","-"),"—","-"),       FIND("-",SUBSTITUTE(SUBSTITUTE(B115,"–","-"),"—","-"))-1)),       "[-\s]*\d+$",       ""    ) )</f>
        <v>BARUIPUR DRDO SERVER ROOM</v>
      </c>
      <c r="Y115" s="1" t="str">
        <f aca="false">IF(    ISERROR(FIND("-",SUBSTITUTE(SUBSTITUTE(B115,"–","-"),"—","-"))),    "",    _xlfn.ORG.LIBREOFFICE.REGEX(       TRIM(MID(SUBSTITUTE(SUBSTITUTE(B115,"–","-"),"—","-"),       FIND("-",SUBSTITUTE(SUBSTITUTE(B115,"–","-"),"—","-"))+1,99)),       "[-\s]*\d+$",       ""    ) )</f>
        <v>BJC TONGTALA MORE</v>
      </c>
    </row>
    <row r="116" customFormat="false" ht="31.3" hidden="false" customHeight="false" outlineLevel="0" collapsed="false">
      <c r="A116" s="9" t="s">
        <v>384</v>
      </c>
      <c r="B116" s="10" t="s">
        <v>385</v>
      </c>
      <c r="C116" s="1" t="str">
        <f aca="false">IFERROR(VLOOKUP(TRIM(CLEAN($X116)), Sheet1!$B:$B, 1, 0), "")</f>
        <v>BJC JC NEAR BORO POLE</v>
      </c>
      <c r="D116" s="1" t="str">
        <f aca="false">IFERROR(INDEX(Sheet1!$A:$A, MATCH($X116, Sheet1!$B:$B, 0)), "")</f>
        <v>77d5b651-7105-4177-aa23-51673a850b26</v>
      </c>
      <c r="E116" s="1" t="str">
        <f aca="false">IFERROR(VLOOKUP(TRIM(CLEAN($X116)), Sheet1!$B:$C, 2, 0), "")</f>
        <v>0612aafd-3bac-4855-b408-e29bbbcbd37f</v>
      </c>
      <c r="F116" s="1" t="str">
        <f aca="false">IFERROR(VLOOKUP(TRIM(CLEAN($Y116)), Sheet1!$B:$B, 1, 0), "")</f>
        <v>BARUIPUR POLYTECHNIC</v>
      </c>
      <c r="G116" s="1" t="str">
        <f aca="false">IFERROR(INDEX(Sheet1!$A:$A, MATCH($Y116, Sheet1!$B:$B, 0)), "")</f>
        <v>5538422e-4955-4ae3-8e58-7e4e801aaeac</v>
      </c>
      <c r="H116" s="1" t="str">
        <f aca="false">IFERROR(VLOOKUP(TRIM(CLEAN($Y116)), Sheet1!$B:$C, 2, 0), "")</f>
        <v>6458a347-e80c-4a62-9357-551487a07e3a</v>
      </c>
      <c r="I116" s="1" t="str">
        <f aca="false">IFERROR(INDEX(Sheet1!$A:$A, MATCH($X116, Sheet1!$B:$B, 0)), "")</f>
        <v>77d5b651-7105-4177-aa23-51673a850b26</v>
      </c>
      <c r="J116" s="1" t="str">
        <f aca="false">IFERROR(INDEX(Sheet1!$A:$A, MATCH($Y116, Sheet1!$B:$B, 0)), "")</f>
        <v>5538422e-4955-4ae3-8e58-7e4e801aaeac</v>
      </c>
      <c r="K116" s="10" t="n">
        <v>24</v>
      </c>
      <c r="L116" s="10" t="s">
        <v>24</v>
      </c>
      <c r="M116" s="10" t="s">
        <v>25</v>
      </c>
      <c r="N116" s="10" t="s">
        <v>386</v>
      </c>
      <c r="O116" s="10" t="s">
        <v>387</v>
      </c>
      <c r="P116" s="11" t="n">
        <v>0.67</v>
      </c>
      <c r="Q116" s="11" t="n">
        <v>0.67</v>
      </c>
      <c r="R116" s="10" t="s">
        <v>27</v>
      </c>
      <c r="S116" s="12"/>
      <c r="T116" s="10" t="s">
        <v>28</v>
      </c>
      <c r="U116" s="10"/>
      <c r="V116" s="12" t="n">
        <v>45888</v>
      </c>
      <c r="W116" s="12" t="n">
        <v>45898.1975240972</v>
      </c>
      <c r="X116" s="8" t="str">
        <f aca="false">IF(    ISERROR(FIND("-",SUBSTITUTE(SUBSTITUTE(B116,"–","-"),"—","-"))),    TRIM(B116),    _xlfn.ORG.LIBREOFFICE.REGEX(       TRIM(LEFT(SUBSTITUTE(SUBSTITUTE(B116,"–","-"),"—","-"),       FIND("-",SUBSTITUTE(SUBSTITUTE(B116,"–","-"),"—","-"))-1)),       "[-\s]*\d+$",       ""    ) )</f>
        <v>BJC JC NEAR BORO POLE</v>
      </c>
      <c r="Y116" s="1" t="str">
        <f aca="false">IF(    ISERROR(FIND("-",SUBSTITUTE(SUBSTITUTE(B116,"–","-"),"—","-"))),    "",    _xlfn.ORG.LIBREOFFICE.REGEX(       TRIM(MID(SUBSTITUTE(SUBSTITUTE(B116,"–","-"),"—","-"),       FIND("-",SUBSTITUTE(SUBSTITUTE(B116,"–","-"),"—","-"))+1,99)),       "[-\s]*\d+$",       ""    ) )</f>
        <v>BARUIPUR POLYTECHNIC</v>
      </c>
    </row>
    <row r="117" customFormat="false" ht="31.3" hidden="false" customHeight="false" outlineLevel="0" collapsed="false">
      <c r="A117" s="4" t="s">
        <v>388</v>
      </c>
      <c r="B117" s="5" t="s">
        <v>389</v>
      </c>
      <c r="C117" s="1" t="str">
        <f aca="false">IFERROR(VLOOKUP(TRIM(CLEAN($X117)), Sheet1!$B:$B, 1, 0), "")</f>
        <v>BARUIPUR SDO OFFICE</v>
      </c>
      <c r="D117" s="1" t="str">
        <f aca="false">IFERROR(INDEX(Sheet1!$A:$A, MATCH($X117, Sheet1!$B:$B, 0)), "")</f>
        <v>d21ea89a-7681-4e53-b10c-5da3c82d31fe</v>
      </c>
      <c r="E117" s="1" t="str">
        <f aca="false">IFERROR(VLOOKUP(TRIM(CLEAN($X117)), Sheet1!$B:$C, 2, 0), "")</f>
        <v>6458a347-e80c-4a62-9357-551487a07e3a</v>
      </c>
      <c r="F117" s="1" t="str">
        <f aca="false">IFERROR(VLOOKUP(TRIM(CLEAN($Y117)), Sheet1!$B:$B, 1, 0), "")</f>
        <v>BJC BARUIPUR HOSPITAL</v>
      </c>
      <c r="G117" s="1" t="str">
        <f aca="false">IFERROR(INDEX(Sheet1!$A:$A, MATCH($Y117, Sheet1!$B:$B, 0)), "")</f>
        <v>80ac669e-836b-415d-928b-c734784baa4a</v>
      </c>
      <c r="H117" s="1" t="str">
        <f aca="false">IFERROR(VLOOKUP(TRIM(CLEAN($Y117)), Sheet1!$B:$C, 2, 0), "")</f>
        <v>0612aafd-3bac-4855-b408-e29bbbcbd37f</v>
      </c>
      <c r="I117" s="1" t="str">
        <f aca="false">IFERROR(INDEX(Sheet1!$A:$A, MATCH($X117, Sheet1!$B:$B, 0)), "")</f>
        <v>d21ea89a-7681-4e53-b10c-5da3c82d31fe</v>
      </c>
      <c r="J117" s="1" t="str">
        <f aca="false">IFERROR(INDEX(Sheet1!$A:$A, MATCH($Y117, Sheet1!$B:$B, 0)), "")</f>
        <v>80ac669e-836b-415d-928b-c734784baa4a</v>
      </c>
      <c r="K117" s="5" t="n">
        <v>12</v>
      </c>
      <c r="L117" s="5" t="s">
        <v>55</v>
      </c>
      <c r="M117" s="5" t="s">
        <v>25</v>
      </c>
      <c r="N117" s="5"/>
      <c r="O117" s="5" t="s">
        <v>390</v>
      </c>
      <c r="P117" s="6" t="n">
        <v>0.5</v>
      </c>
      <c r="Q117" s="6" t="n">
        <v>0.9</v>
      </c>
      <c r="R117" s="5" t="s">
        <v>27</v>
      </c>
      <c r="S117" s="7" t="n">
        <v>39739</v>
      </c>
      <c r="T117" s="5" t="s">
        <v>28</v>
      </c>
      <c r="U117" s="5"/>
      <c r="V117" s="7" t="n">
        <v>45888</v>
      </c>
      <c r="W117" s="7" t="n">
        <v>45898.1975240972</v>
      </c>
      <c r="X117" s="8" t="str">
        <f aca="false">IF(    ISERROR(FIND("-",SUBSTITUTE(SUBSTITUTE(B117,"–","-"),"—","-"))),    TRIM(B117),    _xlfn.ORG.LIBREOFFICE.REGEX(       TRIM(LEFT(SUBSTITUTE(SUBSTITUTE(B117,"–","-"),"—","-"),       FIND("-",SUBSTITUTE(SUBSTITUTE(B117,"–","-"),"—","-"))-1)),       "[-\s]*\d+$",       ""    ) )</f>
        <v>BARUIPUR SDO OFFICE</v>
      </c>
      <c r="Y117" s="1" t="str">
        <f aca="false">IF(    ISERROR(FIND("-",SUBSTITUTE(SUBSTITUTE(B117,"–","-"),"—","-"))),    "",    _xlfn.ORG.LIBREOFFICE.REGEX(       TRIM(MID(SUBSTITUTE(SUBSTITUTE(B117,"–","-"),"—","-"),       FIND("-",SUBSTITUTE(SUBSTITUTE(B117,"–","-"),"—","-"))+1,99)),       "[-\s]*\d+$",       ""    ) )</f>
        <v>BJC BARUIPUR HOSPITAL</v>
      </c>
    </row>
    <row r="118" customFormat="false" ht="31.3" hidden="false" customHeight="false" outlineLevel="0" collapsed="false">
      <c r="A118" s="9" t="s">
        <v>391</v>
      </c>
      <c r="B118" s="10" t="s">
        <v>392</v>
      </c>
      <c r="C118" s="1" t="str">
        <f aca="false">IFERROR(VLOOKUP(TRIM(CLEAN($X118)), Sheet1!$B:$B, 1, 0), "")</f>
        <v>HNV PCM 1ST FLOOR</v>
      </c>
      <c r="D118" s="1" t="str">
        <f aca="false">IFERROR(INDEX(Sheet1!$A:$A, MATCH($X118, Sheet1!$B:$B, 0)), "")</f>
        <v>45f1a024-b36f-465a-8896-125399380cb6</v>
      </c>
      <c r="E118" s="1" t="str">
        <f aca="false">IFERROR(VLOOKUP(TRIM(CLEAN($X118)), Sheet1!$B:$C, 2, 0), "")</f>
        <v>f6cdce1d-fe11-4d40-8866-c509307f6150</v>
      </c>
      <c r="F118" s="1" t="str">
        <f aca="false">IFERROR(VLOOKUP(TRIM(CLEAN($Y118)), Sheet1!$B:$B, 1, 0), "")</f>
        <v>BJC CHAMPAHATI</v>
      </c>
      <c r="G118" s="1" t="str">
        <f aca="false">IFERROR(INDEX(Sheet1!$A:$A, MATCH($Y118, Sheet1!$B:$B, 0)), "")</f>
        <v>61e86d59-3750-4828-a290-8c4ec7573553</v>
      </c>
      <c r="H118" s="1" t="str">
        <f aca="false">IFERROR(VLOOKUP(TRIM(CLEAN($Y118)), Sheet1!$B:$C, 2, 0), "")</f>
        <v>0612aafd-3bac-4855-b408-e29bbbcbd37f</v>
      </c>
      <c r="I118" s="1" t="str">
        <f aca="false">IFERROR(INDEX(Sheet1!$A:$A, MATCH($X118, Sheet1!$B:$B, 0)), "")</f>
        <v>45f1a024-b36f-465a-8896-125399380cb6</v>
      </c>
      <c r="J118" s="1" t="str">
        <f aca="false">IFERROR(INDEX(Sheet1!$A:$A, MATCH($Y118, Sheet1!$B:$B, 0)), "")</f>
        <v>61e86d59-3750-4828-a290-8c4ec7573553</v>
      </c>
      <c r="K118" s="10" t="n">
        <v>48</v>
      </c>
      <c r="L118" s="10" t="s">
        <v>45</v>
      </c>
      <c r="M118" s="10" t="s">
        <v>25</v>
      </c>
      <c r="N118" s="10"/>
      <c r="O118" s="10" t="s">
        <v>158</v>
      </c>
      <c r="P118" s="11" t="n">
        <v>10.4</v>
      </c>
      <c r="Q118" s="11" t="n">
        <v>10.4</v>
      </c>
      <c r="R118" s="10" t="s">
        <v>27</v>
      </c>
      <c r="S118" s="12" t="n">
        <v>37795</v>
      </c>
      <c r="T118" s="10" t="s">
        <v>28</v>
      </c>
      <c r="U118" s="10"/>
      <c r="V118" s="12" t="n">
        <v>45888</v>
      </c>
      <c r="W118" s="12" t="n">
        <v>45898.1975240972</v>
      </c>
      <c r="X118" s="8" t="str">
        <f aca="false">IF(    ISERROR(FIND("-",SUBSTITUTE(SUBSTITUTE(B118,"–","-"),"—","-"))),    TRIM(B118),    _xlfn.ORG.LIBREOFFICE.REGEX(       TRIM(LEFT(SUBSTITUTE(SUBSTITUTE(B118,"–","-"),"—","-"),       FIND("-",SUBSTITUTE(SUBSTITUTE(B118,"–","-"),"—","-"))-1)),       "[-\s]*\d+$",       ""    ) )</f>
        <v>HNV PCM 1ST FLOOR</v>
      </c>
      <c r="Y118" s="1" t="str">
        <f aca="false">IF(    ISERROR(FIND("-",SUBSTITUTE(SUBSTITUTE(B118,"–","-"),"—","-"))),    "",    _xlfn.ORG.LIBREOFFICE.REGEX(       TRIM(MID(SUBSTITUTE(SUBSTITUTE(B118,"–","-"),"—","-"),       FIND("-",SUBSTITUTE(SUBSTITUTE(B118,"–","-"),"—","-"))+1,99)),       "[-\s]*\d+$",       ""    ) )</f>
        <v>BJC CHAMPAHATI</v>
      </c>
    </row>
    <row r="119" customFormat="false" ht="31.3" hidden="false" customHeight="false" outlineLevel="0" collapsed="false">
      <c r="A119" s="4" t="s">
        <v>393</v>
      </c>
      <c r="B119" s="5" t="s">
        <v>394</v>
      </c>
      <c r="C119" s="1" t="str">
        <f aca="false">IFERROR(VLOOKUP(TRIM(CLEAN($X119)), Sheet1!$B:$B, 1, 0), "")</f>
        <v>FARTABAD</v>
      </c>
      <c r="D119" s="1" t="str">
        <f aca="false">IFERROR(INDEX(Sheet1!$A:$A, MATCH($X119, Sheet1!$B:$B, 0)), "")</f>
        <v>10b4b8cd-7f82-4162-a0d5-a37bff9d9049</v>
      </c>
      <c r="E119" s="1" t="str">
        <f aca="false">IFERROR(VLOOKUP(TRIM(CLEAN($X119)), Sheet1!$B:$C, 2, 0), "")</f>
        <v>f6cdce1d-fe11-4d40-8866-c509307f6150</v>
      </c>
      <c r="F119" s="1" t="str">
        <f aca="false">IFERROR(VLOOKUP(TRIM(CLEAN($Y119)), Sheet1!$B:$B, 1, 0), "")</f>
        <v>BJC DHALAIBRIDGE</v>
      </c>
      <c r="G119" s="1" t="str">
        <f aca="false">IFERROR(INDEX(Sheet1!$A:$A, MATCH($Y119, Sheet1!$B:$B, 0)), "")</f>
        <v>29069f7b-f587-4a03-a94c-45fab866784d</v>
      </c>
      <c r="H119" s="1" t="str">
        <f aca="false">IFERROR(VLOOKUP(TRIM(CLEAN($Y119)), Sheet1!$B:$C, 2, 0), "")</f>
        <v>0612aafd-3bac-4855-b408-e29bbbcbd37f</v>
      </c>
      <c r="I119" s="1" t="str">
        <f aca="false">IFERROR(INDEX(Sheet1!$A:$A, MATCH($X119, Sheet1!$B:$B, 0)), "")</f>
        <v>10b4b8cd-7f82-4162-a0d5-a37bff9d9049</v>
      </c>
      <c r="J119" s="1" t="str">
        <f aca="false">IFERROR(INDEX(Sheet1!$A:$A, MATCH($Y119, Sheet1!$B:$B, 0)), "")</f>
        <v>29069f7b-f587-4a03-a94c-45fab866784d</v>
      </c>
      <c r="K119" s="5" t="n">
        <v>24</v>
      </c>
      <c r="L119" s="5" t="s">
        <v>24</v>
      </c>
      <c r="M119" s="5" t="s">
        <v>25</v>
      </c>
      <c r="N119" s="5"/>
      <c r="O119" s="5" t="s">
        <v>395</v>
      </c>
      <c r="P119" s="6" t="n">
        <v>1.2</v>
      </c>
      <c r="Q119" s="6" t="n">
        <v>1.2</v>
      </c>
      <c r="R119" s="5" t="s">
        <v>27</v>
      </c>
      <c r="S119" s="7"/>
      <c r="T119" s="5" t="s">
        <v>28</v>
      </c>
      <c r="U119" s="5"/>
      <c r="V119" s="7" t="n">
        <v>45888</v>
      </c>
      <c r="W119" s="7" t="n">
        <v>45898.1975240972</v>
      </c>
      <c r="X119" s="8" t="str">
        <f aca="false">IF(    ISERROR(FIND("-",SUBSTITUTE(SUBSTITUTE(B119,"–","-"),"—","-"))),    TRIM(B119),    _xlfn.ORG.LIBREOFFICE.REGEX(       TRIM(LEFT(SUBSTITUTE(SUBSTITUTE(B119,"–","-"),"—","-"),       FIND("-",SUBSTITUTE(SUBSTITUTE(B119,"–","-"),"—","-"))-1)),       "[-\s]*\d+$",       ""    ) )</f>
        <v>FARTABAD</v>
      </c>
      <c r="Y119" s="1" t="str">
        <f aca="false">IF(    ISERROR(FIND("-",SUBSTITUTE(SUBSTITUTE(B119,"–","-"),"—","-"))),    "",    _xlfn.ORG.LIBREOFFICE.REGEX(       TRIM(MID(SUBSTITUTE(SUBSTITUTE(B119,"–","-"),"—","-"),       FIND("-",SUBSTITUTE(SUBSTITUTE(B119,"–","-"),"—","-"))+1,99)),       "[-\s]*\d+$",       ""    ) )</f>
        <v>BJC DHALAIBRIDGE</v>
      </c>
    </row>
    <row r="120" customFormat="false" ht="31.3" hidden="false" customHeight="false" outlineLevel="0" collapsed="false">
      <c r="A120" s="9" t="s">
        <v>396</v>
      </c>
      <c r="B120" s="10" t="s">
        <v>397</v>
      </c>
      <c r="C120" s="1" t="str">
        <f aca="false">IFERROR(VLOOKUP(TRIM(CLEAN($X120)), Sheet1!$B:$B, 1, 0), "")</f>
        <v>FARTABAD</v>
      </c>
      <c r="D120" s="1" t="str">
        <f aca="false">IFERROR(INDEX(Sheet1!$A:$A, MATCH($X120, Sheet1!$B:$B, 0)), "")</f>
        <v>10b4b8cd-7f82-4162-a0d5-a37bff9d9049</v>
      </c>
      <c r="E120" s="1" t="str">
        <f aca="false">IFERROR(VLOOKUP(TRIM(CLEAN($X120)), Sheet1!$B:$C, 2, 0), "")</f>
        <v>f6cdce1d-fe11-4d40-8866-c509307f6150</v>
      </c>
      <c r="F120" s="1" t="str">
        <f aca="false">IFERROR(VLOOKUP(TRIM(CLEAN($Y120)), Sheet1!$B:$B, 1, 0), "")</f>
        <v>MAHAMAYAPUR BTS</v>
      </c>
      <c r="G120" s="1" t="str">
        <f aca="false">IFERROR(INDEX(Sheet1!$A:$A, MATCH($Y120, Sheet1!$B:$B, 0)), "")</f>
        <v>490a7b87-4ee6-43b0-828e-f93e51f8ec49</v>
      </c>
      <c r="H120" s="1" t="str">
        <f aca="false">IFERROR(VLOOKUP(TRIM(CLEAN($Y120)), Sheet1!$B:$C, 2, 0), "")</f>
        <v>f45e7454-2b12-4607-886b-f463b56fab98</v>
      </c>
      <c r="I120" s="1" t="str">
        <f aca="false">IFERROR(INDEX(Sheet1!$A:$A, MATCH($X120, Sheet1!$B:$B, 0)), "")</f>
        <v>10b4b8cd-7f82-4162-a0d5-a37bff9d9049</v>
      </c>
      <c r="J120" s="1" t="str">
        <f aca="false">IFERROR(INDEX(Sheet1!$A:$A, MATCH($Y120, Sheet1!$B:$B, 0)), "")</f>
        <v>490a7b87-4ee6-43b0-828e-f93e51f8ec49</v>
      </c>
      <c r="K120" s="10" t="n">
        <v>24</v>
      </c>
      <c r="L120" s="10" t="s">
        <v>24</v>
      </c>
      <c r="M120" s="10" t="s">
        <v>25</v>
      </c>
      <c r="N120" s="10" t="s">
        <v>398</v>
      </c>
      <c r="O120" s="10" t="s">
        <v>399</v>
      </c>
      <c r="P120" s="11" t="n">
        <v>0.7</v>
      </c>
      <c r="Q120" s="11" t="n">
        <v>0.7</v>
      </c>
      <c r="R120" s="10" t="s">
        <v>27</v>
      </c>
      <c r="S120" s="12"/>
      <c r="T120" s="10" t="s">
        <v>28</v>
      </c>
      <c r="U120" s="10"/>
      <c r="V120" s="12" t="n">
        <v>45888</v>
      </c>
      <c r="W120" s="12" t="n">
        <v>45898.1975240972</v>
      </c>
      <c r="X120" s="8" t="str">
        <f aca="false">IF(    ISERROR(FIND("-",SUBSTITUTE(SUBSTITUTE(B120,"–","-"),"—","-"))),    TRIM(B120),    _xlfn.ORG.LIBREOFFICE.REGEX(       TRIM(LEFT(SUBSTITUTE(SUBSTITUTE(B120,"–","-"),"—","-"),       FIND("-",SUBSTITUTE(SUBSTITUTE(B120,"–","-"),"—","-"))-1)),       "[-\s]*\d+$",       ""    ) )</f>
        <v>FARTABAD</v>
      </c>
      <c r="Y120" s="1" t="str">
        <f aca="false">IF(    ISERROR(FIND("-",SUBSTITUTE(SUBSTITUTE(B120,"–","-"),"—","-"))),    "",    _xlfn.ORG.LIBREOFFICE.REGEX(       TRIM(MID(SUBSTITUTE(SUBSTITUTE(B120,"–","-"),"—","-"),       FIND("-",SUBSTITUTE(SUBSTITUTE(B120,"–","-"),"—","-"))+1,99)),       "[-\s]*\d+$",       ""    ) )</f>
        <v>MAHAMAYAPUR BTS</v>
      </c>
    </row>
    <row r="121" customFormat="false" ht="31.3" hidden="false" customHeight="false" outlineLevel="0" collapsed="false">
      <c r="A121" s="4" t="s">
        <v>400</v>
      </c>
      <c r="B121" s="5" t="s">
        <v>401</v>
      </c>
      <c r="C121" s="1" t="str">
        <f aca="false">IFERROR(VLOOKUP(TRIM(CLEAN($X121)), Sheet1!$B:$B, 1, 0), "")</f>
        <v>FUTURE INSTITUTE OF ENGG AND MANAGEMENT</v>
      </c>
      <c r="D121" s="1" t="str">
        <f aca="false">IFERROR(INDEX(Sheet1!$A:$A, MATCH($X121, Sheet1!$B:$B, 0)), "")</f>
        <v>8ad723eb-6da3-4475-8ffb-3afde808fe07</v>
      </c>
      <c r="E121" s="1" t="str">
        <f aca="false">IFERROR(VLOOKUP(TRIM(CLEAN($X121)), Sheet1!$B:$C, 2, 0), "")</f>
        <v>f6cdce1d-fe11-4d40-8866-c509307f6150</v>
      </c>
      <c r="F121" s="1" t="str">
        <f aca="false">IFERROR(VLOOKUP(TRIM(CLEAN($Y121)), Sheet1!$B:$B, 1, 0), "")</f>
        <v>BJC FIEM</v>
      </c>
      <c r="G121" s="1" t="str">
        <f aca="false">IFERROR(INDEX(Sheet1!$A:$A, MATCH($Y121, Sheet1!$B:$B, 0)), "")</f>
        <v>985d6abe-3cba-4ad9-a4a3-d99ddd600fad</v>
      </c>
      <c r="H121" s="1" t="str">
        <f aca="false">IFERROR(VLOOKUP(TRIM(CLEAN($Y121)), Sheet1!$B:$C, 2, 0), "")</f>
        <v>0612aafd-3bac-4855-b408-e29bbbcbd37f</v>
      </c>
      <c r="I121" s="1" t="str">
        <f aca="false">IFERROR(INDEX(Sheet1!$A:$A, MATCH($X121, Sheet1!$B:$B, 0)), "")</f>
        <v>8ad723eb-6da3-4475-8ffb-3afde808fe07</v>
      </c>
      <c r="J121" s="1" t="str">
        <f aca="false">IFERROR(INDEX(Sheet1!$A:$A, MATCH($Y121, Sheet1!$B:$B, 0)), "")</f>
        <v>985d6abe-3cba-4ad9-a4a3-d99ddd600fad</v>
      </c>
      <c r="K121" s="5" t="n">
        <v>12</v>
      </c>
      <c r="L121" s="5" t="s">
        <v>55</v>
      </c>
      <c r="M121" s="5" t="s">
        <v>25</v>
      </c>
      <c r="N121" s="5"/>
      <c r="O121" s="5" t="s">
        <v>402</v>
      </c>
      <c r="P121" s="6" t="n">
        <v>0.43</v>
      </c>
      <c r="Q121" s="6" t="n">
        <v>0.43</v>
      </c>
      <c r="R121" s="5" t="s">
        <v>27</v>
      </c>
      <c r="S121" s="7" t="n">
        <v>37795</v>
      </c>
      <c r="T121" s="5" t="s">
        <v>28</v>
      </c>
      <c r="U121" s="5"/>
      <c r="V121" s="7" t="n">
        <v>45888</v>
      </c>
      <c r="W121" s="7" t="n">
        <v>45898.1975240972</v>
      </c>
      <c r="X121" s="8" t="str">
        <f aca="false">IF(    ISERROR(FIND("-",SUBSTITUTE(SUBSTITUTE(B121,"–","-"),"—","-"))),    TRIM(B121),    _xlfn.ORG.LIBREOFFICE.REGEX(       TRIM(LEFT(SUBSTITUTE(SUBSTITUTE(B121,"–","-"),"—","-"),       FIND("-",SUBSTITUTE(SUBSTITUTE(B121,"–","-"),"—","-"))-1)),       "[-\s]*\d+$",       ""    ) )</f>
        <v>FUTURE INSTITUTE OF ENGG AND MANAGEMENT</v>
      </c>
      <c r="Y121" s="1" t="str">
        <f aca="false">IF(    ISERROR(FIND("-",SUBSTITUTE(SUBSTITUTE(B121,"–","-"),"—","-"))),    "",    _xlfn.ORG.LIBREOFFICE.REGEX(       TRIM(MID(SUBSTITUTE(SUBSTITUTE(B121,"–","-"),"—","-"),       FIND("-",SUBSTITUTE(SUBSTITUTE(B121,"–","-"),"—","-"))+1,99)),       "[-\s]*\d+$",       ""    ) )</f>
        <v>BJC FIEM</v>
      </c>
    </row>
    <row r="122" customFormat="false" ht="31.3" hidden="false" customHeight="false" outlineLevel="0" collapsed="false">
      <c r="A122" s="9" t="s">
        <v>403</v>
      </c>
      <c r="B122" s="10" t="s">
        <v>404</v>
      </c>
      <c r="C122" s="1" t="str">
        <f aca="false">IFERROR(VLOOKUP(TRIM(CLEAN($X122)), Sheet1!$B:$B, 1, 0), "")</f>
        <v>FARTABAD BTS</v>
      </c>
      <c r="D122" s="1" t="str">
        <f aca="false">IFERROR(INDEX(Sheet1!$A:$A, MATCH($X122, Sheet1!$B:$B, 0)), "")</f>
        <v>a591e8fb-a657-4146-866e-5553edf6681a</v>
      </c>
      <c r="E122" s="1" t="str">
        <f aca="false">IFERROR(VLOOKUP(TRIM(CLEAN($X122)), Sheet1!$B:$C, 2, 0), "")</f>
        <v>f45e7454-2b12-4607-886b-f463b56fab98</v>
      </c>
      <c r="F122" s="1" t="str">
        <f aca="false">IFERROR(VLOOKUP(TRIM(CLEAN($Y122)), Sheet1!$B:$B, 1, 0), "")</f>
        <v>GARIA FARTABAD KANDARPUR SAHAPARA BTS</v>
      </c>
      <c r="G122" s="1" t="str">
        <f aca="false">IFERROR(INDEX(Sheet1!$A:$A, MATCH($Y122, Sheet1!$B:$B, 0)), "")</f>
        <v>296383f0-9826-45cf-8934-b5312fedf472</v>
      </c>
      <c r="H122" s="1" t="str">
        <f aca="false">IFERROR(VLOOKUP(TRIM(CLEAN($Y122)), Sheet1!$B:$C, 2, 0), "")</f>
        <v>f45e7454-2b12-4607-886b-f463b56fab98</v>
      </c>
      <c r="I122" s="1" t="str">
        <f aca="false">IFERROR(INDEX(Sheet1!$A:$A, MATCH($X122, Sheet1!$B:$B, 0)), "")</f>
        <v>a591e8fb-a657-4146-866e-5553edf6681a</v>
      </c>
      <c r="J122" s="1" t="str">
        <f aca="false">IFERROR(INDEX(Sheet1!$A:$A, MATCH($Y122, Sheet1!$B:$B, 0)), "")</f>
        <v>296383f0-9826-45cf-8934-b5312fedf472</v>
      </c>
      <c r="K122" s="10" t="n">
        <v>24</v>
      </c>
      <c r="L122" s="10" t="s">
        <v>24</v>
      </c>
      <c r="M122" s="10" t="s">
        <v>25</v>
      </c>
      <c r="N122" s="10" t="s">
        <v>405</v>
      </c>
      <c r="O122" s="10" t="s">
        <v>406</v>
      </c>
      <c r="P122" s="11" t="n">
        <v>0.75</v>
      </c>
      <c r="Q122" s="11" t="n">
        <v>0.53</v>
      </c>
      <c r="R122" s="10" t="s">
        <v>27</v>
      </c>
      <c r="S122" s="12"/>
      <c r="T122" s="10" t="s">
        <v>28</v>
      </c>
      <c r="U122" s="10"/>
      <c r="V122" s="12" t="n">
        <v>45888</v>
      </c>
      <c r="W122" s="12" t="n">
        <v>45898.1975240972</v>
      </c>
      <c r="X122" s="8" t="str">
        <f aca="false">IF(    ISERROR(FIND("-",SUBSTITUTE(SUBSTITUTE(B122,"–","-"),"—","-"))),    TRIM(B122),    _xlfn.ORG.LIBREOFFICE.REGEX(       TRIM(LEFT(SUBSTITUTE(SUBSTITUTE(B122,"–","-"),"—","-"),       FIND("-",SUBSTITUTE(SUBSTITUTE(B122,"–","-"),"—","-"))-1)),       "[-\s]*\d+$",       ""    ) )</f>
        <v>FARTABAD BTS</v>
      </c>
      <c r="Y122" s="1" t="str">
        <f aca="false">IF(    ISERROR(FIND("-",SUBSTITUTE(SUBSTITUTE(B122,"–","-"),"—","-"))),    "",    _xlfn.ORG.LIBREOFFICE.REGEX(       TRIM(MID(SUBSTITUTE(SUBSTITUTE(B122,"–","-"),"—","-"),       FIND("-",SUBSTITUTE(SUBSTITUTE(B122,"–","-"),"—","-"))+1,99)),       "[-\s]*\d+$",       ""    ) )</f>
        <v>GARIA FARTABAD KANDARPUR SAHAPARA BTS</v>
      </c>
    </row>
    <row r="123" customFormat="false" ht="31.3" hidden="false" customHeight="false" outlineLevel="0" collapsed="false">
      <c r="A123" s="4" t="s">
        <v>407</v>
      </c>
      <c r="B123" s="5" t="s">
        <v>408</v>
      </c>
      <c r="C123" s="1" t="str">
        <f aca="false">IFERROR(VLOOKUP(TRIM(CLEAN($X123)), Sheet1!$B:$B, 1, 0), "")</f>
        <v>GARIA FARTABAD KANDARPUR SAHAPARA BTS</v>
      </c>
      <c r="D123" s="1" t="str">
        <f aca="false">IFERROR(INDEX(Sheet1!$A:$A, MATCH($X123, Sheet1!$B:$B, 0)), "")</f>
        <v>296383f0-9826-45cf-8934-b5312fedf472</v>
      </c>
      <c r="E123" s="1" t="str">
        <f aca="false">IFERROR(VLOOKUP(TRIM(CLEAN($X123)), Sheet1!$B:$C, 2, 0), "")</f>
        <v>f45e7454-2b12-4607-886b-f463b56fab98</v>
      </c>
      <c r="F123" s="1" t="str">
        <f aca="false">IFERROR(VLOOKUP(TRIM(CLEAN($Y123)), Sheet1!$B:$B, 1, 0), "")</f>
        <v>FARTABAD BTS</v>
      </c>
      <c r="G123" s="1" t="str">
        <f aca="false">IFERROR(INDEX(Sheet1!$A:$A, MATCH($Y123, Sheet1!$B:$B, 0)), "")</f>
        <v>a591e8fb-a657-4146-866e-5553edf6681a</v>
      </c>
      <c r="H123" s="1" t="str">
        <f aca="false">IFERROR(VLOOKUP(TRIM(CLEAN($Y123)), Sheet1!$B:$C, 2, 0), "")</f>
        <v>f45e7454-2b12-4607-886b-f463b56fab98</v>
      </c>
      <c r="I123" s="1" t="str">
        <f aca="false">IFERROR(INDEX(Sheet1!$A:$A, MATCH($X123, Sheet1!$B:$B, 0)), "")</f>
        <v>296383f0-9826-45cf-8934-b5312fedf472</v>
      </c>
      <c r="J123" s="1" t="str">
        <f aca="false">IFERROR(INDEX(Sheet1!$A:$A, MATCH($Y123, Sheet1!$B:$B, 0)), "")</f>
        <v>a591e8fb-a657-4146-866e-5553edf6681a</v>
      </c>
      <c r="K123" s="5" t="n">
        <v>24</v>
      </c>
      <c r="L123" s="5" t="s">
        <v>24</v>
      </c>
      <c r="M123" s="5" t="s">
        <v>25</v>
      </c>
      <c r="N123" s="5"/>
      <c r="O123" s="5" t="s">
        <v>406</v>
      </c>
      <c r="P123" s="6" t="n">
        <v>0.75</v>
      </c>
      <c r="Q123" s="6" t="n">
        <v>0.75</v>
      </c>
      <c r="R123" s="5" t="s">
        <v>27</v>
      </c>
      <c r="S123" s="7"/>
      <c r="T123" s="5" t="s">
        <v>28</v>
      </c>
      <c r="U123" s="5"/>
      <c r="V123" s="7" t="n">
        <v>45888</v>
      </c>
      <c r="W123" s="7" t="n">
        <v>45898.1975240972</v>
      </c>
      <c r="X123" s="8" t="str">
        <f aca="false">IF(    ISERROR(FIND("-",SUBSTITUTE(SUBSTITUTE(B123,"–","-"),"—","-"))),    TRIM(B123),    _xlfn.ORG.LIBREOFFICE.REGEX(       TRIM(LEFT(SUBSTITUTE(SUBSTITUTE(B123,"–","-"),"—","-"),       FIND("-",SUBSTITUTE(SUBSTITUTE(B123,"–","-"),"—","-"))-1)),       "[-\s]*\d+$",       ""    ) )</f>
        <v>GARIA FARTABAD KANDARPUR SAHAPARA BTS</v>
      </c>
      <c r="Y123" s="1" t="str">
        <f aca="false">IF(    ISERROR(FIND("-",SUBSTITUTE(SUBSTITUTE(B123,"–","-"),"—","-"))),    "",    _xlfn.ORG.LIBREOFFICE.REGEX(       TRIM(MID(SUBSTITUTE(SUBSTITUTE(B123,"–","-"),"—","-"),       FIND("-",SUBSTITUTE(SUBSTITUTE(B123,"–","-"),"—","-"))+1,99)),       "[-\s]*\d+$",       ""    ) )</f>
        <v>FARTABAD BTS</v>
      </c>
    </row>
    <row r="124" customFormat="false" ht="31.3" hidden="false" customHeight="false" outlineLevel="0" collapsed="false">
      <c r="A124" s="9" t="s">
        <v>409</v>
      </c>
      <c r="B124" s="10" t="s">
        <v>410</v>
      </c>
      <c r="C124" s="1" t="str">
        <f aca="false">IFERROR(VLOOKUP(TRIM(CLEAN($X124)), Sheet1!$B:$B, 1, 0), "")</f>
        <v>PNB PADMAPUKUR</v>
      </c>
      <c r="D124" s="1" t="str">
        <f aca="false">IFERROR(INDEX(Sheet1!$A:$A, MATCH($X124, Sheet1!$B:$B, 0)), "")</f>
        <v>b2f0ba07-02af-4844-af6c-da4e557c5e91</v>
      </c>
      <c r="E124" s="1" t="str">
        <f aca="false">IFERROR(VLOOKUP(TRIM(CLEAN($X124)), Sheet1!$B:$C, 2, 0), "")</f>
        <v>6458a347-e80c-4a62-9357-551487a07e3a</v>
      </c>
      <c r="F124" s="1" t="str">
        <f aca="false">IFERROR(VLOOKUP(TRIM(CLEAN($Y124)), Sheet1!$B:$B, 1, 0), "")</f>
        <v>BJC PADMAPUKUR MORE AERIAL JC</v>
      </c>
      <c r="G124" s="1" t="str">
        <f aca="false">IFERROR(INDEX(Sheet1!$A:$A, MATCH($Y124, Sheet1!$B:$B, 0)), "")</f>
        <v>499206f5-0564-415a-bb5f-a9db25185f91</v>
      </c>
      <c r="H124" s="1" t="str">
        <f aca="false">IFERROR(VLOOKUP(TRIM(CLEAN($Y124)), Sheet1!$B:$C, 2, 0), "")</f>
        <v>0612aafd-3bac-4855-b408-e29bbbcbd37f</v>
      </c>
      <c r="I124" s="1" t="str">
        <f aca="false">IFERROR(INDEX(Sheet1!$A:$A, MATCH($X124, Sheet1!$B:$B, 0)), "")</f>
        <v>b2f0ba07-02af-4844-af6c-da4e557c5e91</v>
      </c>
      <c r="J124" s="1" t="str">
        <f aca="false">IFERROR(INDEX(Sheet1!$A:$A, MATCH($Y124, Sheet1!$B:$B, 0)), "")</f>
        <v>499206f5-0564-415a-bb5f-a9db25185f91</v>
      </c>
      <c r="K124" s="10" t="n">
        <v>24</v>
      </c>
      <c r="L124" s="10" t="s">
        <v>24</v>
      </c>
      <c r="M124" s="10" t="s">
        <v>25</v>
      </c>
      <c r="N124" s="10"/>
      <c r="O124" s="10" t="s">
        <v>411</v>
      </c>
      <c r="P124" s="11" t="n">
        <v>0.22</v>
      </c>
      <c r="Q124" s="11"/>
      <c r="R124" s="10" t="s">
        <v>27</v>
      </c>
      <c r="S124" s="12"/>
      <c r="T124" s="10" t="s">
        <v>28</v>
      </c>
      <c r="U124" s="10"/>
      <c r="V124" s="12" t="n">
        <v>45888</v>
      </c>
      <c r="W124" s="12" t="n">
        <v>45898.1975240972</v>
      </c>
      <c r="X124" s="8" t="str">
        <f aca="false">IF(    ISERROR(FIND("-",SUBSTITUTE(SUBSTITUTE(B124,"–","-"),"—","-"))),    TRIM(B124),    _xlfn.ORG.LIBREOFFICE.REGEX(       TRIM(LEFT(SUBSTITUTE(SUBSTITUTE(B124,"–","-"),"—","-"),       FIND("-",SUBSTITUTE(SUBSTITUTE(B124,"–","-"),"—","-"))-1)),       "[-\s]*\d+$",       ""    ) )</f>
        <v>PNB PADMAPUKUR</v>
      </c>
      <c r="Y124" s="1" t="str">
        <f aca="false">IF(    ISERROR(FIND("-",SUBSTITUTE(SUBSTITUTE(B124,"–","-"),"—","-"))),    "",    _xlfn.ORG.LIBREOFFICE.REGEX(       TRIM(MID(SUBSTITUTE(SUBSTITUTE(B124,"–","-"),"—","-"),       FIND("-",SUBSTITUTE(SUBSTITUTE(B124,"–","-"),"—","-"))+1,99)),       "[-\s]*\d+$",       ""    ) )</f>
        <v>BJC PADMAPUKUR MORE AERIAL JC</v>
      </c>
    </row>
    <row r="125" customFormat="false" ht="31.3" hidden="false" customHeight="false" outlineLevel="0" collapsed="false">
      <c r="A125" s="4" t="s">
        <v>412</v>
      </c>
      <c r="B125" s="5" t="s">
        <v>413</v>
      </c>
      <c r="C125" s="1" t="str">
        <f aca="false">IFERROR(VLOOKUP(TRIM(CLEAN($X125)), Sheet1!$B:$B, 1, 0), "")</f>
        <v>PRANA BORAL BTS</v>
      </c>
      <c r="D125" s="1" t="str">
        <f aca="false">IFERROR(INDEX(Sheet1!$A:$A, MATCH($X125, Sheet1!$B:$B, 0)), "")</f>
        <v>9316bc95-e5b0-4e58-b16f-424662b14ac8</v>
      </c>
      <c r="E125" s="1" t="str">
        <f aca="false">IFERROR(VLOOKUP(TRIM(CLEAN($X125)), Sheet1!$B:$C, 2, 0), "")</f>
        <v>f45e7454-2b12-4607-886b-f463b56fab98</v>
      </c>
      <c r="F125" s="1" t="str">
        <f aca="false">IFERROR(VLOOKUP(TRIM(CLEAN($Y125)), Sheet1!$B:$B, 1, 0), "")</f>
        <v>BJC NEPALGUNGE NEAR BLUEDART BORAL MAIN ROA</v>
      </c>
      <c r="G125" s="1" t="str">
        <f aca="false">IFERROR(INDEX(Sheet1!$A:$A, MATCH($Y125, Sheet1!$B:$B, 0)), "")</f>
        <v>8039b734-3501-4347-a4e4-7b7bff5a5952</v>
      </c>
      <c r="H125" s="1" t="str">
        <f aca="false">IFERROR(VLOOKUP(TRIM(CLEAN($Y125)), Sheet1!$B:$C, 2, 0), "")</f>
        <v>0612aafd-3bac-4855-b408-e29bbbcbd37f</v>
      </c>
      <c r="I125" s="1" t="str">
        <f aca="false">IFERROR(INDEX(Sheet1!$A:$A, MATCH($X125, Sheet1!$B:$B, 0)), "")</f>
        <v>9316bc95-e5b0-4e58-b16f-424662b14ac8</v>
      </c>
      <c r="J125" s="1" t="str">
        <f aca="false">IFERROR(INDEX(Sheet1!$A:$A, MATCH($Y125, Sheet1!$B:$B, 0)), "")</f>
        <v>8039b734-3501-4347-a4e4-7b7bff5a5952</v>
      </c>
      <c r="K125" s="5" t="n">
        <v>48</v>
      </c>
      <c r="L125" s="5" t="s">
        <v>45</v>
      </c>
      <c r="M125" s="5" t="s">
        <v>25</v>
      </c>
      <c r="N125" s="5"/>
      <c r="O125" s="5" t="s">
        <v>414</v>
      </c>
      <c r="P125" s="6" t="n">
        <v>0.39</v>
      </c>
      <c r="Q125" s="6" t="n">
        <v>0.39</v>
      </c>
      <c r="R125" s="5" t="s">
        <v>27</v>
      </c>
      <c r="S125" s="7"/>
      <c r="T125" s="5" t="s">
        <v>28</v>
      </c>
      <c r="U125" s="5"/>
      <c r="V125" s="7" t="n">
        <v>45888</v>
      </c>
      <c r="W125" s="7" t="n">
        <v>45898.1975240972</v>
      </c>
      <c r="X125" s="8" t="str">
        <f aca="false">IF(    ISERROR(FIND("-",SUBSTITUTE(SUBSTITUTE(B125,"–","-"),"—","-"))),    TRIM(B125),    _xlfn.ORG.LIBREOFFICE.REGEX(       TRIM(LEFT(SUBSTITUTE(SUBSTITUTE(B125,"–","-"),"—","-"),       FIND("-",SUBSTITUTE(SUBSTITUTE(B125,"–","-"),"—","-"))-1)),       "[-\s]*\d+$",       ""    ) )</f>
        <v>PRANA BORAL BTS</v>
      </c>
      <c r="Y125" s="1" t="str">
        <f aca="false">IF(    ISERROR(FIND("-",SUBSTITUTE(SUBSTITUTE(B125,"–","-"),"—","-"))),    "",    _xlfn.ORG.LIBREOFFICE.REGEX(       TRIM(MID(SUBSTITUTE(SUBSTITUTE(B125,"–","-"),"—","-"),       FIND("-",SUBSTITUTE(SUBSTITUTE(B125,"–","-"),"—","-"))+1,99)),       "[-\s]*\d+$",       ""    ) )</f>
        <v>BJC NEPALGUNGE NEAR BLUEDART BORAL MAIN ROA</v>
      </c>
    </row>
    <row r="126" customFormat="false" ht="31.3" hidden="false" customHeight="false" outlineLevel="0" collapsed="false">
      <c r="A126" s="13" t="s">
        <v>415</v>
      </c>
      <c r="B126" s="14" t="s">
        <v>416</v>
      </c>
      <c r="C126" s="1" t="str">
        <f aca="false">IFERROR(VLOOKUP(TRIM(CLEAN($X126)), Sheet1!$B:$B, 1, 0), "")</f>
        <v>RAJPUR SARKAR PARA BTS</v>
      </c>
      <c r="D126" s="1" t="str">
        <f aca="false">IFERROR(INDEX(Sheet1!$A:$A, MATCH($X126, Sheet1!$B:$B, 0)), "")</f>
        <v>b4237dad-b581-4bf2-ac29-ae502a2bf43d</v>
      </c>
      <c r="E126" s="1" t="str">
        <f aca="false">IFERROR(VLOOKUP(TRIM(CLEAN($X126)), Sheet1!$B:$C, 2, 0), "")</f>
        <v>f45e7454-2b12-4607-886b-f463b56fab98</v>
      </c>
      <c r="F126" s="1" t="str">
        <f aca="false">IFERROR(VLOOKUP(TRIM(CLEAN($Y126)), Sheet1!$B:$B, 1, 0), "")</f>
        <v>BJC JC NEAR SARKARPARA BTS</v>
      </c>
      <c r="G126" s="1" t="str">
        <f aca="false">IFERROR(INDEX(Sheet1!$A:$A, MATCH($Y126, Sheet1!$B:$B, 0)), "")</f>
        <v>8a30a636-b3d8-42ef-a0f5-0a005a0d7891</v>
      </c>
      <c r="H126" s="1" t="str">
        <f aca="false">IFERROR(VLOOKUP(TRIM(CLEAN($Y126)), Sheet1!$B:$C, 2, 0), "")</f>
        <v>0612aafd-3bac-4855-b408-e29bbbcbd37f</v>
      </c>
      <c r="I126" s="1" t="str">
        <f aca="false">IFERROR(INDEX(Sheet1!$A:$A, MATCH($X126, Sheet1!$B:$B, 0)), "")</f>
        <v>b4237dad-b581-4bf2-ac29-ae502a2bf43d</v>
      </c>
      <c r="J126" s="1" t="str">
        <f aca="false">IFERROR(INDEX(Sheet1!$A:$A, MATCH($Y126, Sheet1!$B:$B, 0)), "")</f>
        <v>8a30a636-b3d8-42ef-a0f5-0a005a0d7891</v>
      </c>
      <c r="K126" s="14" t="n">
        <v>24</v>
      </c>
      <c r="L126" s="14" t="s">
        <v>24</v>
      </c>
      <c r="M126" s="14" t="s">
        <v>25</v>
      </c>
      <c r="N126" s="14"/>
      <c r="O126" s="14" t="s">
        <v>417</v>
      </c>
      <c r="P126" s="15" t="n">
        <v>1.23</v>
      </c>
      <c r="Q126" s="15" t="n">
        <v>2.1</v>
      </c>
      <c r="R126" s="14" t="s">
        <v>27</v>
      </c>
      <c r="S126" s="16" t="n">
        <v>39317</v>
      </c>
      <c r="T126" s="14" t="s">
        <v>28</v>
      </c>
      <c r="U126" s="14"/>
      <c r="V126" s="16" t="n">
        <v>45888</v>
      </c>
      <c r="W126" s="16" t="n">
        <v>45898.1975240972</v>
      </c>
      <c r="X126" s="8" t="str">
        <f aca="false">IF(    ISERROR(FIND("-",SUBSTITUTE(SUBSTITUTE(B126,"–","-"),"—","-"))),    TRIM(B126),    _xlfn.ORG.LIBREOFFICE.REGEX(       TRIM(LEFT(SUBSTITUTE(SUBSTITUTE(B126,"–","-"),"—","-"),       FIND("-",SUBSTITUTE(SUBSTITUTE(B126,"–","-"),"—","-"))-1)),       "[-\s]*\d+$",       ""    ) )</f>
        <v>RAJPUR SARKAR PARA BTS</v>
      </c>
      <c r="Y126" s="1" t="str">
        <f aca="false">IF(    ISERROR(FIND("-",SUBSTITUTE(SUBSTITUTE(B126,"–","-"),"—","-"))),    "",    _xlfn.ORG.LIBREOFFICE.REGEX(       TRIM(MID(SUBSTITUTE(SUBSTITUTE(B126,"–","-"),"—","-"),       FIND("-",SUBSTITUTE(SUBSTITUTE(B126,"–","-"),"—","-"))+1,99)),       "[-\s]*\d+$",       ""    ) )</f>
        <v>BJC JC NEAR SARKARPARA BTS</v>
      </c>
    </row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57"/>
  <sheetViews>
    <sheetView showFormulas="false" showGridLines="true" showRowColHeaders="true" showZeros="true" rightToLeft="false" tabSelected="false" showOutlineSymbols="true" defaultGridColor="true" view="normal" topLeftCell="A23" colorId="64" zoomScale="110" zoomScaleNormal="110" zoomScalePageLayoutView="100" workbookViewId="0">
      <selection pane="topLeft" activeCell="B29" activeCellId="1" sqref="J2:J126 B29"/>
    </sheetView>
  </sheetViews>
  <sheetFormatPr defaultColWidth="10.16015625" defaultRowHeight="12.8" zeroHeight="false" outlineLevelRow="0" outlineLevelCol="0"/>
  <cols>
    <col collapsed="false" customWidth="true" hidden="false" outlineLevel="0" max="1" min="1" style="1" width="40.32"/>
    <col collapsed="false" customWidth="true" hidden="false" outlineLevel="0" max="2" min="2" style="1" width="46.46"/>
    <col collapsed="false" customWidth="true" hidden="false" outlineLevel="0" max="3" min="3" style="1" width="38.1"/>
  </cols>
  <sheetData>
    <row r="1" customFormat="false" ht="16.25" hidden="false" customHeight="false" outlineLevel="0" collapsed="false">
      <c r="A1" s="17" t="s">
        <v>418</v>
      </c>
      <c r="B1" s="18" t="s">
        <v>419</v>
      </c>
      <c r="C1" s="18" t="s">
        <v>420</v>
      </c>
    </row>
    <row r="2" customFormat="false" ht="16.25" hidden="false" customHeight="false" outlineLevel="0" collapsed="false">
      <c r="A2" s="19" t="s">
        <v>421</v>
      </c>
      <c r="B2" s="20" t="s">
        <v>422</v>
      </c>
      <c r="C2" s="20" t="s">
        <v>423</v>
      </c>
    </row>
    <row r="3" customFormat="false" ht="16.25" hidden="false" customHeight="false" outlineLevel="0" collapsed="false">
      <c r="A3" s="17" t="s">
        <v>424</v>
      </c>
      <c r="B3" s="18" t="s">
        <v>425</v>
      </c>
      <c r="C3" s="18" t="s">
        <v>426</v>
      </c>
    </row>
    <row r="4" customFormat="false" ht="16.25" hidden="false" customHeight="false" outlineLevel="0" collapsed="false">
      <c r="A4" s="19" t="s">
        <v>427</v>
      </c>
      <c r="B4" s="20" t="s">
        <v>428</v>
      </c>
      <c r="C4" s="20" t="s">
        <v>420</v>
      </c>
    </row>
    <row r="5" customFormat="false" ht="16.25" hidden="false" customHeight="false" outlineLevel="0" collapsed="false">
      <c r="A5" s="17" t="s">
        <v>429</v>
      </c>
      <c r="B5" s="18" t="s">
        <v>430</v>
      </c>
      <c r="C5" s="18" t="s">
        <v>431</v>
      </c>
    </row>
    <row r="6" customFormat="false" ht="16.25" hidden="false" customHeight="false" outlineLevel="0" collapsed="false">
      <c r="A6" s="19" t="s">
        <v>432</v>
      </c>
      <c r="B6" s="20" t="s">
        <v>433</v>
      </c>
      <c r="C6" s="20" t="s">
        <v>431</v>
      </c>
    </row>
    <row r="7" customFormat="false" ht="16.25" hidden="false" customHeight="false" outlineLevel="0" collapsed="false">
      <c r="A7" s="17" t="s">
        <v>434</v>
      </c>
      <c r="B7" s="18" t="s">
        <v>435</v>
      </c>
      <c r="C7" s="18" t="s">
        <v>431</v>
      </c>
    </row>
    <row r="8" customFormat="false" ht="16.25" hidden="false" customHeight="false" outlineLevel="0" collapsed="false">
      <c r="A8" s="19" t="s">
        <v>436</v>
      </c>
      <c r="B8" s="20" t="s">
        <v>437</v>
      </c>
      <c r="C8" s="20" t="s">
        <v>431</v>
      </c>
    </row>
    <row r="9" customFormat="false" ht="16.25" hidden="false" customHeight="false" outlineLevel="0" collapsed="false">
      <c r="A9" s="17" t="s">
        <v>438</v>
      </c>
      <c r="B9" s="18" t="s">
        <v>439</v>
      </c>
      <c r="C9" s="18" t="s">
        <v>420</v>
      </c>
    </row>
    <row r="10" customFormat="false" ht="16.25" hidden="false" customHeight="false" outlineLevel="0" collapsed="false">
      <c r="A10" s="19" t="s">
        <v>440</v>
      </c>
      <c r="B10" s="20" t="s">
        <v>441</v>
      </c>
      <c r="C10" s="20" t="s">
        <v>423</v>
      </c>
    </row>
    <row r="11" customFormat="false" ht="16.25" hidden="false" customHeight="false" outlineLevel="0" collapsed="false">
      <c r="A11" s="17" t="s">
        <v>442</v>
      </c>
      <c r="B11" s="18" t="s">
        <v>443</v>
      </c>
      <c r="C11" s="18" t="s">
        <v>444</v>
      </c>
    </row>
    <row r="12" customFormat="false" ht="16.25" hidden="false" customHeight="false" outlineLevel="0" collapsed="false">
      <c r="A12" s="19" t="s">
        <v>445</v>
      </c>
      <c r="B12" s="20" t="s">
        <v>446</v>
      </c>
      <c r="C12" s="20" t="s">
        <v>444</v>
      </c>
    </row>
    <row r="13" customFormat="false" ht="16.25" hidden="false" customHeight="false" outlineLevel="0" collapsed="false">
      <c r="A13" s="17" t="s">
        <v>447</v>
      </c>
      <c r="B13" s="18" t="s">
        <v>448</v>
      </c>
      <c r="C13" s="18" t="s">
        <v>420</v>
      </c>
    </row>
    <row r="14" customFormat="false" ht="16.25" hidden="false" customHeight="false" outlineLevel="0" collapsed="false">
      <c r="A14" s="19" t="s">
        <v>449</v>
      </c>
      <c r="B14" s="20" t="s">
        <v>450</v>
      </c>
      <c r="C14" s="20" t="s">
        <v>431</v>
      </c>
    </row>
    <row r="15" customFormat="false" ht="16.25" hidden="false" customHeight="false" outlineLevel="0" collapsed="false">
      <c r="A15" s="17" t="s">
        <v>451</v>
      </c>
      <c r="B15" s="18" t="s">
        <v>452</v>
      </c>
      <c r="C15" s="18" t="s">
        <v>420</v>
      </c>
    </row>
    <row r="16" customFormat="false" ht="16.25" hidden="false" customHeight="false" outlineLevel="0" collapsed="false">
      <c r="A16" s="19" t="s">
        <v>453</v>
      </c>
      <c r="B16" s="20" t="s">
        <v>454</v>
      </c>
      <c r="C16" s="20" t="s">
        <v>431</v>
      </c>
    </row>
    <row r="17" customFormat="false" ht="16.25" hidden="false" customHeight="false" outlineLevel="0" collapsed="false">
      <c r="A17" s="17" t="s">
        <v>455</v>
      </c>
      <c r="B17" s="18" t="s">
        <v>456</v>
      </c>
      <c r="C17" s="18" t="s">
        <v>431</v>
      </c>
    </row>
    <row r="18" customFormat="false" ht="16.25" hidden="false" customHeight="false" outlineLevel="0" collapsed="false">
      <c r="A18" s="19" t="s">
        <v>457</v>
      </c>
      <c r="B18" s="20" t="s">
        <v>458</v>
      </c>
      <c r="C18" s="20" t="s">
        <v>459</v>
      </c>
    </row>
    <row r="19" customFormat="false" ht="16.25" hidden="false" customHeight="false" outlineLevel="0" collapsed="false">
      <c r="A19" s="17" t="s">
        <v>460</v>
      </c>
      <c r="B19" s="18" t="s">
        <v>461</v>
      </c>
      <c r="C19" s="18" t="s">
        <v>423</v>
      </c>
    </row>
    <row r="20" customFormat="false" ht="16.25" hidden="false" customHeight="false" outlineLevel="0" collapsed="false">
      <c r="A20" s="19" t="s">
        <v>462</v>
      </c>
      <c r="B20" s="20" t="s">
        <v>463</v>
      </c>
      <c r="C20" s="20" t="s">
        <v>423</v>
      </c>
    </row>
    <row r="21" customFormat="false" ht="16.25" hidden="false" customHeight="false" outlineLevel="0" collapsed="false">
      <c r="A21" s="17" t="s">
        <v>464</v>
      </c>
      <c r="B21" s="18" t="s">
        <v>465</v>
      </c>
      <c r="C21" s="18" t="s">
        <v>423</v>
      </c>
    </row>
    <row r="22" customFormat="false" ht="16.25" hidden="false" customHeight="false" outlineLevel="0" collapsed="false">
      <c r="A22" s="19" t="s">
        <v>466</v>
      </c>
      <c r="B22" s="20" t="s">
        <v>467</v>
      </c>
      <c r="C22" s="20" t="s">
        <v>423</v>
      </c>
    </row>
    <row r="23" customFormat="false" ht="16.25" hidden="false" customHeight="false" outlineLevel="0" collapsed="false">
      <c r="A23" s="17" t="s">
        <v>468</v>
      </c>
      <c r="B23" s="18" t="s">
        <v>469</v>
      </c>
      <c r="C23" s="18" t="s">
        <v>431</v>
      </c>
    </row>
    <row r="24" customFormat="false" ht="16.25" hidden="false" customHeight="false" outlineLevel="0" collapsed="false">
      <c r="A24" s="19" t="s">
        <v>470</v>
      </c>
      <c r="B24" s="20" t="s">
        <v>471</v>
      </c>
      <c r="C24" s="20" t="s">
        <v>431</v>
      </c>
    </row>
    <row r="25" customFormat="false" ht="16.25" hidden="false" customHeight="false" outlineLevel="0" collapsed="false">
      <c r="A25" s="17" t="s">
        <v>472</v>
      </c>
      <c r="B25" s="18" t="s">
        <v>473</v>
      </c>
      <c r="C25" s="18" t="s">
        <v>431</v>
      </c>
    </row>
    <row r="26" customFormat="false" ht="16.25" hidden="false" customHeight="false" outlineLevel="0" collapsed="false">
      <c r="A26" s="19" t="s">
        <v>474</v>
      </c>
      <c r="B26" s="20" t="s">
        <v>475</v>
      </c>
      <c r="C26" s="20" t="s">
        <v>431</v>
      </c>
    </row>
    <row r="27" customFormat="false" ht="16.25" hidden="false" customHeight="false" outlineLevel="0" collapsed="false">
      <c r="A27" s="17" t="s">
        <v>476</v>
      </c>
      <c r="B27" s="18" t="s">
        <v>477</v>
      </c>
      <c r="C27" s="18" t="s">
        <v>431</v>
      </c>
    </row>
    <row r="28" customFormat="false" ht="16.25" hidden="false" customHeight="false" outlineLevel="0" collapsed="false">
      <c r="A28" s="19" t="s">
        <v>478</v>
      </c>
      <c r="B28" s="20" t="s">
        <v>479</v>
      </c>
      <c r="C28" s="20" t="s">
        <v>431</v>
      </c>
    </row>
    <row r="29" customFormat="false" ht="16.25" hidden="false" customHeight="false" outlineLevel="0" collapsed="false">
      <c r="A29" s="17" t="s">
        <v>480</v>
      </c>
      <c r="B29" s="18" t="s">
        <v>481</v>
      </c>
      <c r="C29" s="18" t="s">
        <v>431</v>
      </c>
    </row>
    <row r="30" customFormat="false" ht="16.25" hidden="false" customHeight="false" outlineLevel="0" collapsed="false">
      <c r="A30" s="19" t="s">
        <v>482</v>
      </c>
      <c r="B30" s="20" t="s">
        <v>483</v>
      </c>
      <c r="C30" s="20" t="s">
        <v>431</v>
      </c>
    </row>
    <row r="31" customFormat="false" ht="16.25" hidden="false" customHeight="false" outlineLevel="0" collapsed="false">
      <c r="A31" s="17" t="s">
        <v>484</v>
      </c>
      <c r="B31" s="18" t="s">
        <v>485</v>
      </c>
      <c r="C31" s="18" t="s">
        <v>431</v>
      </c>
    </row>
    <row r="32" customFormat="false" ht="16.25" hidden="false" customHeight="false" outlineLevel="0" collapsed="false">
      <c r="A32" s="19" t="s">
        <v>486</v>
      </c>
      <c r="B32" s="20" t="s">
        <v>487</v>
      </c>
      <c r="C32" s="20" t="s">
        <v>423</v>
      </c>
    </row>
    <row r="33" customFormat="false" ht="16.25" hidden="false" customHeight="false" outlineLevel="0" collapsed="false">
      <c r="A33" s="17" t="s">
        <v>488</v>
      </c>
      <c r="B33" s="18" t="s">
        <v>489</v>
      </c>
      <c r="C33" s="18" t="s">
        <v>431</v>
      </c>
    </row>
    <row r="34" customFormat="false" ht="16.25" hidden="false" customHeight="false" outlineLevel="0" collapsed="false">
      <c r="A34" s="19" t="s">
        <v>490</v>
      </c>
      <c r="B34" s="20" t="s">
        <v>491</v>
      </c>
      <c r="C34" s="20" t="s">
        <v>423</v>
      </c>
    </row>
    <row r="35" customFormat="false" ht="16.25" hidden="false" customHeight="false" outlineLevel="0" collapsed="false">
      <c r="A35" s="17" t="s">
        <v>492</v>
      </c>
      <c r="B35" s="18" t="s">
        <v>493</v>
      </c>
      <c r="C35" s="18" t="s">
        <v>431</v>
      </c>
    </row>
    <row r="36" customFormat="false" ht="16.25" hidden="false" customHeight="false" outlineLevel="0" collapsed="false">
      <c r="A36" s="19" t="s">
        <v>494</v>
      </c>
      <c r="B36" s="20" t="s">
        <v>495</v>
      </c>
      <c r="C36" s="20" t="s">
        <v>431</v>
      </c>
    </row>
    <row r="37" customFormat="false" ht="16.25" hidden="false" customHeight="false" outlineLevel="0" collapsed="false">
      <c r="A37" s="17" t="s">
        <v>496</v>
      </c>
      <c r="B37" s="18" t="s">
        <v>497</v>
      </c>
      <c r="C37" s="18" t="s">
        <v>431</v>
      </c>
    </row>
    <row r="38" customFormat="false" ht="16.25" hidden="false" customHeight="false" outlineLevel="0" collapsed="false">
      <c r="A38" s="19" t="s">
        <v>498</v>
      </c>
      <c r="B38" s="20" t="s">
        <v>499</v>
      </c>
      <c r="C38" s="20" t="s">
        <v>426</v>
      </c>
    </row>
    <row r="39" customFormat="false" ht="16.25" hidden="false" customHeight="false" outlineLevel="0" collapsed="false">
      <c r="A39" s="17" t="s">
        <v>500</v>
      </c>
      <c r="B39" s="18" t="s">
        <v>501</v>
      </c>
      <c r="C39" s="18" t="s">
        <v>426</v>
      </c>
    </row>
    <row r="40" customFormat="false" ht="16.25" hidden="false" customHeight="false" outlineLevel="0" collapsed="false">
      <c r="A40" s="19" t="s">
        <v>502</v>
      </c>
      <c r="B40" s="20" t="s">
        <v>503</v>
      </c>
      <c r="C40" s="20" t="s">
        <v>426</v>
      </c>
    </row>
    <row r="41" customFormat="false" ht="16.25" hidden="false" customHeight="false" outlineLevel="0" collapsed="false">
      <c r="A41" s="17" t="s">
        <v>504</v>
      </c>
      <c r="B41" s="18" t="s">
        <v>505</v>
      </c>
      <c r="C41" s="18" t="s">
        <v>426</v>
      </c>
    </row>
    <row r="42" customFormat="false" ht="16.25" hidden="false" customHeight="false" outlineLevel="0" collapsed="false">
      <c r="A42" s="19" t="s">
        <v>506</v>
      </c>
      <c r="B42" s="20" t="s">
        <v>507</v>
      </c>
      <c r="C42" s="20" t="s">
        <v>426</v>
      </c>
    </row>
    <row r="43" customFormat="false" ht="16.25" hidden="false" customHeight="false" outlineLevel="0" collapsed="false">
      <c r="A43" s="17" t="s">
        <v>508</v>
      </c>
      <c r="B43" s="18" t="s">
        <v>509</v>
      </c>
      <c r="C43" s="18" t="s">
        <v>426</v>
      </c>
    </row>
    <row r="44" customFormat="false" ht="16.25" hidden="false" customHeight="false" outlineLevel="0" collapsed="false">
      <c r="A44" s="19" t="s">
        <v>510</v>
      </c>
      <c r="B44" s="20" t="s">
        <v>511</v>
      </c>
      <c r="C44" s="20" t="s">
        <v>426</v>
      </c>
    </row>
    <row r="45" customFormat="false" ht="16.25" hidden="false" customHeight="false" outlineLevel="0" collapsed="false">
      <c r="A45" s="17" t="s">
        <v>512</v>
      </c>
      <c r="B45" s="18" t="s">
        <v>513</v>
      </c>
      <c r="C45" s="18" t="s">
        <v>426</v>
      </c>
    </row>
    <row r="46" customFormat="false" ht="16.25" hidden="false" customHeight="false" outlineLevel="0" collapsed="false">
      <c r="A46" s="19" t="s">
        <v>514</v>
      </c>
      <c r="B46" s="20" t="s">
        <v>515</v>
      </c>
      <c r="C46" s="20" t="s">
        <v>426</v>
      </c>
    </row>
    <row r="47" customFormat="false" ht="16.25" hidden="false" customHeight="false" outlineLevel="0" collapsed="false">
      <c r="A47" s="17" t="s">
        <v>516</v>
      </c>
      <c r="B47" s="18" t="s">
        <v>517</v>
      </c>
      <c r="C47" s="18" t="s">
        <v>426</v>
      </c>
    </row>
    <row r="48" customFormat="false" ht="16.25" hidden="false" customHeight="false" outlineLevel="0" collapsed="false">
      <c r="A48" s="19" t="s">
        <v>518</v>
      </c>
      <c r="B48" s="20" t="s">
        <v>519</v>
      </c>
      <c r="C48" s="20" t="s">
        <v>426</v>
      </c>
    </row>
    <row r="49" customFormat="false" ht="16.25" hidden="false" customHeight="false" outlineLevel="0" collapsed="false">
      <c r="A49" s="17" t="s">
        <v>520</v>
      </c>
      <c r="B49" s="18" t="s">
        <v>521</v>
      </c>
      <c r="C49" s="18" t="s">
        <v>426</v>
      </c>
    </row>
    <row r="50" customFormat="false" ht="16.25" hidden="false" customHeight="false" outlineLevel="0" collapsed="false">
      <c r="A50" s="19" t="s">
        <v>522</v>
      </c>
      <c r="B50" s="20" t="s">
        <v>523</v>
      </c>
      <c r="C50" s="20" t="s">
        <v>426</v>
      </c>
    </row>
    <row r="51" customFormat="false" ht="16.25" hidden="false" customHeight="false" outlineLevel="0" collapsed="false">
      <c r="A51" s="17" t="s">
        <v>524</v>
      </c>
      <c r="B51" s="18" t="s">
        <v>525</v>
      </c>
      <c r="C51" s="18" t="s">
        <v>426</v>
      </c>
    </row>
    <row r="52" customFormat="false" ht="16.25" hidden="false" customHeight="false" outlineLevel="0" collapsed="false">
      <c r="A52" s="19" t="s">
        <v>526</v>
      </c>
      <c r="B52" s="20" t="s">
        <v>527</v>
      </c>
      <c r="C52" s="20" t="s">
        <v>426</v>
      </c>
    </row>
    <row r="53" customFormat="false" ht="16.25" hidden="false" customHeight="false" outlineLevel="0" collapsed="false">
      <c r="A53" s="17" t="s">
        <v>528</v>
      </c>
      <c r="B53" s="18" t="s">
        <v>529</v>
      </c>
      <c r="C53" s="18" t="s">
        <v>426</v>
      </c>
    </row>
    <row r="54" customFormat="false" ht="16.25" hidden="false" customHeight="false" outlineLevel="0" collapsed="false">
      <c r="A54" s="19" t="s">
        <v>530</v>
      </c>
      <c r="B54" s="20" t="s">
        <v>531</v>
      </c>
      <c r="C54" s="20" t="s">
        <v>426</v>
      </c>
    </row>
    <row r="55" customFormat="false" ht="16.25" hidden="false" customHeight="false" outlineLevel="0" collapsed="false">
      <c r="A55" s="17" t="s">
        <v>532</v>
      </c>
      <c r="B55" s="18" t="s">
        <v>533</v>
      </c>
      <c r="C55" s="18" t="s">
        <v>426</v>
      </c>
    </row>
    <row r="56" customFormat="false" ht="16.25" hidden="false" customHeight="false" outlineLevel="0" collapsed="false">
      <c r="A56" s="19" t="s">
        <v>534</v>
      </c>
      <c r="B56" s="20" t="s">
        <v>535</v>
      </c>
      <c r="C56" s="20" t="s">
        <v>426</v>
      </c>
    </row>
    <row r="57" customFormat="false" ht="16.25" hidden="false" customHeight="false" outlineLevel="0" collapsed="false">
      <c r="A57" s="17" t="s">
        <v>536</v>
      </c>
      <c r="B57" s="18" t="s">
        <v>537</v>
      </c>
      <c r="C57" s="18" t="s">
        <v>426</v>
      </c>
    </row>
    <row r="58" customFormat="false" ht="16.25" hidden="false" customHeight="false" outlineLevel="0" collapsed="false">
      <c r="A58" s="19" t="s">
        <v>538</v>
      </c>
      <c r="B58" s="20" t="s">
        <v>539</v>
      </c>
      <c r="C58" s="20" t="s">
        <v>426</v>
      </c>
    </row>
    <row r="59" customFormat="false" ht="16.25" hidden="false" customHeight="false" outlineLevel="0" collapsed="false">
      <c r="A59" s="17" t="s">
        <v>540</v>
      </c>
      <c r="B59" s="18" t="s">
        <v>541</v>
      </c>
      <c r="C59" s="18" t="s">
        <v>426</v>
      </c>
    </row>
    <row r="60" customFormat="false" ht="16.25" hidden="false" customHeight="false" outlineLevel="0" collapsed="false">
      <c r="A60" s="19" t="s">
        <v>542</v>
      </c>
      <c r="B60" s="20" t="s">
        <v>543</v>
      </c>
      <c r="C60" s="20" t="s">
        <v>426</v>
      </c>
    </row>
    <row r="61" customFormat="false" ht="16.25" hidden="false" customHeight="false" outlineLevel="0" collapsed="false">
      <c r="A61" s="17" t="s">
        <v>544</v>
      </c>
      <c r="B61" s="18" t="s">
        <v>545</v>
      </c>
      <c r="C61" s="18" t="s">
        <v>426</v>
      </c>
    </row>
    <row r="62" customFormat="false" ht="16.25" hidden="false" customHeight="false" outlineLevel="0" collapsed="false">
      <c r="A62" s="19" t="s">
        <v>546</v>
      </c>
      <c r="B62" s="20" t="s">
        <v>547</v>
      </c>
      <c r="C62" s="20" t="s">
        <v>426</v>
      </c>
    </row>
    <row r="63" customFormat="false" ht="16.25" hidden="false" customHeight="false" outlineLevel="0" collapsed="false">
      <c r="A63" s="17" t="s">
        <v>548</v>
      </c>
      <c r="B63" s="18" t="s">
        <v>549</v>
      </c>
      <c r="C63" s="18" t="s">
        <v>426</v>
      </c>
    </row>
    <row r="64" customFormat="false" ht="16.25" hidden="false" customHeight="false" outlineLevel="0" collapsed="false">
      <c r="A64" s="19" t="s">
        <v>550</v>
      </c>
      <c r="B64" s="20" t="s">
        <v>551</v>
      </c>
      <c r="C64" s="20" t="s">
        <v>426</v>
      </c>
    </row>
    <row r="65" customFormat="false" ht="16.25" hidden="false" customHeight="false" outlineLevel="0" collapsed="false">
      <c r="A65" s="17" t="s">
        <v>552</v>
      </c>
      <c r="B65" s="18" t="s">
        <v>553</v>
      </c>
      <c r="C65" s="18" t="s">
        <v>426</v>
      </c>
    </row>
    <row r="66" customFormat="false" ht="16.25" hidden="false" customHeight="false" outlineLevel="0" collapsed="false">
      <c r="A66" s="19" t="s">
        <v>554</v>
      </c>
      <c r="B66" s="20" t="s">
        <v>555</v>
      </c>
      <c r="C66" s="20" t="s">
        <v>426</v>
      </c>
    </row>
    <row r="67" customFormat="false" ht="16.25" hidden="false" customHeight="false" outlineLevel="0" collapsed="false">
      <c r="A67" s="17" t="s">
        <v>556</v>
      </c>
      <c r="B67" s="18" t="s">
        <v>557</v>
      </c>
      <c r="C67" s="18" t="s">
        <v>426</v>
      </c>
    </row>
    <row r="68" customFormat="false" ht="16.25" hidden="false" customHeight="false" outlineLevel="0" collapsed="false">
      <c r="A68" s="19" t="s">
        <v>558</v>
      </c>
      <c r="B68" s="20" t="s">
        <v>559</v>
      </c>
      <c r="C68" s="20" t="s">
        <v>426</v>
      </c>
    </row>
    <row r="69" customFormat="false" ht="16.25" hidden="false" customHeight="false" outlineLevel="0" collapsed="false">
      <c r="A69" s="17" t="s">
        <v>560</v>
      </c>
      <c r="B69" s="18" t="s">
        <v>561</v>
      </c>
      <c r="C69" s="18" t="s">
        <v>426</v>
      </c>
    </row>
    <row r="70" customFormat="false" ht="16.25" hidden="false" customHeight="false" outlineLevel="0" collapsed="false">
      <c r="A70" s="19" t="s">
        <v>562</v>
      </c>
      <c r="B70" s="20" t="s">
        <v>563</v>
      </c>
      <c r="C70" s="20" t="s">
        <v>426</v>
      </c>
    </row>
    <row r="71" customFormat="false" ht="16.25" hidden="false" customHeight="false" outlineLevel="0" collapsed="false">
      <c r="A71" s="17" t="s">
        <v>564</v>
      </c>
      <c r="B71" s="18" t="s">
        <v>565</v>
      </c>
      <c r="C71" s="18" t="s">
        <v>426</v>
      </c>
    </row>
    <row r="72" customFormat="false" ht="16.25" hidden="false" customHeight="false" outlineLevel="0" collapsed="false">
      <c r="A72" s="19" t="s">
        <v>566</v>
      </c>
      <c r="B72" s="20" t="s">
        <v>567</v>
      </c>
      <c r="C72" s="20" t="s">
        <v>426</v>
      </c>
    </row>
    <row r="73" customFormat="false" ht="16.25" hidden="false" customHeight="false" outlineLevel="0" collapsed="false">
      <c r="A73" s="17" t="s">
        <v>568</v>
      </c>
      <c r="B73" s="18" t="s">
        <v>569</v>
      </c>
      <c r="C73" s="18" t="s">
        <v>426</v>
      </c>
    </row>
    <row r="74" customFormat="false" ht="16.25" hidden="false" customHeight="false" outlineLevel="0" collapsed="false">
      <c r="A74" s="19" t="s">
        <v>570</v>
      </c>
      <c r="B74" s="20" t="s">
        <v>571</v>
      </c>
      <c r="C74" s="20" t="s">
        <v>426</v>
      </c>
    </row>
    <row r="75" customFormat="false" ht="16.25" hidden="false" customHeight="false" outlineLevel="0" collapsed="false">
      <c r="A75" s="17" t="s">
        <v>572</v>
      </c>
      <c r="B75" s="18" t="s">
        <v>573</v>
      </c>
      <c r="C75" s="18" t="s">
        <v>426</v>
      </c>
    </row>
    <row r="76" customFormat="false" ht="16.25" hidden="false" customHeight="false" outlineLevel="0" collapsed="false">
      <c r="A76" s="19" t="s">
        <v>574</v>
      </c>
      <c r="B76" s="20" t="s">
        <v>575</v>
      </c>
      <c r="C76" s="20" t="s">
        <v>426</v>
      </c>
    </row>
    <row r="77" customFormat="false" ht="16.25" hidden="false" customHeight="false" outlineLevel="0" collapsed="false">
      <c r="A77" s="17" t="s">
        <v>576</v>
      </c>
      <c r="B77" s="18" t="s">
        <v>577</v>
      </c>
      <c r="C77" s="18" t="s">
        <v>426</v>
      </c>
    </row>
    <row r="78" customFormat="false" ht="16.25" hidden="false" customHeight="false" outlineLevel="0" collapsed="false">
      <c r="A78" s="19" t="s">
        <v>578</v>
      </c>
      <c r="B78" s="20" t="s">
        <v>579</v>
      </c>
      <c r="C78" s="20" t="s">
        <v>426</v>
      </c>
    </row>
    <row r="79" customFormat="false" ht="16.25" hidden="false" customHeight="false" outlineLevel="0" collapsed="false">
      <c r="A79" s="17" t="s">
        <v>580</v>
      </c>
      <c r="B79" s="18" t="s">
        <v>581</v>
      </c>
      <c r="C79" s="18" t="s">
        <v>426</v>
      </c>
    </row>
    <row r="80" customFormat="false" ht="16.25" hidden="false" customHeight="false" outlineLevel="0" collapsed="false">
      <c r="A80" s="19" t="s">
        <v>582</v>
      </c>
      <c r="B80" s="20" t="s">
        <v>583</v>
      </c>
      <c r="C80" s="20" t="s">
        <v>426</v>
      </c>
    </row>
    <row r="81" customFormat="false" ht="16.25" hidden="false" customHeight="false" outlineLevel="0" collapsed="false">
      <c r="A81" s="17" t="s">
        <v>584</v>
      </c>
      <c r="B81" s="18" t="s">
        <v>585</v>
      </c>
      <c r="C81" s="18" t="s">
        <v>426</v>
      </c>
    </row>
    <row r="82" customFormat="false" ht="16.25" hidden="false" customHeight="false" outlineLevel="0" collapsed="false">
      <c r="A82" s="19" t="s">
        <v>586</v>
      </c>
      <c r="B82" s="20" t="s">
        <v>587</v>
      </c>
      <c r="C82" s="20" t="s">
        <v>426</v>
      </c>
    </row>
    <row r="83" customFormat="false" ht="16.25" hidden="false" customHeight="false" outlineLevel="0" collapsed="false">
      <c r="A83" s="17" t="s">
        <v>588</v>
      </c>
      <c r="B83" s="18" t="s">
        <v>589</v>
      </c>
      <c r="C83" s="18" t="s">
        <v>426</v>
      </c>
    </row>
    <row r="84" customFormat="false" ht="16.25" hidden="false" customHeight="false" outlineLevel="0" collapsed="false">
      <c r="A84" s="19" t="s">
        <v>590</v>
      </c>
      <c r="B84" s="20" t="s">
        <v>591</v>
      </c>
      <c r="C84" s="20" t="s">
        <v>426</v>
      </c>
    </row>
    <row r="85" customFormat="false" ht="31.2" hidden="false" customHeight="false" outlineLevel="0" collapsed="false">
      <c r="A85" s="17" t="s">
        <v>592</v>
      </c>
      <c r="B85" s="18" t="s">
        <v>593</v>
      </c>
      <c r="C85" s="18" t="s">
        <v>426</v>
      </c>
    </row>
    <row r="86" customFormat="false" ht="16.25" hidden="false" customHeight="false" outlineLevel="0" collapsed="false">
      <c r="A86" s="19" t="s">
        <v>594</v>
      </c>
      <c r="B86" s="20" t="s">
        <v>595</v>
      </c>
      <c r="C86" s="20" t="s">
        <v>426</v>
      </c>
    </row>
    <row r="87" customFormat="false" ht="16.25" hidden="false" customHeight="false" outlineLevel="0" collapsed="false">
      <c r="A87" s="17" t="s">
        <v>596</v>
      </c>
      <c r="B87" s="18" t="s">
        <v>597</v>
      </c>
      <c r="C87" s="18" t="s">
        <v>426</v>
      </c>
    </row>
    <row r="88" customFormat="false" ht="16.25" hidden="false" customHeight="false" outlineLevel="0" collapsed="false">
      <c r="A88" s="19" t="s">
        <v>598</v>
      </c>
      <c r="B88" s="20" t="s">
        <v>599</v>
      </c>
      <c r="C88" s="20" t="s">
        <v>426</v>
      </c>
    </row>
    <row r="89" customFormat="false" ht="16.25" hidden="false" customHeight="false" outlineLevel="0" collapsed="false">
      <c r="A89" s="17" t="s">
        <v>600</v>
      </c>
      <c r="B89" s="18" t="s">
        <v>601</v>
      </c>
      <c r="C89" s="18" t="s">
        <v>426</v>
      </c>
    </row>
    <row r="90" customFormat="false" ht="16.25" hidden="false" customHeight="false" outlineLevel="0" collapsed="false">
      <c r="A90" s="19" t="s">
        <v>602</v>
      </c>
      <c r="B90" s="20" t="s">
        <v>603</v>
      </c>
      <c r="C90" s="20" t="s">
        <v>426</v>
      </c>
    </row>
    <row r="91" customFormat="false" ht="16.25" hidden="false" customHeight="false" outlineLevel="0" collapsed="false">
      <c r="A91" s="17" t="s">
        <v>604</v>
      </c>
      <c r="B91" s="18" t="s">
        <v>605</v>
      </c>
      <c r="C91" s="18" t="s">
        <v>426</v>
      </c>
    </row>
    <row r="92" customFormat="false" ht="16.25" hidden="false" customHeight="false" outlineLevel="0" collapsed="false">
      <c r="A92" s="19" t="s">
        <v>606</v>
      </c>
      <c r="B92" s="20" t="s">
        <v>607</v>
      </c>
      <c r="C92" s="20" t="s">
        <v>426</v>
      </c>
    </row>
    <row r="93" customFormat="false" ht="16.25" hidden="false" customHeight="false" outlineLevel="0" collapsed="false">
      <c r="A93" s="17" t="s">
        <v>608</v>
      </c>
      <c r="B93" s="18" t="s">
        <v>609</v>
      </c>
      <c r="C93" s="18" t="s">
        <v>426</v>
      </c>
    </row>
    <row r="94" customFormat="false" ht="16.25" hidden="false" customHeight="false" outlineLevel="0" collapsed="false">
      <c r="A94" s="19" t="s">
        <v>610</v>
      </c>
      <c r="B94" s="20" t="s">
        <v>611</v>
      </c>
      <c r="C94" s="20" t="s">
        <v>426</v>
      </c>
    </row>
    <row r="95" customFormat="false" ht="16.25" hidden="false" customHeight="false" outlineLevel="0" collapsed="false">
      <c r="A95" s="17" t="s">
        <v>612</v>
      </c>
      <c r="B95" s="18" t="s">
        <v>613</v>
      </c>
      <c r="C95" s="18" t="s">
        <v>426</v>
      </c>
    </row>
    <row r="96" customFormat="false" ht="16.25" hidden="false" customHeight="false" outlineLevel="0" collapsed="false">
      <c r="A96" s="19" t="s">
        <v>614</v>
      </c>
      <c r="B96" s="20" t="s">
        <v>615</v>
      </c>
      <c r="C96" s="20" t="s">
        <v>426</v>
      </c>
    </row>
    <row r="97" customFormat="false" ht="16.25" hidden="false" customHeight="false" outlineLevel="0" collapsed="false">
      <c r="A97" s="17" t="s">
        <v>616</v>
      </c>
      <c r="B97" s="18" t="s">
        <v>617</v>
      </c>
      <c r="C97" s="18" t="s">
        <v>426</v>
      </c>
    </row>
    <row r="98" customFormat="false" ht="16.25" hidden="false" customHeight="false" outlineLevel="0" collapsed="false">
      <c r="A98" s="19" t="s">
        <v>618</v>
      </c>
      <c r="B98" s="20" t="s">
        <v>619</v>
      </c>
      <c r="C98" s="20" t="s">
        <v>426</v>
      </c>
    </row>
    <row r="99" customFormat="false" ht="16.25" hidden="false" customHeight="false" outlineLevel="0" collapsed="false">
      <c r="A99" s="17" t="s">
        <v>620</v>
      </c>
      <c r="B99" s="18" t="s">
        <v>621</v>
      </c>
      <c r="C99" s="18" t="s">
        <v>426</v>
      </c>
    </row>
    <row r="100" customFormat="false" ht="16.25" hidden="false" customHeight="false" outlineLevel="0" collapsed="false">
      <c r="A100" s="19" t="s">
        <v>622</v>
      </c>
      <c r="B100" s="20" t="s">
        <v>623</v>
      </c>
      <c r="C100" s="20" t="s">
        <v>426</v>
      </c>
    </row>
    <row r="101" customFormat="false" ht="16.25" hidden="false" customHeight="false" outlineLevel="0" collapsed="false">
      <c r="A101" s="17" t="s">
        <v>624</v>
      </c>
      <c r="B101" s="18" t="s">
        <v>625</v>
      </c>
      <c r="C101" s="18" t="s">
        <v>426</v>
      </c>
    </row>
    <row r="102" customFormat="false" ht="16.25" hidden="false" customHeight="false" outlineLevel="0" collapsed="false">
      <c r="A102" s="19" t="s">
        <v>626</v>
      </c>
      <c r="B102" s="20" t="s">
        <v>627</v>
      </c>
      <c r="C102" s="20" t="s">
        <v>426</v>
      </c>
    </row>
    <row r="103" customFormat="false" ht="16.25" hidden="false" customHeight="false" outlineLevel="0" collapsed="false">
      <c r="A103" s="17" t="s">
        <v>628</v>
      </c>
      <c r="B103" s="18" t="s">
        <v>629</v>
      </c>
      <c r="C103" s="18" t="s">
        <v>426</v>
      </c>
    </row>
    <row r="104" customFormat="false" ht="16.25" hidden="false" customHeight="false" outlineLevel="0" collapsed="false">
      <c r="A104" s="19" t="s">
        <v>630</v>
      </c>
      <c r="B104" s="20" t="s">
        <v>631</v>
      </c>
      <c r="C104" s="20" t="s">
        <v>426</v>
      </c>
    </row>
    <row r="105" customFormat="false" ht="16.25" hidden="false" customHeight="false" outlineLevel="0" collapsed="false">
      <c r="A105" s="17" t="s">
        <v>632</v>
      </c>
      <c r="B105" s="18" t="s">
        <v>633</v>
      </c>
      <c r="C105" s="18" t="s">
        <v>431</v>
      </c>
    </row>
    <row r="106" customFormat="false" ht="16.25" hidden="false" customHeight="false" outlineLevel="0" collapsed="false">
      <c r="A106" s="19" t="s">
        <v>634</v>
      </c>
      <c r="B106" s="20" t="s">
        <v>635</v>
      </c>
      <c r="C106" s="20" t="s">
        <v>423</v>
      </c>
    </row>
    <row r="107" customFormat="false" ht="16.25" hidden="false" customHeight="false" outlineLevel="0" collapsed="false">
      <c r="A107" s="17" t="s">
        <v>636</v>
      </c>
      <c r="B107" s="18" t="s">
        <v>637</v>
      </c>
      <c r="C107" s="18" t="s">
        <v>423</v>
      </c>
    </row>
    <row r="108" customFormat="false" ht="16.25" hidden="false" customHeight="false" outlineLevel="0" collapsed="false">
      <c r="A108" s="19" t="s">
        <v>638</v>
      </c>
      <c r="B108" s="20" t="s">
        <v>639</v>
      </c>
      <c r="C108" s="20" t="s">
        <v>431</v>
      </c>
    </row>
    <row r="109" customFormat="false" ht="16.25" hidden="false" customHeight="false" outlineLevel="0" collapsed="false">
      <c r="A109" s="17" t="s">
        <v>640</v>
      </c>
      <c r="B109" s="18" t="s">
        <v>641</v>
      </c>
      <c r="C109" s="18" t="s">
        <v>431</v>
      </c>
    </row>
    <row r="110" customFormat="false" ht="16.25" hidden="false" customHeight="false" outlineLevel="0" collapsed="false">
      <c r="A110" s="19" t="s">
        <v>642</v>
      </c>
      <c r="B110" s="20" t="s">
        <v>643</v>
      </c>
      <c r="C110" s="20" t="s">
        <v>431</v>
      </c>
    </row>
    <row r="111" customFormat="false" ht="16.25" hidden="false" customHeight="false" outlineLevel="0" collapsed="false">
      <c r="A111" s="17" t="s">
        <v>644</v>
      </c>
      <c r="B111" s="18" t="s">
        <v>645</v>
      </c>
      <c r="C111" s="18" t="s">
        <v>420</v>
      </c>
    </row>
    <row r="112" customFormat="false" ht="16.25" hidden="false" customHeight="false" outlineLevel="0" collapsed="false">
      <c r="A112" s="19" t="s">
        <v>646</v>
      </c>
      <c r="B112" s="20" t="s">
        <v>647</v>
      </c>
      <c r="C112" s="20" t="s">
        <v>431</v>
      </c>
    </row>
    <row r="113" customFormat="false" ht="16.25" hidden="false" customHeight="false" outlineLevel="0" collapsed="false">
      <c r="A113" s="17" t="s">
        <v>648</v>
      </c>
      <c r="B113" s="18" t="s">
        <v>649</v>
      </c>
      <c r="C113" s="18" t="s">
        <v>431</v>
      </c>
    </row>
    <row r="114" customFormat="false" ht="16.25" hidden="false" customHeight="false" outlineLevel="0" collapsed="false">
      <c r="A114" s="19" t="s">
        <v>650</v>
      </c>
      <c r="B114" s="20" t="s">
        <v>651</v>
      </c>
      <c r="C114" s="20" t="s">
        <v>431</v>
      </c>
    </row>
    <row r="115" customFormat="false" ht="16.25" hidden="false" customHeight="false" outlineLevel="0" collapsed="false">
      <c r="A115" s="17" t="s">
        <v>652</v>
      </c>
      <c r="B115" s="18" t="s">
        <v>653</v>
      </c>
      <c r="C115" s="18" t="s">
        <v>431</v>
      </c>
    </row>
    <row r="116" customFormat="false" ht="16.25" hidden="false" customHeight="false" outlineLevel="0" collapsed="false">
      <c r="A116" s="19" t="s">
        <v>654</v>
      </c>
      <c r="B116" s="20" t="s">
        <v>655</v>
      </c>
      <c r="C116" s="20" t="s">
        <v>431</v>
      </c>
    </row>
    <row r="117" customFormat="false" ht="16.25" hidden="false" customHeight="false" outlineLevel="0" collapsed="false">
      <c r="A117" s="17" t="s">
        <v>656</v>
      </c>
      <c r="B117" s="18" t="s">
        <v>657</v>
      </c>
      <c r="C117" s="18" t="s">
        <v>420</v>
      </c>
    </row>
    <row r="118" customFormat="false" ht="16.25" hidden="false" customHeight="false" outlineLevel="0" collapsed="false">
      <c r="A118" s="19" t="s">
        <v>658</v>
      </c>
      <c r="B118" s="20" t="s">
        <v>659</v>
      </c>
      <c r="C118" s="20" t="s">
        <v>431</v>
      </c>
    </row>
    <row r="119" customFormat="false" ht="16.25" hidden="false" customHeight="false" outlineLevel="0" collapsed="false">
      <c r="A119" s="17" t="s">
        <v>660</v>
      </c>
      <c r="B119" s="18" t="s">
        <v>661</v>
      </c>
      <c r="C119" s="18" t="s">
        <v>431</v>
      </c>
    </row>
    <row r="120" customFormat="false" ht="16.25" hidden="false" customHeight="false" outlineLevel="0" collapsed="false">
      <c r="A120" s="19" t="s">
        <v>662</v>
      </c>
      <c r="B120" s="20" t="s">
        <v>663</v>
      </c>
      <c r="C120" s="20" t="s">
        <v>431</v>
      </c>
    </row>
    <row r="121" customFormat="false" ht="16.25" hidden="false" customHeight="false" outlineLevel="0" collapsed="false">
      <c r="A121" s="17" t="s">
        <v>664</v>
      </c>
      <c r="B121" s="18" t="s">
        <v>665</v>
      </c>
      <c r="C121" s="18" t="s">
        <v>431</v>
      </c>
    </row>
    <row r="122" customFormat="false" ht="16.25" hidden="false" customHeight="false" outlineLevel="0" collapsed="false">
      <c r="A122" s="19" t="s">
        <v>666</v>
      </c>
      <c r="B122" s="20" t="s">
        <v>667</v>
      </c>
      <c r="C122" s="20" t="s">
        <v>431</v>
      </c>
    </row>
    <row r="123" customFormat="false" ht="16.25" hidden="false" customHeight="false" outlineLevel="0" collapsed="false">
      <c r="A123" s="17" t="s">
        <v>668</v>
      </c>
      <c r="B123" s="18" t="s">
        <v>669</v>
      </c>
      <c r="C123" s="18" t="s">
        <v>431</v>
      </c>
    </row>
    <row r="124" customFormat="false" ht="16.25" hidden="false" customHeight="false" outlineLevel="0" collapsed="false">
      <c r="A124" s="19" t="s">
        <v>670</v>
      </c>
      <c r="B124" s="20" t="s">
        <v>671</v>
      </c>
      <c r="C124" s="20" t="s">
        <v>431</v>
      </c>
    </row>
    <row r="125" customFormat="false" ht="16.25" hidden="false" customHeight="false" outlineLevel="0" collapsed="false">
      <c r="A125" s="17" t="s">
        <v>672</v>
      </c>
      <c r="B125" s="18" t="s">
        <v>673</v>
      </c>
      <c r="C125" s="18" t="s">
        <v>431</v>
      </c>
    </row>
    <row r="126" customFormat="false" ht="16.25" hidden="false" customHeight="false" outlineLevel="0" collapsed="false">
      <c r="A126" s="19" t="s">
        <v>674</v>
      </c>
      <c r="B126" s="20" t="s">
        <v>675</v>
      </c>
      <c r="C126" s="20" t="s">
        <v>423</v>
      </c>
    </row>
    <row r="127" customFormat="false" ht="16.25" hidden="false" customHeight="false" outlineLevel="0" collapsed="false">
      <c r="A127" s="17" t="s">
        <v>676</v>
      </c>
      <c r="B127" s="18" t="s">
        <v>677</v>
      </c>
      <c r="C127" s="18" t="s">
        <v>431</v>
      </c>
    </row>
    <row r="128" customFormat="false" ht="16.25" hidden="false" customHeight="false" outlineLevel="0" collapsed="false">
      <c r="A128" s="19" t="s">
        <v>678</v>
      </c>
      <c r="B128" s="20" t="s">
        <v>679</v>
      </c>
      <c r="C128" s="20" t="s">
        <v>420</v>
      </c>
    </row>
    <row r="129" customFormat="false" ht="16.25" hidden="false" customHeight="false" outlineLevel="0" collapsed="false">
      <c r="A129" s="17" t="s">
        <v>680</v>
      </c>
      <c r="B129" s="18" t="s">
        <v>681</v>
      </c>
      <c r="C129" s="18" t="s">
        <v>431</v>
      </c>
    </row>
    <row r="130" customFormat="false" ht="16.25" hidden="false" customHeight="false" outlineLevel="0" collapsed="false">
      <c r="A130" s="19" t="s">
        <v>682</v>
      </c>
      <c r="B130" s="20" t="s">
        <v>683</v>
      </c>
      <c r="C130" s="20" t="s">
        <v>431</v>
      </c>
    </row>
    <row r="131" customFormat="false" ht="16.25" hidden="false" customHeight="false" outlineLevel="0" collapsed="false">
      <c r="A131" s="17" t="s">
        <v>684</v>
      </c>
      <c r="B131" s="18" t="s">
        <v>685</v>
      </c>
      <c r="C131" s="18" t="s">
        <v>420</v>
      </c>
    </row>
    <row r="132" customFormat="false" ht="16.25" hidden="false" customHeight="false" outlineLevel="0" collapsed="false">
      <c r="A132" s="19" t="s">
        <v>686</v>
      </c>
      <c r="B132" s="20" t="s">
        <v>687</v>
      </c>
      <c r="C132" s="20" t="s">
        <v>431</v>
      </c>
    </row>
    <row r="133" customFormat="false" ht="16.25" hidden="false" customHeight="false" outlineLevel="0" collapsed="false">
      <c r="A133" s="17" t="s">
        <v>688</v>
      </c>
      <c r="B133" s="18" t="s">
        <v>689</v>
      </c>
      <c r="C133" s="18" t="s">
        <v>420</v>
      </c>
    </row>
    <row r="134" customFormat="false" ht="16.25" hidden="false" customHeight="false" outlineLevel="0" collapsed="false">
      <c r="A134" s="19" t="s">
        <v>690</v>
      </c>
      <c r="B134" s="20" t="s">
        <v>691</v>
      </c>
      <c r="C134" s="20" t="s">
        <v>431</v>
      </c>
    </row>
    <row r="135" customFormat="false" ht="16.25" hidden="false" customHeight="false" outlineLevel="0" collapsed="false">
      <c r="A135" s="17" t="s">
        <v>692</v>
      </c>
      <c r="B135" s="18" t="s">
        <v>693</v>
      </c>
      <c r="C135" s="18" t="s">
        <v>431</v>
      </c>
    </row>
    <row r="136" customFormat="false" ht="16.25" hidden="false" customHeight="false" outlineLevel="0" collapsed="false">
      <c r="A136" s="19" t="s">
        <v>694</v>
      </c>
      <c r="B136" s="20" t="s">
        <v>695</v>
      </c>
      <c r="C136" s="20" t="s">
        <v>431</v>
      </c>
    </row>
    <row r="137" customFormat="false" ht="16.25" hidden="false" customHeight="false" outlineLevel="0" collapsed="false">
      <c r="A137" s="17" t="s">
        <v>696</v>
      </c>
      <c r="B137" s="18" t="s">
        <v>697</v>
      </c>
      <c r="C137" s="18" t="s">
        <v>431</v>
      </c>
    </row>
    <row r="138" customFormat="false" ht="16.25" hidden="false" customHeight="false" outlineLevel="0" collapsed="false">
      <c r="A138" s="19" t="s">
        <v>698</v>
      </c>
      <c r="B138" s="20" t="s">
        <v>699</v>
      </c>
      <c r="C138" s="20" t="s">
        <v>420</v>
      </c>
    </row>
    <row r="139" customFormat="false" ht="16.25" hidden="false" customHeight="false" outlineLevel="0" collapsed="false">
      <c r="A139" s="17" t="s">
        <v>700</v>
      </c>
      <c r="B139" s="18" t="s">
        <v>701</v>
      </c>
      <c r="C139" s="18" t="s">
        <v>431</v>
      </c>
    </row>
    <row r="140" customFormat="false" ht="31.2" hidden="false" customHeight="false" outlineLevel="0" collapsed="false">
      <c r="A140" s="19" t="s">
        <v>702</v>
      </c>
      <c r="B140" s="20" t="s">
        <v>703</v>
      </c>
      <c r="C140" s="20" t="s">
        <v>423</v>
      </c>
    </row>
    <row r="141" customFormat="false" ht="16.25" hidden="false" customHeight="false" outlineLevel="0" collapsed="false">
      <c r="A141" s="17" t="s">
        <v>704</v>
      </c>
      <c r="B141" s="18" t="s">
        <v>705</v>
      </c>
      <c r="C141" s="18" t="s">
        <v>420</v>
      </c>
    </row>
    <row r="142" customFormat="false" ht="16.25" hidden="false" customHeight="false" outlineLevel="0" collapsed="false">
      <c r="A142" s="19" t="s">
        <v>706</v>
      </c>
      <c r="B142" s="20" t="s">
        <v>707</v>
      </c>
      <c r="C142" s="20" t="s">
        <v>431</v>
      </c>
    </row>
    <row r="143" customFormat="false" ht="16.25" hidden="false" customHeight="false" outlineLevel="0" collapsed="false">
      <c r="A143" s="17" t="s">
        <v>708</v>
      </c>
      <c r="B143" s="18" t="s">
        <v>709</v>
      </c>
      <c r="C143" s="18" t="s">
        <v>431</v>
      </c>
    </row>
    <row r="144" customFormat="false" ht="16.25" hidden="false" customHeight="false" outlineLevel="0" collapsed="false">
      <c r="A144" s="19" t="s">
        <v>710</v>
      </c>
      <c r="B144" s="20" t="s">
        <v>711</v>
      </c>
      <c r="C144" s="20" t="s">
        <v>420</v>
      </c>
    </row>
    <row r="145" customFormat="false" ht="16.25" hidden="false" customHeight="false" outlineLevel="0" collapsed="false">
      <c r="A145" s="17" t="s">
        <v>712</v>
      </c>
      <c r="B145" s="18" t="s">
        <v>713</v>
      </c>
      <c r="C145" s="18" t="s">
        <v>431</v>
      </c>
    </row>
    <row r="146" customFormat="false" ht="16.25" hidden="false" customHeight="false" outlineLevel="0" collapsed="false">
      <c r="A146" s="19" t="s">
        <v>714</v>
      </c>
      <c r="B146" s="20" t="s">
        <v>715</v>
      </c>
      <c r="C146" s="20" t="s">
        <v>420</v>
      </c>
    </row>
    <row r="147" customFormat="false" ht="16.25" hidden="false" customHeight="false" outlineLevel="0" collapsed="false">
      <c r="A147" s="17" t="s">
        <v>716</v>
      </c>
      <c r="B147" s="18" t="s">
        <v>717</v>
      </c>
      <c r="C147" s="18" t="s">
        <v>431</v>
      </c>
    </row>
    <row r="148" customFormat="false" ht="16.25" hidden="false" customHeight="false" outlineLevel="0" collapsed="false">
      <c r="A148" s="19" t="s">
        <v>718</v>
      </c>
      <c r="B148" s="20" t="s">
        <v>719</v>
      </c>
      <c r="C148" s="20" t="s">
        <v>431</v>
      </c>
    </row>
    <row r="149" customFormat="false" ht="16.25" hidden="false" customHeight="false" outlineLevel="0" collapsed="false">
      <c r="A149" s="17" t="s">
        <v>720</v>
      </c>
      <c r="B149" s="18" t="s">
        <v>721</v>
      </c>
      <c r="C149" s="18" t="s">
        <v>420</v>
      </c>
    </row>
    <row r="150" customFormat="false" ht="16.25" hidden="false" customHeight="false" outlineLevel="0" collapsed="false">
      <c r="A150" s="19" t="s">
        <v>722</v>
      </c>
      <c r="B150" s="20" t="s">
        <v>723</v>
      </c>
      <c r="C150" s="20" t="s">
        <v>444</v>
      </c>
    </row>
    <row r="151" customFormat="false" ht="16.25" hidden="false" customHeight="false" outlineLevel="0" collapsed="false">
      <c r="A151" s="17" t="s">
        <v>724</v>
      </c>
      <c r="B151" s="18" t="s">
        <v>725</v>
      </c>
      <c r="C151" s="18" t="s">
        <v>444</v>
      </c>
    </row>
    <row r="152" customFormat="false" ht="16.25" hidden="false" customHeight="false" outlineLevel="0" collapsed="false">
      <c r="A152" s="19" t="s">
        <v>726</v>
      </c>
      <c r="B152" s="20" t="s">
        <v>727</v>
      </c>
      <c r="C152" s="20" t="s">
        <v>420</v>
      </c>
    </row>
    <row r="153" customFormat="false" ht="16.25" hidden="false" customHeight="false" outlineLevel="0" collapsed="false">
      <c r="A153" s="17" t="s">
        <v>728</v>
      </c>
      <c r="B153" s="18" t="s">
        <v>729</v>
      </c>
      <c r="C153" s="18" t="s">
        <v>431</v>
      </c>
    </row>
    <row r="154" customFormat="false" ht="16.25" hidden="false" customHeight="false" outlineLevel="0" collapsed="false">
      <c r="A154" s="19" t="s">
        <v>730</v>
      </c>
      <c r="B154" s="20" t="s">
        <v>731</v>
      </c>
      <c r="C154" s="20" t="s">
        <v>431</v>
      </c>
    </row>
    <row r="155" customFormat="false" ht="16.25" hidden="false" customHeight="false" outlineLevel="0" collapsed="false">
      <c r="A155" s="17" t="s">
        <v>732</v>
      </c>
      <c r="B155" s="18" t="s">
        <v>733</v>
      </c>
      <c r="C155" s="18" t="s">
        <v>431</v>
      </c>
    </row>
    <row r="156" customFormat="false" ht="16.25" hidden="false" customHeight="false" outlineLevel="0" collapsed="false">
      <c r="A156" s="19" t="s">
        <v>734</v>
      </c>
      <c r="B156" s="20" t="s">
        <v>735</v>
      </c>
      <c r="C156" s="20" t="s">
        <v>431</v>
      </c>
    </row>
    <row r="157" customFormat="false" ht="16.25" hidden="false" customHeight="false" outlineLevel="0" collapsed="false">
      <c r="A157" s="17" t="s">
        <v>736</v>
      </c>
      <c r="B157" s="18" t="s">
        <v>737</v>
      </c>
      <c r="C157" s="18" t="s">
        <v>444</v>
      </c>
    </row>
    <row r="158" customFormat="false" ht="16.25" hidden="false" customHeight="false" outlineLevel="0" collapsed="false">
      <c r="A158" s="19" t="s">
        <v>738</v>
      </c>
      <c r="B158" s="20" t="s">
        <v>739</v>
      </c>
      <c r="C158" s="20" t="s">
        <v>444</v>
      </c>
    </row>
    <row r="159" customFormat="false" ht="16.25" hidden="false" customHeight="false" outlineLevel="0" collapsed="false">
      <c r="A159" s="17" t="s">
        <v>740</v>
      </c>
      <c r="B159" s="18" t="s">
        <v>741</v>
      </c>
      <c r="C159" s="18" t="s">
        <v>423</v>
      </c>
    </row>
    <row r="160" customFormat="false" ht="16.25" hidden="false" customHeight="false" outlineLevel="0" collapsed="false">
      <c r="A160" s="19" t="s">
        <v>742</v>
      </c>
      <c r="B160" s="20" t="s">
        <v>743</v>
      </c>
      <c r="C160" s="20" t="s">
        <v>444</v>
      </c>
    </row>
    <row r="161" customFormat="false" ht="16.25" hidden="false" customHeight="false" outlineLevel="0" collapsed="false">
      <c r="A161" s="17" t="s">
        <v>744</v>
      </c>
      <c r="B161" s="18" t="s">
        <v>745</v>
      </c>
      <c r="C161" s="18" t="s">
        <v>444</v>
      </c>
    </row>
    <row r="162" customFormat="false" ht="16.25" hidden="false" customHeight="false" outlineLevel="0" collapsed="false">
      <c r="A162" s="19" t="s">
        <v>746</v>
      </c>
      <c r="B162" s="20" t="s">
        <v>747</v>
      </c>
      <c r="C162" s="20" t="s">
        <v>431</v>
      </c>
    </row>
    <row r="163" customFormat="false" ht="16.25" hidden="false" customHeight="false" outlineLevel="0" collapsed="false">
      <c r="A163" s="17" t="s">
        <v>748</v>
      </c>
      <c r="B163" s="18" t="s">
        <v>749</v>
      </c>
      <c r="C163" s="18" t="s">
        <v>431</v>
      </c>
    </row>
    <row r="164" customFormat="false" ht="16.25" hidden="false" customHeight="false" outlineLevel="0" collapsed="false">
      <c r="A164" s="19" t="s">
        <v>750</v>
      </c>
      <c r="B164" s="20" t="s">
        <v>751</v>
      </c>
      <c r="C164" s="20" t="s">
        <v>423</v>
      </c>
    </row>
    <row r="165" customFormat="false" ht="16.25" hidden="false" customHeight="false" outlineLevel="0" collapsed="false">
      <c r="A165" s="17" t="s">
        <v>752</v>
      </c>
      <c r="B165" s="18" t="s">
        <v>753</v>
      </c>
      <c r="C165" s="18" t="s">
        <v>431</v>
      </c>
    </row>
    <row r="166" customFormat="false" ht="16.25" hidden="false" customHeight="false" outlineLevel="0" collapsed="false">
      <c r="A166" s="19" t="s">
        <v>754</v>
      </c>
      <c r="B166" s="20" t="s">
        <v>755</v>
      </c>
      <c r="C166" s="20" t="s">
        <v>431</v>
      </c>
    </row>
    <row r="167" customFormat="false" ht="16.25" hidden="false" customHeight="false" outlineLevel="0" collapsed="false">
      <c r="A167" s="17" t="s">
        <v>756</v>
      </c>
      <c r="B167" s="18" t="s">
        <v>757</v>
      </c>
      <c r="C167" s="18" t="s">
        <v>431</v>
      </c>
    </row>
    <row r="168" customFormat="false" ht="16.25" hidden="false" customHeight="false" outlineLevel="0" collapsed="false">
      <c r="A168" s="19" t="s">
        <v>758</v>
      </c>
      <c r="B168" s="20" t="s">
        <v>759</v>
      </c>
      <c r="C168" s="20" t="s">
        <v>444</v>
      </c>
    </row>
    <row r="169" customFormat="false" ht="16.25" hidden="false" customHeight="false" outlineLevel="0" collapsed="false">
      <c r="A169" s="17" t="s">
        <v>760</v>
      </c>
      <c r="B169" s="18" t="s">
        <v>761</v>
      </c>
      <c r="C169" s="18" t="s">
        <v>431</v>
      </c>
    </row>
    <row r="170" customFormat="false" ht="16.25" hidden="false" customHeight="false" outlineLevel="0" collapsed="false">
      <c r="A170" s="19" t="s">
        <v>762</v>
      </c>
      <c r="B170" s="20" t="s">
        <v>763</v>
      </c>
      <c r="C170" s="20" t="s">
        <v>420</v>
      </c>
    </row>
    <row r="171" customFormat="false" ht="16.25" hidden="false" customHeight="false" outlineLevel="0" collapsed="false">
      <c r="A171" s="17" t="s">
        <v>764</v>
      </c>
      <c r="B171" s="18" t="s">
        <v>765</v>
      </c>
      <c r="C171" s="18" t="s">
        <v>431</v>
      </c>
    </row>
    <row r="172" customFormat="false" ht="16.25" hidden="false" customHeight="false" outlineLevel="0" collapsed="false">
      <c r="A172" s="19" t="s">
        <v>766</v>
      </c>
      <c r="B172" s="20" t="s">
        <v>767</v>
      </c>
      <c r="C172" s="20" t="s">
        <v>431</v>
      </c>
    </row>
    <row r="173" customFormat="false" ht="16.25" hidden="false" customHeight="false" outlineLevel="0" collapsed="false">
      <c r="A173" s="17" t="s">
        <v>768</v>
      </c>
      <c r="B173" s="18" t="s">
        <v>769</v>
      </c>
      <c r="C173" s="18" t="s">
        <v>431</v>
      </c>
    </row>
    <row r="174" customFormat="false" ht="16.25" hidden="false" customHeight="false" outlineLevel="0" collapsed="false">
      <c r="A174" s="19" t="s">
        <v>770</v>
      </c>
      <c r="B174" s="20" t="s">
        <v>771</v>
      </c>
      <c r="C174" s="20" t="s">
        <v>431</v>
      </c>
    </row>
    <row r="175" customFormat="false" ht="16.25" hidden="false" customHeight="false" outlineLevel="0" collapsed="false">
      <c r="A175" s="17" t="s">
        <v>772</v>
      </c>
      <c r="B175" s="18" t="s">
        <v>773</v>
      </c>
      <c r="C175" s="18" t="s">
        <v>431</v>
      </c>
    </row>
    <row r="176" customFormat="false" ht="16.25" hidden="false" customHeight="false" outlineLevel="0" collapsed="false">
      <c r="A176" s="19" t="s">
        <v>774</v>
      </c>
      <c r="B176" s="20" t="s">
        <v>775</v>
      </c>
      <c r="C176" s="20" t="s">
        <v>431</v>
      </c>
    </row>
    <row r="177" customFormat="false" ht="16.25" hidden="false" customHeight="false" outlineLevel="0" collapsed="false">
      <c r="A177" s="17" t="s">
        <v>776</v>
      </c>
      <c r="B177" s="18" t="s">
        <v>777</v>
      </c>
      <c r="C177" s="18" t="s">
        <v>431</v>
      </c>
    </row>
    <row r="178" customFormat="false" ht="16.25" hidden="false" customHeight="false" outlineLevel="0" collapsed="false">
      <c r="A178" s="19" t="s">
        <v>778</v>
      </c>
      <c r="B178" s="20" t="s">
        <v>779</v>
      </c>
      <c r="C178" s="20" t="s">
        <v>420</v>
      </c>
    </row>
    <row r="179" customFormat="false" ht="16.25" hidden="false" customHeight="false" outlineLevel="0" collapsed="false">
      <c r="A179" s="17" t="s">
        <v>780</v>
      </c>
      <c r="B179" s="18" t="s">
        <v>781</v>
      </c>
      <c r="C179" s="18" t="s">
        <v>431</v>
      </c>
    </row>
    <row r="180" customFormat="false" ht="16.25" hidden="false" customHeight="false" outlineLevel="0" collapsed="false">
      <c r="A180" s="19" t="s">
        <v>782</v>
      </c>
      <c r="B180" s="20" t="s">
        <v>783</v>
      </c>
      <c r="C180" s="20" t="s">
        <v>431</v>
      </c>
    </row>
    <row r="181" customFormat="false" ht="16.25" hidden="false" customHeight="false" outlineLevel="0" collapsed="false">
      <c r="A181" s="17" t="s">
        <v>784</v>
      </c>
      <c r="B181" s="18" t="s">
        <v>785</v>
      </c>
      <c r="C181" s="18" t="s">
        <v>431</v>
      </c>
    </row>
    <row r="182" customFormat="false" ht="16.25" hidden="false" customHeight="false" outlineLevel="0" collapsed="false">
      <c r="A182" s="19" t="s">
        <v>786</v>
      </c>
      <c r="B182" s="20" t="s">
        <v>787</v>
      </c>
      <c r="C182" s="20" t="s">
        <v>431</v>
      </c>
    </row>
    <row r="183" customFormat="false" ht="16.25" hidden="false" customHeight="false" outlineLevel="0" collapsed="false">
      <c r="A183" s="17" t="s">
        <v>788</v>
      </c>
      <c r="B183" s="18" t="s">
        <v>789</v>
      </c>
      <c r="C183" s="18" t="s">
        <v>431</v>
      </c>
    </row>
    <row r="184" customFormat="false" ht="16.25" hidden="false" customHeight="false" outlineLevel="0" collapsed="false">
      <c r="A184" s="19" t="s">
        <v>790</v>
      </c>
      <c r="B184" s="20" t="s">
        <v>791</v>
      </c>
      <c r="C184" s="20" t="s">
        <v>431</v>
      </c>
    </row>
    <row r="185" customFormat="false" ht="16.25" hidden="false" customHeight="false" outlineLevel="0" collapsed="false">
      <c r="A185" s="17" t="s">
        <v>792</v>
      </c>
      <c r="B185" s="18" t="s">
        <v>793</v>
      </c>
      <c r="C185" s="18" t="s">
        <v>431</v>
      </c>
    </row>
    <row r="186" customFormat="false" ht="16.25" hidden="false" customHeight="false" outlineLevel="0" collapsed="false">
      <c r="A186" s="19" t="s">
        <v>794</v>
      </c>
      <c r="B186" s="20" t="s">
        <v>795</v>
      </c>
      <c r="C186" s="20" t="s">
        <v>431</v>
      </c>
    </row>
    <row r="187" customFormat="false" ht="16.25" hidden="false" customHeight="false" outlineLevel="0" collapsed="false">
      <c r="A187" s="17" t="s">
        <v>796</v>
      </c>
      <c r="B187" s="18" t="s">
        <v>797</v>
      </c>
      <c r="C187" s="18" t="s">
        <v>431</v>
      </c>
    </row>
    <row r="188" customFormat="false" ht="16.25" hidden="false" customHeight="false" outlineLevel="0" collapsed="false">
      <c r="A188" s="19" t="s">
        <v>798</v>
      </c>
      <c r="B188" s="20" t="s">
        <v>799</v>
      </c>
      <c r="C188" s="20" t="s">
        <v>431</v>
      </c>
    </row>
    <row r="189" customFormat="false" ht="16.25" hidden="false" customHeight="false" outlineLevel="0" collapsed="false">
      <c r="A189" s="17" t="s">
        <v>800</v>
      </c>
      <c r="B189" s="18" t="s">
        <v>801</v>
      </c>
      <c r="C189" s="18" t="s">
        <v>431</v>
      </c>
    </row>
    <row r="190" customFormat="false" ht="16.25" hidden="false" customHeight="false" outlineLevel="0" collapsed="false">
      <c r="A190" s="19" t="s">
        <v>802</v>
      </c>
      <c r="B190" s="20" t="s">
        <v>803</v>
      </c>
      <c r="C190" s="20" t="s">
        <v>431</v>
      </c>
    </row>
    <row r="191" customFormat="false" ht="16.25" hidden="false" customHeight="false" outlineLevel="0" collapsed="false">
      <c r="A191" s="17" t="s">
        <v>804</v>
      </c>
      <c r="B191" s="18" t="s">
        <v>805</v>
      </c>
      <c r="C191" s="18" t="s">
        <v>431</v>
      </c>
    </row>
    <row r="192" customFormat="false" ht="16.25" hidden="false" customHeight="false" outlineLevel="0" collapsed="false">
      <c r="A192" s="19" t="s">
        <v>806</v>
      </c>
      <c r="B192" s="20" t="s">
        <v>807</v>
      </c>
      <c r="C192" s="20" t="s">
        <v>431</v>
      </c>
    </row>
    <row r="193" customFormat="false" ht="16.25" hidden="false" customHeight="false" outlineLevel="0" collapsed="false">
      <c r="A193" s="17" t="s">
        <v>808</v>
      </c>
      <c r="B193" s="18" t="s">
        <v>809</v>
      </c>
      <c r="C193" s="18" t="s">
        <v>431</v>
      </c>
    </row>
    <row r="194" customFormat="false" ht="16.25" hidden="false" customHeight="false" outlineLevel="0" collapsed="false">
      <c r="A194" s="19" t="s">
        <v>810</v>
      </c>
      <c r="B194" s="20" t="s">
        <v>811</v>
      </c>
      <c r="C194" s="20" t="s">
        <v>431</v>
      </c>
    </row>
    <row r="195" customFormat="false" ht="16.25" hidden="false" customHeight="false" outlineLevel="0" collapsed="false">
      <c r="A195" s="17" t="s">
        <v>812</v>
      </c>
      <c r="B195" s="18" t="s">
        <v>813</v>
      </c>
      <c r="C195" s="18" t="s">
        <v>420</v>
      </c>
    </row>
    <row r="196" customFormat="false" ht="16.25" hidden="false" customHeight="false" outlineLevel="0" collapsed="false">
      <c r="A196" s="19" t="s">
        <v>814</v>
      </c>
      <c r="B196" s="20" t="s">
        <v>815</v>
      </c>
      <c r="C196" s="20" t="s">
        <v>423</v>
      </c>
    </row>
    <row r="197" customFormat="false" ht="16.25" hidden="false" customHeight="false" outlineLevel="0" collapsed="false">
      <c r="A197" s="17" t="s">
        <v>816</v>
      </c>
      <c r="B197" s="18" t="s">
        <v>817</v>
      </c>
      <c r="C197" s="18" t="s">
        <v>420</v>
      </c>
    </row>
    <row r="198" customFormat="false" ht="16.25" hidden="false" customHeight="false" outlineLevel="0" collapsed="false">
      <c r="A198" s="19" t="s">
        <v>818</v>
      </c>
      <c r="B198" s="20" t="s">
        <v>819</v>
      </c>
      <c r="C198" s="20" t="s">
        <v>431</v>
      </c>
    </row>
    <row r="199" customFormat="false" ht="16.25" hidden="false" customHeight="false" outlineLevel="0" collapsed="false">
      <c r="A199" s="17" t="s">
        <v>820</v>
      </c>
      <c r="B199" s="18" t="s">
        <v>821</v>
      </c>
      <c r="C199" s="18" t="s">
        <v>431</v>
      </c>
    </row>
    <row r="200" customFormat="false" ht="16.25" hidden="false" customHeight="false" outlineLevel="0" collapsed="false">
      <c r="A200" s="19" t="s">
        <v>822</v>
      </c>
      <c r="B200" s="20" t="s">
        <v>823</v>
      </c>
      <c r="C200" s="20" t="s">
        <v>423</v>
      </c>
    </row>
    <row r="201" customFormat="false" ht="16.25" hidden="false" customHeight="false" outlineLevel="0" collapsed="false">
      <c r="A201" s="17" t="s">
        <v>824</v>
      </c>
      <c r="B201" s="18" t="s">
        <v>825</v>
      </c>
      <c r="C201" s="18" t="s">
        <v>444</v>
      </c>
    </row>
    <row r="202" customFormat="false" ht="16.25" hidden="false" customHeight="false" outlineLevel="0" collapsed="false">
      <c r="A202" s="19" t="s">
        <v>826</v>
      </c>
      <c r="B202" s="20" t="s">
        <v>827</v>
      </c>
      <c r="C202" s="20" t="s">
        <v>431</v>
      </c>
    </row>
    <row r="203" customFormat="false" ht="16.25" hidden="false" customHeight="false" outlineLevel="0" collapsed="false">
      <c r="A203" s="17" t="s">
        <v>828</v>
      </c>
      <c r="B203" s="18" t="s">
        <v>829</v>
      </c>
      <c r="C203" s="18" t="s">
        <v>444</v>
      </c>
    </row>
    <row r="204" customFormat="false" ht="16.25" hidden="false" customHeight="false" outlineLevel="0" collapsed="false">
      <c r="A204" s="19" t="s">
        <v>830</v>
      </c>
      <c r="B204" s="20" t="s">
        <v>831</v>
      </c>
      <c r="C204" s="20" t="s">
        <v>431</v>
      </c>
    </row>
    <row r="205" customFormat="false" ht="16.25" hidden="false" customHeight="false" outlineLevel="0" collapsed="false">
      <c r="A205" s="17" t="s">
        <v>832</v>
      </c>
      <c r="B205" s="18" t="s">
        <v>833</v>
      </c>
      <c r="C205" s="18" t="s">
        <v>431</v>
      </c>
    </row>
    <row r="206" customFormat="false" ht="16.25" hidden="false" customHeight="false" outlineLevel="0" collapsed="false">
      <c r="A206" s="19" t="s">
        <v>834</v>
      </c>
      <c r="B206" s="20" t="s">
        <v>835</v>
      </c>
      <c r="C206" s="20" t="s">
        <v>431</v>
      </c>
    </row>
    <row r="207" customFormat="false" ht="16.25" hidden="false" customHeight="false" outlineLevel="0" collapsed="false">
      <c r="A207" s="17" t="s">
        <v>836</v>
      </c>
      <c r="B207" s="18" t="s">
        <v>837</v>
      </c>
      <c r="C207" s="18" t="s">
        <v>431</v>
      </c>
    </row>
    <row r="208" customFormat="false" ht="16.25" hidden="false" customHeight="false" outlineLevel="0" collapsed="false">
      <c r="A208" s="19" t="s">
        <v>838</v>
      </c>
      <c r="B208" s="20" t="s">
        <v>839</v>
      </c>
      <c r="C208" s="20" t="s">
        <v>431</v>
      </c>
    </row>
    <row r="209" customFormat="false" ht="16.25" hidden="false" customHeight="false" outlineLevel="0" collapsed="false">
      <c r="A209" s="17" t="s">
        <v>840</v>
      </c>
      <c r="B209" s="18" t="s">
        <v>841</v>
      </c>
      <c r="C209" s="18" t="s">
        <v>431</v>
      </c>
    </row>
    <row r="210" customFormat="false" ht="16.25" hidden="false" customHeight="false" outlineLevel="0" collapsed="false">
      <c r="A210" s="19" t="s">
        <v>842</v>
      </c>
      <c r="B210" s="20" t="s">
        <v>843</v>
      </c>
      <c r="C210" s="20" t="s">
        <v>431</v>
      </c>
    </row>
    <row r="211" customFormat="false" ht="16.25" hidden="false" customHeight="false" outlineLevel="0" collapsed="false">
      <c r="A211" s="17" t="s">
        <v>844</v>
      </c>
      <c r="B211" s="18" t="s">
        <v>845</v>
      </c>
      <c r="C211" s="18" t="s">
        <v>431</v>
      </c>
    </row>
    <row r="212" customFormat="false" ht="16.25" hidden="false" customHeight="false" outlineLevel="0" collapsed="false">
      <c r="A212" s="19" t="s">
        <v>846</v>
      </c>
      <c r="B212" s="20" t="s">
        <v>847</v>
      </c>
      <c r="C212" s="20" t="s">
        <v>420</v>
      </c>
    </row>
    <row r="213" customFormat="false" ht="16.25" hidden="false" customHeight="false" outlineLevel="0" collapsed="false">
      <c r="A213" s="17" t="s">
        <v>848</v>
      </c>
      <c r="B213" s="18" t="s">
        <v>849</v>
      </c>
      <c r="C213" s="18" t="s">
        <v>431</v>
      </c>
    </row>
    <row r="214" customFormat="false" ht="16.25" hidden="false" customHeight="false" outlineLevel="0" collapsed="false">
      <c r="A214" s="19" t="s">
        <v>850</v>
      </c>
      <c r="B214" s="20" t="s">
        <v>851</v>
      </c>
      <c r="C214" s="20" t="s">
        <v>431</v>
      </c>
    </row>
    <row r="215" customFormat="false" ht="16.25" hidden="false" customHeight="false" outlineLevel="0" collapsed="false">
      <c r="A215" s="17" t="s">
        <v>852</v>
      </c>
      <c r="B215" s="18" t="s">
        <v>853</v>
      </c>
      <c r="C215" s="18" t="s">
        <v>431</v>
      </c>
    </row>
    <row r="216" customFormat="false" ht="16.25" hidden="false" customHeight="false" outlineLevel="0" collapsed="false">
      <c r="A216" s="19" t="s">
        <v>854</v>
      </c>
      <c r="B216" s="20" t="s">
        <v>855</v>
      </c>
      <c r="C216" s="20" t="s">
        <v>423</v>
      </c>
    </row>
    <row r="217" customFormat="false" ht="16.25" hidden="false" customHeight="false" outlineLevel="0" collapsed="false">
      <c r="A217" s="17" t="s">
        <v>856</v>
      </c>
      <c r="B217" s="18" t="s">
        <v>857</v>
      </c>
      <c r="C217" s="18" t="s">
        <v>423</v>
      </c>
    </row>
    <row r="218" customFormat="false" ht="16.25" hidden="false" customHeight="false" outlineLevel="0" collapsed="false">
      <c r="A218" s="19" t="s">
        <v>858</v>
      </c>
      <c r="B218" s="20" t="s">
        <v>859</v>
      </c>
      <c r="C218" s="20" t="s">
        <v>423</v>
      </c>
    </row>
    <row r="219" customFormat="false" ht="16.25" hidden="false" customHeight="false" outlineLevel="0" collapsed="false">
      <c r="A219" s="17" t="s">
        <v>860</v>
      </c>
      <c r="B219" s="18" t="s">
        <v>861</v>
      </c>
      <c r="C219" s="18" t="s">
        <v>423</v>
      </c>
    </row>
    <row r="220" customFormat="false" ht="16.25" hidden="false" customHeight="false" outlineLevel="0" collapsed="false">
      <c r="A220" s="19" t="s">
        <v>862</v>
      </c>
      <c r="B220" s="20" t="s">
        <v>863</v>
      </c>
      <c r="C220" s="20" t="s">
        <v>423</v>
      </c>
    </row>
    <row r="221" customFormat="false" ht="16.25" hidden="false" customHeight="false" outlineLevel="0" collapsed="false">
      <c r="A221" s="17" t="s">
        <v>864</v>
      </c>
      <c r="B221" s="18" t="s">
        <v>865</v>
      </c>
      <c r="C221" s="18" t="s">
        <v>431</v>
      </c>
    </row>
    <row r="222" customFormat="false" ht="16.25" hidden="false" customHeight="false" outlineLevel="0" collapsed="false">
      <c r="A222" s="19" t="s">
        <v>866</v>
      </c>
      <c r="B222" s="20" t="s">
        <v>867</v>
      </c>
      <c r="C222" s="20" t="s">
        <v>420</v>
      </c>
    </row>
    <row r="223" customFormat="false" ht="16.25" hidden="false" customHeight="false" outlineLevel="0" collapsed="false">
      <c r="A223" s="17" t="s">
        <v>868</v>
      </c>
      <c r="B223" s="18" t="s">
        <v>869</v>
      </c>
      <c r="C223" s="18" t="s">
        <v>420</v>
      </c>
    </row>
    <row r="224" customFormat="false" ht="16.25" hidden="false" customHeight="false" outlineLevel="0" collapsed="false">
      <c r="A224" s="19" t="s">
        <v>870</v>
      </c>
      <c r="B224" s="20" t="s">
        <v>871</v>
      </c>
      <c r="C224" s="20" t="s">
        <v>431</v>
      </c>
    </row>
    <row r="225" customFormat="false" ht="16.25" hidden="false" customHeight="false" outlineLevel="0" collapsed="false">
      <c r="A225" s="17" t="s">
        <v>872</v>
      </c>
      <c r="B225" s="18" t="s">
        <v>873</v>
      </c>
      <c r="C225" s="18" t="s">
        <v>431</v>
      </c>
    </row>
    <row r="226" customFormat="false" ht="16.25" hidden="false" customHeight="false" outlineLevel="0" collapsed="false">
      <c r="A226" s="19" t="s">
        <v>874</v>
      </c>
      <c r="B226" s="20" t="s">
        <v>875</v>
      </c>
      <c r="C226" s="20" t="s">
        <v>420</v>
      </c>
    </row>
    <row r="227" customFormat="false" ht="16.25" hidden="false" customHeight="false" outlineLevel="0" collapsed="false">
      <c r="A227" s="17" t="s">
        <v>876</v>
      </c>
      <c r="B227" s="18" t="s">
        <v>877</v>
      </c>
      <c r="C227" s="18" t="s">
        <v>431</v>
      </c>
    </row>
    <row r="228" customFormat="false" ht="16.25" hidden="false" customHeight="false" outlineLevel="0" collapsed="false">
      <c r="A228" s="19" t="s">
        <v>878</v>
      </c>
      <c r="B228" s="20" t="s">
        <v>879</v>
      </c>
      <c r="C228" s="20" t="s">
        <v>431</v>
      </c>
    </row>
    <row r="229" customFormat="false" ht="16.25" hidden="false" customHeight="false" outlineLevel="0" collapsed="false">
      <c r="A229" s="17" t="s">
        <v>880</v>
      </c>
      <c r="B229" s="18" t="s">
        <v>881</v>
      </c>
      <c r="C229" s="18" t="s">
        <v>459</v>
      </c>
    </row>
    <row r="230" customFormat="false" ht="16.25" hidden="false" customHeight="false" outlineLevel="0" collapsed="false">
      <c r="A230" s="19" t="s">
        <v>882</v>
      </c>
      <c r="B230" s="20" t="s">
        <v>883</v>
      </c>
      <c r="C230" s="20" t="s">
        <v>431</v>
      </c>
    </row>
    <row r="231" customFormat="false" ht="16.25" hidden="false" customHeight="false" outlineLevel="0" collapsed="false">
      <c r="A231" s="17" t="s">
        <v>884</v>
      </c>
      <c r="B231" s="18" t="s">
        <v>885</v>
      </c>
      <c r="C231" s="18" t="s">
        <v>431</v>
      </c>
    </row>
    <row r="232" customFormat="false" ht="16.25" hidden="false" customHeight="false" outlineLevel="0" collapsed="false">
      <c r="A232" s="19" t="s">
        <v>886</v>
      </c>
      <c r="B232" s="20" t="s">
        <v>887</v>
      </c>
      <c r="C232" s="20" t="s">
        <v>431</v>
      </c>
    </row>
    <row r="233" customFormat="false" ht="16.25" hidden="false" customHeight="false" outlineLevel="0" collapsed="false">
      <c r="A233" s="17" t="s">
        <v>888</v>
      </c>
      <c r="B233" s="18" t="s">
        <v>889</v>
      </c>
      <c r="C233" s="18" t="s">
        <v>431</v>
      </c>
    </row>
    <row r="234" customFormat="false" ht="16.25" hidden="false" customHeight="false" outlineLevel="0" collapsed="false">
      <c r="A234" s="19" t="s">
        <v>890</v>
      </c>
      <c r="B234" s="20" t="s">
        <v>891</v>
      </c>
      <c r="C234" s="20" t="s">
        <v>431</v>
      </c>
    </row>
    <row r="235" customFormat="false" ht="16.25" hidden="false" customHeight="false" outlineLevel="0" collapsed="false">
      <c r="A235" s="17" t="s">
        <v>892</v>
      </c>
      <c r="B235" s="18" t="s">
        <v>893</v>
      </c>
      <c r="C235" s="18" t="s">
        <v>431</v>
      </c>
    </row>
    <row r="236" customFormat="false" ht="16.25" hidden="false" customHeight="false" outlineLevel="0" collapsed="false">
      <c r="A236" s="19" t="s">
        <v>894</v>
      </c>
      <c r="B236" s="20" t="s">
        <v>895</v>
      </c>
      <c r="C236" s="20" t="s">
        <v>431</v>
      </c>
    </row>
    <row r="237" customFormat="false" ht="16.25" hidden="false" customHeight="false" outlineLevel="0" collapsed="false">
      <c r="A237" s="17" t="s">
        <v>896</v>
      </c>
      <c r="B237" s="18" t="s">
        <v>897</v>
      </c>
      <c r="C237" s="18" t="s">
        <v>431</v>
      </c>
    </row>
    <row r="238" customFormat="false" ht="16.25" hidden="false" customHeight="false" outlineLevel="0" collapsed="false">
      <c r="A238" s="19" t="s">
        <v>898</v>
      </c>
      <c r="B238" s="20" t="s">
        <v>899</v>
      </c>
      <c r="C238" s="20" t="s">
        <v>431</v>
      </c>
    </row>
    <row r="239" customFormat="false" ht="16.25" hidden="false" customHeight="false" outlineLevel="0" collapsed="false">
      <c r="A239" s="17" t="s">
        <v>900</v>
      </c>
      <c r="B239" s="18" t="s">
        <v>901</v>
      </c>
      <c r="C239" s="18" t="s">
        <v>431</v>
      </c>
    </row>
    <row r="240" customFormat="false" ht="16.25" hidden="false" customHeight="false" outlineLevel="0" collapsed="false">
      <c r="A240" s="19" t="s">
        <v>902</v>
      </c>
      <c r="B240" s="20" t="s">
        <v>903</v>
      </c>
      <c r="C240" s="20" t="s">
        <v>431</v>
      </c>
    </row>
    <row r="241" customFormat="false" ht="16.25" hidden="false" customHeight="false" outlineLevel="0" collapsed="false">
      <c r="A241" s="17" t="s">
        <v>904</v>
      </c>
      <c r="B241" s="18" t="s">
        <v>905</v>
      </c>
      <c r="C241" s="18" t="s">
        <v>423</v>
      </c>
    </row>
    <row r="242" customFormat="false" ht="16.25" hidden="false" customHeight="false" outlineLevel="0" collapsed="false">
      <c r="A242" s="19" t="s">
        <v>906</v>
      </c>
      <c r="B242" s="20" t="s">
        <v>907</v>
      </c>
      <c r="C242" s="20" t="s">
        <v>423</v>
      </c>
    </row>
    <row r="243" customFormat="false" ht="16.25" hidden="false" customHeight="false" outlineLevel="0" collapsed="false">
      <c r="A243" s="17" t="s">
        <v>908</v>
      </c>
      <c r="B243" s="18" t="s">
        <v>909</v>
      </c>
      <c r="C243" s="18" t="s">
        <v>910</v>
      </c>
    </row>
    <row r="244" customFormat="false" ht="16.25" hidden="false" customHeight="false" outlineLevel="0" collapsed="false">
      <c r="A244" s="19" t="s">
        <v>911</v>
      </c>
      <c r="B244" s="20" t="s">
        <v>912</v>
      </c>
      <c r="C244" s="20" t="s">
        <v>431</v>
      </c>
    </row>
    <row r="245" customFormat="false" ht="16.25" hidden="false" customHeight="false" outlineLevel="0" collapsed="false">
      <c r="A245" s="17" t="s">
        <v>913</v>
      </c>
      <c r="B245" s="18" t="s">
        <v>914</v>
      </c>
      <c r="C245" s="18" t="s">
        <v>431</v>
      </c>
    </row>
    <row r="246" customFormat="false" ht="16.25" hidden="false" customHeight="false" outlineLevel="0" collapsed="false">
      <c r="A246" s="19" t="s">
        <v>915</v>
      </c>
      <c r="B246" s="20" t="s">
        <v>916</v>
      </c>
      <c r="C246" s="20" t="s">
        <v>431</v>
      </c>
    </row>
    <row r="247" customFormat="false" ht="16.25" hidden="false" customHeight="false" outlineLevel="0" collapsed="false">
      <c r="A247" s="17" t="s">
        <v>917</v>
      </c>
      <c r="B247" s="18" t="s">
        <v>918</v>
      </c>
      <c r="C247" s="18" t="s">
        <v>919</v>
      </c>
    </row>
    <row r="248" customFormat="false" ht="16.25" hidden="false" customHeight="false" outlineLevel="0" collapsed="false">
      <c r="A248" s="19" t="s">
        <v>920</v>
      </c>
      <c r="B248" s="20" t="s">
        <v>921</v>
      </c>
      <c r="C248" s="20" t="s">
        <v>431</v>
      </c>
    </row>
    <row r="249" customFormat="false" ht="16.25" hidden="false" customHeight="false" outlineLevel="0" collapsed="false">
      <c r="A249" s="17" t="s">
        <v>922</v>
      </c>
      <c r="B249" s="18" t="s">
        <v>923</v>
      </c>
      <c r="C249" s="18" t="s">
        <v>431</v>
      </c>
    </row>
    <row r="250" customFormat="false" ht="16.25" hidden="false" customHeight="false" outlineLevel="0" collapsed="false">
      <c r="A250" s="19" t="s">
        <v>924</v>
      </c>
      <c r="B250" s="20" t="s">
        <v>925</v>
      </c>
      <c r="C250" s="20" t="s">
        <v>431</v>
      </c>
    </row>
    <row r="251" customFormat="false" ht="16.25" hidden="false" customHeight="false" outlineLevel="0" collapsed="false">
      <c r="A251" s="17" t="s">
        <v>926</v>
      </c>
      <c r="B251" s="18" t="s">
        <v>927</v>
      </c>
      <c r="C251" s="18" t="s">
        <v>431</v>
      </c>
    </row>
    <row r="252" customFormat="false" ht="16.25" hidden="false" customHeight="false" outlineLevel="0" collapsed="false">
      <c r="A252" s="19" t="s">
        <v>928</v>
      </c>
      <c r="B252" s="20" t="s">
        <v>929</v>
      </c>
      <c r="C252" s="20" t="s">
        <v>420</v>
      </c>
    </row>
    <row r="253" customFormat="false" ht="16.25" hidden="false" customHeight="false" outlineLevel="0" collapsed="false">
      <c r="A253" s="17" t="s">
        <v>930</v>
      </c>
      <c r="B253" s="18" t="s">
        <v>931</v>
      </c>
      <c r="C253" s="18" t="s">
        <v>420</v>
      </c>
    </row>
    <row r="254" customFormat="false" ht="16.25" hidden="false" customHeight="false" outlineLevel="0" collapsed="false">
      <c r="A254" s="19" t="s">
        <v>932</v>
      </c>
      <c r="B254" s="20" t="s">
        <v>933</v>
      </c>
      <c r="C254" s="20" t="s">
        <v>431</v>
      </c>
    </row>
    <row r="255" customFormat="false" ht="16.25" hidden="false" customHeight="false" outlineLevel="0" collapsed="false">
      <c r="A255" s="17" t="s">
        <v>934</v>
      </c>
      <c r="B255" s="18" t="s">
        <v>935</v>
      </c>
      <c r="C255" s="18" t="s">
        <v>431</v>
      </c>
    </row>
    <row r="256" customFormat="false" ht="16.25" hidden="false" customHeight="false" outlineLevel="0" collapsed="false">
      <c r="A256" s="19" t="s">
        <v>936</v>
      </c>
      <c r="B256" s="20" t="s">
        <v>937</v>
      </c>
      <c r="C256" s="20" t="s">
        <v>423</v>
      </c>
    </row>
    <row r="257" customFormat="false" ht="16.25" hidden="false" customHeight="false" outlineLevel="0" collapsed="false">
      <c r="A257" s="21" t="s">
        <v>938</v>
      </c>
      <c r="B257" s="22" t="s">
        <v>939</v>
      </c>
      <c r="C257" s="22" t="s">
        <v>431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2025-08-29T12:02:23Z</dcterms:created>
  <dc:creator>Unknown</dc:creator>
  <dc:description/>
  <dc:language>en-IN</dc:language>
  <cp:lastModifiedBy/>
  <dcterms:modified xsi:type="dcterms:W3CDTF">2025-08-29T22:27:45Z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