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3_piru_enhancement_Git/"/>
    </mc:Choice>
  </mc:AlternateContent>
  <xr:revisionPtr revIDLastSave="0" documentId="8_{836C7F70-6664-B243-B55B-9D5F90AF8725}" xr6:coauthVersionLast="47" xr6:coauthVersionMax="47" xr10:uidLastSave="{00000000-0000-0000-0000-000000000000}"/>
  <bookViews>
    <workbookView xWindow="1380" yWindow="1720" windowWidth="26040" windowHeight="14440" activeTab="1" xr2:uid="{730DC101-D14F-1F46-8433-89B458210725}"/>
  </bookViews>
  <sheets>
    <sheet name="PIVOT" sheetId="2" r:id="rId1"/>
    <sheet name="raw" sheetId="1" r:id="rId2"/>
  </sheet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E15" i="2"/>
  <c r="E14" i="2"/>
  <c r="E12" i="2"/>
  <c r="E11" i="2"/>
  <c r="E9" i="2"/>
  <c r="E8" i="2"/>
  <c r="E6" i="2"/>
  <c r="E5" i="2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N527" i="1" s="1"/>
  <c r="L526" i="1"/>
  <c r="N526" i="1" s="1"/>
  <c r="L525" i="1"/>
  <c r="N525" i="1" s="1"/>
  <c r="L524" i="1"/>
  <c r="N524" i="1" s="1"/>
  <c r="L523" i="1"/>
  <c r="N523" i="1" s="1"/>
  <c r="L522" i="1"/>
  <c r="N522" i="1" s="1"/>
  <c r="L521" i="1"/>
  <c r="N521" i="1" s="1"/>
  <c r="L520" i="1"/>
  <c r="N520" i="1" s="1"/>
  <c r="L519" i="1"/>
  <c r="N519" i="1" s="1"/>
  <c r="L518" i="1"/>
  <c r="N518" i="1" s="1"/>
  <c r="L517" i="1"/>
  <c r="N517" i="1" s="1"/>
  <c r="L516" i="1"/>
  <c r="N516" i="1" s="1"/>
  <c r="L515" i="1"/>
  <c r="N515" i="1" s="1"/>
  <c r="L514" i="1"/>
  <c r="N514" i="1" s="1"/>
  <c r="L513" i="1"/>
  <c r="N513" i="1" s="1"/>
  <c r="L512" i="1"/>
  <c r="N512" i="1" s="1"/>
  <c r="L511" i="1"/>
  <c r="N511" i="1" s="1"/>
  <c r="L510" i="1"/>
  <c r="N510" i="1" s="1"/>
  <c r="L509" i="1"/>
  <c r="N509" i="1" s="1"/>
  <c r="L508" i="1"/>
  <c r="N508" i="1" s="1"/>
  <c r="L507" i="1"/>
  <c r="N507" i="1" s="1"/>
  <c r="L506" i="1"/>
  <c r="N506" i="1" s="1"/>
  <c r="L505" i="1"/>
  <c r="N505" i="1" s="1"/>
  <c r="L504" i="1"/>
  <c r="N504" i="1" s="1"/>
  <c r="L503" i="1"/>
  <c r="N503" i="1" s="1"/>
  <c r="L502" i="1"/>
  <c r="N502" i="1" s="1"/>
  <c r="L501" i="1"/>
  <c r="N501" i="1" s="1"/>
  <c r="L500" i="1"/>
  <c r="N500" i="1" s="1"/>
  <c r="L499" i="1"/>
  <c r="N499" i="1" s="1"/>
  <c r="L498" i="1"/>
  <c r="N498" i="1" s="1"/>
  <c r="L497" i="1"/>
  <c r="N497" i="1" s="1"/>
  <c r="L496" i="1"/>
  <c r="N496" i="1" s="1"/>
  <c r="L495" i="1"/>
  <c r="N495" i="1" s="1"/>
  <c r="L494" i="1"/>
  <c r="N494" i="1" s="1"/>
  <c r="L493" i="1"/>
  <c r="N493" i="1" s="1"/>
  <c r="L492" i="1"/>
  <c r="N492" i="1" s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F15" i="2"/>
  <c r="F14" i="2"/>
  <c r="F12" i="2"/>
  <c r="F11" i="2"/>
  <c r="F9" i="2"/>
  <c r="F8" i="2"/>
  <c r="F6" i="2"/>
  <c r="F5" i="2"/>
</calcChain>
</file>

<file path=xl/sharedStrings.xml><?xml version="1.0" encoding="utf-8"?>
<sst xmlns="http://schemas.openxmlformats.org/spreadsheetml/2006/main" count="3931" uniqueCount="908">
  <si>
    <t>timepoint</t>
  </si>
  <si>
    <t>species</t>
  </si>
  <si>
    <t>seedlingID</t>
  </si>
  <si>
    <t>dead</t>
  </si>
  <si>
    <t>alive</t>
  </si>
  <si>
    <t>ID</t>
  </si>
  <si>
    <t>aliveinmarch</t>
  </si>
  <si>
    <t>aliveinmay</t>
  </si>
  <si>
    <t>height in march</t>
  </si>
  <si>
    <t>mar</t>
  </si>
  <si>
    <t>SAAP</t>
  </si>
  <si>
    <t>1_left_SAAP_blue</t>
  </si>
  <si>
    <t>may</t>
  </si>
  <si>
    <t>HEAR</t>
  </si>
  <si>
    <t>11_right_HEAR_R</t>
  </si>
  <si>
    <t>11_right_HEAR_r</t>
  </si>
  <si>
    <t>CEOL</t>
  </si>
  <si>
    <t>36_right_CEOL_blue</t>
  </si>
  <si>
    <t>RHOV</t>
  </si>
  <si>
    <t>3_right_RHOV_green</t>
  </si>
  <si>
    <t>1_right_SAAP_blue</t>
  </si>
  <si>
    <t>8_left_SAAP_blue</t>
  </si>
  <si>
    <t>15_left_RHOV_green</t>
  </si>
  <si>
    <t>34_left_RHOV_green</t>
  </si>
  <si>
    <t>16_left_RHOV_blue</t>
  </si>
  <si>
    <t>9_right_CEOL_blue</t>
  </si>
  <si>
    <t>12_left_CEOL_green</t>
  </si>
  <si>
    <t>14_right_RHOV_green</t>
  </si>
  <si>
    <t>34_right_SAAP_blue</t>
  </si>
  <si>
    <t>36_left_HEAR_S</t>
  </si>
  <si>
    <t>36_left_HEAR_s</t>
  </si>
  <si>
    <t>10_right_CEOL_blue</t>
  </si>
  <si>
    <t>28_left_RHOV_green</t>
  </si>
  <si>
    <t>15_right_RHOV_green</t>
  </si>
  <si>
    <t>9_left_SAAP_blue</t>
  </si>
  <si>
    <t>6_right_SAAP_green</t>
  </si>
  <si>
    <t>8_right_CEOL_blue</t>
  </si>
  <si>
    <t>15_left_CEOL_blue</t>
  </si>
  <si>
    <t>18_left_CEOL_blue</t>
  </si>
  <si>
    <t>17_right_RHOV_blue</t>
  </si>
  <si>
    <t>2_left_RHOV_blue</t>
  </si>
  <si>
    <t>23_left_CEOL_green</t>
  </si>
  <si>
    <t>17_left_RHOV_blue</t>
  </si>
  <si>
    <t>23_left_CEOL_blue</t>
  </si>
  <si>
    <t>23_left_RHOV_green</t>
  </si>
  <si>
    <t>30_left_RHOV_green</t>
  </si>
  <si>
    <t>22_right_RHOV_green</t>
  </si>
  <si>
    <t>12_right_SAAP_blue</t>
  </si>
  <si>
    <t>5_left_SAAP_blue</t>
  </si>
  <si>
    <t>31_left_RHOV_green</t>
  </si>
  <si>
    <t>7_left_RHOV_blue</t>
  </si>
  <si>
    <t>11_right_CEOL_blue</t>
  </si>
  <si>
    <t>12_left_RHOV_green</t>
  </si>
  <si>
    <t>8_right_SAAP_blue</t>
  </si>
  <si>
    <t>5_left_CEOL_green</t>
  </si>
  <si>
    <t>5_left_RHOV_green</t>
  </si>
  <si>
    <t>18_right_RHOV_blue</t>
  </si>
  <si>
    <t>13_left_SAAP_green</t>
  </si>
  <si>
    <t>3_right_CEOL_blue</t>
  </si>
  <si>
    <t>8_right_SAAP_green</t>
  </si>
  <si>
    <t>15_left_RHOV_blue</t>
  </si>
  <si>
    <t>13_left_RHOV_green</t>
  </si>
  <si>
    <t>21_right_RHOV_green</t>
  </si>
  <si>
    <t>12_left_SAAP_blue</t>
  </si>
  <si>
    <t>33_right_SAAP_green</t>
  </si>
  <si>
    <t>20_left_RHOV_blue</t>
  </si>
  <si>
    <t>4_right_SAAP_green</t>
  </si>
  <si>
    <t>36_left_RHOV_blue</t>
  </si>
  <si>
    <t>8_left_RHOV_blue</t>
  </si>
  <si>
    <t>5_right_SAAP_green</t>
  </si>
  <si>
    <t>24_left_SAAP_blue</t>
  </si>
  <si>
    <t>3_right_CEOL_green</t>
  </si>
  <si>
    <t>14_right_CEOL_green</t>
  </si>
  <si>
    <t>11_left_CEOL_green</t>
  </si>
  <si>
    <t>12_right_CEOL_green</t>
  </si>
  <si>
    <t>2_right_CEOL_green</t>
  </si>
  <si>
    <t>13_right_RHOV_blue</t>
  </si>
  <si>
    <t>15_right_RHOV_blue</t>
  </si>
  <si>
    <t>4_right_RHOV_green</t>
  </si>
  <si>
    <t>12_right_SAAP_green</t>
  </si>
  <si>
    <t>11_left_RHOV_green</t>
  </si>
  <si>
    <t>27_right_RHOV_blue</t>
  </si>
  <si>
    <t>35_right_RHOV_green</t>
  </si>
  <si>
    <t>1_left_RHOV_blue</t>
  </si>
  <si>
    <t>7_right_SAAP_blue</t>
  </si>
  <si>
    <t>15_left_SAAP_blue</t>
  </si>
  <si>
    <t>18_left_RHOV_green</t>
  </si>
  <si>
    <t>2_right_RHOV_green</t>
  </si>
  <si>
    <t>24_left_RHOV_green</t>
  </si>
  <si>
    <t>1_right_SAAP_green</t>
  </si>
  <si>
    <t>25_right_CEOL_green</t>
  </si>
  <si>
    <t>36_right_CEOL_green</t>
  </si>
  <si>
    <t>29_left_RHOV_blue</t>
  </si>
  <si>
    <t>6_right_CEOL_blue</t>
  </si>
  <si>
    <t>5_left_SAAP_green</t>
  </si>
  <si>
    <t>14_right_RHOV_blue</t>
  </si>
  <si>
    <t>35_left_CEOL_blue</t>
  </si>
  <si>
    <t>7_left_RHOV_green</t>
  </si>
  <si>
    <t>27_right_CEOL_blue</t>
  </si>
  <si>
    <t>5_right_RHOV_green</t>
  </si>
  <si>
    <t>7_right_RHOV_blue</t>
  </si>
  <si>
    <t>29_right_SAAP_blue</t>
  </si>
  <si>
    <t>12_right_RHOV_blue</t>
  </si>
  <si>
    <t>25_right_RHOV_green</t>
  </si>
  <si>
    <t>32_left_RHOV_blue</t>
  </si>
  <si>
    <t>34_left_RHOV_blue</t>
  </si>
  <si>
    <t>27_right_CEOL_green</t>
  </si>
  <si>
    <t>35_right_CEOL_green</t>
  </si>
  <si>
    <t>11_left_CEOL_blue</t>
  </si>
  <si>
    <t>26_left_CEOL_green</t>
  </si>
  <si>
    <t>5_right_RHOV_blue</t>
  </si>
  <si>
    <t>9_right_SAAP_blue</t>
  </si>
  <si>
    <t>2_left_RHOV_green</t>
  </si>
  <si>
    <t>12_left_RHOV_blue</t>
  </si>
  <si>
    <t>28_left_CEOL_blue</t>
  </si>
  <si>
    <t>5_left_CEOL_blue</t>
  </si>
  <si>
    <t>8_left_CEOL_blue</t>
  </si>
  <si>
    <t>13_right_RHOV_green</t>
  </si>
  <si>
    <t>26_left_RHOV_green</t>
  </si>
  <si>
    <t>4_left_SAAP_green</t>
  </si>
  <si>
    <t>5_left_RHOV_blue</t>
  </si>
  <si>
    <t>6_right_RHOV_blue</t>
  </si>
  <si>
    <t>1_right_CEOL_green</t>
  </si>
  <si>
    <t>15_right_CEOL_blue</t>
  </si>
  <si>
    <t>33_right_CEOL_blue</t>
  </si>
  <si>
    <t>24_left_SAAP_green</t>
  </si>
  <si>
    <t>5_right_CEOL_green</t>
  </si>
  <si>
    <t>16_right_RHOV_blue</t>
  </si>
  <si>
    <t>31_left_RHOV_blue</t>
  </si>
  <si>
    <t>6_right_RHOV_green</t>
  </si>
  <si>
    <t>14_right_CEOL_blue</t>
  </si>
  <si>
    <t>30_right_RHOV_green</t>
  </si>
  <si>
    <t>26_right_CEOL_blue</t>
  </si>
  <si>
    <t>27_left_CEOL_green</t>
  </si>
  <si>
    <t>7_right_CEOL_green</t>
  </si>
  <si>
    <t>16_right_RHOV_green</t>
  </si>
  <si>
    <t>26_right_RHOV_blue</t>
  </si>
  <si>
    <t>26_right_RHOV_green</t>
  </si>
  <si>
    <t>3_right_SAAP_blue</t>
  </si>
  <si>
    <t>1_right_CEOL_blue</t>
  </si>
  <si>
    <t>19_left_RHOV_blue</t>
  </si>
  <si>
    <t>34_left_CEOL_green</t>
  </si>
  <si>
    <t>21_right_RHOV_blue</t>
  </si>
  <si>
    <t>4_right_SAAP_blue</t>
  </si>
  <si>
    <t>12_right_CEOL_blue</t>
  </si>
  <si>
    <t>4_right_CEOL_green</t>
  </si>
  <si>
    <t>2_right_RHOV_blue</t>
  </si>
  <si>
    <t>15_right_SAAP_green</t>
  </si>
  <si>
    <t>33_right_CEOL_green</t>
  </si>
  <si>
    <t>9_left_CEOL_green</t>
  </si>
  <si>
    <t>20_right_CEOL_green</t>
  </si>
  <si>
    <t>28_right_RHOV_green</t>
  </si>
  <si>
    <t>11_right_RHOV_blue</t>
  </si>
  <si>
    <t>30_left_CEOL_green</t>
  </si>
  <si>
    <t>29_right_RHOV_blue</t>
  </si>
  <si>
    <t>27_left_SAAP_blue</t>
  </si>
  <si>
    <t>11_right_CEOL_green</t>
  </si>
  <si>
    <t>25_left_CEOL_green</t>
  </si>
  <si>
    <t>23_right_RHOV_green</t>
  </si>
  <si>
    <t>5_right_CEOL_blue</t>
  </si>
  <si>
    <t>13_right_CEOL_blue</t>
  </si>
  <si>
    <t>2_left_CEOL_green</t>
  </si>
  <si>
    <t>2_right_CEOL_blue</t>
  </si>
  <si>
    <t>21_left_RHOV_green</t>
  </si>
  <si>
    <t>36_left_RHOV_green</t>
  </si>
  <si>
    <t>1_left_SAAP_green</t>
  </si>
  <si>
    <t>25_right_RHOV_blue</t>
  </si>
  <si>
    <t>36_right_RHOV_blue</t>
  </si>
  <si>
    <t>23_left_SAAP_green</t>
  </si>
  <si>
    <t>8_right_RHOV_green</t>
  </si>
  <si>
    <t>16_left_CEOL_green</t>
  </si>
  <si>
    <t>33_left_RHOV_blue</t>
  </si>
  <si>
    <t>2_left_SAAP_green</t>
  </si>
  <si>
    <t>31_right_CEOL_blue</t>
  </si>
  <si>
    <t>34_left_CEOL_blue</t>
  </si>
  <si>
    <t>30_left_CEOL_blue</t>
  </si>
  <si>
    <t>23_left_RHOV_blue</t>
  </si>
  <si>
    <t>21_right_CEOL_blue</t>
  </si>
  <si>
    <t>35_right_CEOL_blue</t>
  </si>
  <si>
    <t>9_right_CEOL_green</t>
  </si>
  <si>
    <t>16_right_CEOL_blue</t>
  </si>
  <si>
    <t>3_left_CEOL_blue</t>
  </si>
  <si>
    <t>8_right_CEOL_green</t>
  </si>
  <si>
    <t>8_left_SAAP_green</t>
  </si>
  <si>
    <t>24_right_SAAP_blue</t>
  </si>
  <si>
    <t>7_left_HEAR_R</t>
  </si>
  <si>
    <t>7_left_HEAR_r</t>
  </si>
  <si>
    <t>10_right_SAAP_green</t>
  </si>
  <si>
    <t>14_right_SAAP_green</t>
  </si>
  <si>
    <t>3_right_RHOV_blue</t>
  </si>
  <si>
    <t>2_right_SAAP_green</t>
  </si>
  <si>
    <t>9_left_SAAP_green</t>
  </si>
  <si>
    <t>18_right_HEAR_C1</t>
  </si>
  <si>
    <t>18_right_HEAR_c</t>
  </si>
  <si>
    <t>31_left_CEOL_green</t>
  </si>
  <si>
    <t>3_left_RHOV_blue</t>
  </si>
  <si>
    <t>8_right_RHOV_blue</t>
  </si>
  <si>
    <t>23_right_RHOV_blue</t>
  </si>
  <si>
    <t>30_left_RHOV_blue</t>
  </si>
  <si>
    <t>8_left_CEOL_green</t>
  </si>
  <si>
    <t>22_left_RHOV_green</t>
  </si>
  <si>
    <t>30_left_HEAR_C</t>
  </si>
  <si>
    <t>30_left_HEAR_c1</t>
  </si>
  <si>
    <t>13_left_CEOL_green</t>
  </si>
  <si>
    <t>7_right_RHOV_green</t>
  </si>
  <si>
    <t>7_left_CEOL_green</t>
  </si>
  <si>
    <t>14_left_RHOV_green</t>
  </si>
  <si>
    <t>27_left_RHOV_blue</t>
  </si>
  <si>
    <t>18_left_SAAP_green</t>
  </si>
  <si>
    <t>10_left_RHOV_green</t>
  </si>
  <si>
    <t>21_left_RHOV_blue</t>
  </si>
  <si>
    <t>19_left_CEOL_green</t>
  </si>
  <si>
    <t>34_right_CEOL_blue</t>
  </si>
  <si>
    <t>6_left_CEOL_blue</t>
  </si>
  <si>
    <t>11_left_RHOV_blue</t>
  </si>
  <si>
    <t>9_right_RHOV_green</t>
  </si>
  <si>
    <t>13_left_CEOL_blue</t>
  </si>
  <si>
    <t>18_right_SAAP_green</t>
  </si>
  <si>
    <t>33_right_RHOV_green</t>
  </si>
  <si>
    <t>12_left_SAAP_green</t>
  </si>
  <si>
    <t>22_left_CEOL_blue</t>
  </si>
  <si>
    <t>29_right_SAAP_green</t>
  </si>
  <si>
    <t>36_left_CEOL_green</t>
  </si>
  <si>
    <t>4_left_SAAP_blue</t>
  </si>
  <si>
    <t>18_right_SAAP_blue</t>
  </si>
  <si>
    <t>28_right_CEOL_green</t>
  </si>
  <si>
    <t>32_left_CEOL_blue</t>
  </si>
  <si>
    <t>10_left_RHOV_blue</t>
  </si>
  <si>
    <t>24_right_RHOV_blue</t>
  </si>
  <si>
    <t>27_left_RHOV_green</t>
  </si>
  <si>
    <t>5_left_HEAR_S</t>
  </si>
  <si>
    <t>5_left_HEAR_s</t>
  </si>
  <si>
    <t>4_right_RHOV_blue</t>
  </si>
  <si>
    <t>14_left_CEOL_blue</t>
  </si>
  <si>
    <t>31_left_CEOL_blue</t>
  </si>
  <si>
    <t>5_right_HEAR_R</t>
  </si>
  <si>
    <t>5_right_HEAR_r</t>
  </si>
  <si>
    <t>17_right_RHOV_green</t>
  </si>
  <si>
    <t>22_right_SAAP_blue</t>
  </si>
  <si>
    <t>30_right_CEOL_green</t>
  </si>
  <si>
    <t>17_left_RHOV_green</t>
  </si>
  <si>
    <t>11_left_SAAP_green</t>
  </si>
  <si>
    <t>26_left_HEAR_C2</t>
  </si>
  <si>
    <t>26_left_HEAR_r</t>
  </si>
  <si>
    <t>1_left_CEOL_blue</t>
  </si>
  <si>
    <t>7_right_CEOL_blue</t>
  </si>
  <si>
    <t>19_right_RHOV_green</t>
  </si>
  <si>
    <t>33_right_SAAP_blue</t>
  </si>
  <si>
    <t>16_right_CEOL_green</t>
  </si>
  <si>
    <t>18_left_HEAR_R</t>
  </si>
  <si>
    <t>18_left_HEAR_r</t>
  </si>
  <si>
    <t>13_left_RHOV_blue</t>
  </si>
  <si>
    <t>4_left_RHOV_blue</t>
  </si>
  <si>
    <t>9_left_RHOV_green</t>
  </si>
  <si>
    <t>9_right_RHOV_blue</t>
  </si>
  <si>
    <t>30_right_SAAP_blue</t>
  </si>
  <si>
    <t>4_left_CEOL_green</t>
  </si>
  <si>
    <t>20_left_RHOV_green</t>
  </si>
  <si>
    <t>27_right_RHOV_green</t>
  </si>
  <si>
    <t>33_left_CEOL_blue</t>
  </si>
  <si>
    <t>16_left_CEOL_blue</t>
  </si>
  <si>
    <t>26_left_RHOV_blue</t>
  </si>
  <si>
    <t>12_left_CEOL_blue</t>
  </si>
  <si>
    <t>4_left_CEOL_blue</t>
  </si>
  <si>
    <t>14_left_SAAP_blue (old)</t>
  </si>
  <si>
    <t>14_left_SAAP_blue</t>
  </si>
  <si>
    <t>10_right_RHOV_green</t>
  </si>
  <si>
    <t>17_left_CEOL_blue</t>
  </si>
  <si>
    <t>2_left_CEOL_blue</t>
  </si>
  <si>
    <t>22_left_RHOV_blue</t>
  </si>
  <si>
    <t>15_left_CEOL_green</t>
  </si>
  <si>
    <t>10_right_RHOV_blue</t>
  </si>
  <si>
    <t>27_right_SAAP_blue</t>
  </si>
  <si>
    <t>5_right_SAAP_blue</t>
  </si>
  <si>
    <t>12_right_RHOV_green</t>
  </si>
  <si>
    <t>26_left_HEAR_C</t>
  </si>
  <si>
    <t>26_left_HEAR_c</t>
  </si>
  <si>
    <t>2_left_HEAR_C</t>
  </si>
  <si>
    <t>2_left_HEAR_c</t>
  </si>
  <si>
    <t>26_left_CEOL_blue</t>
  </si>
  <si>
    <t>17_left_SAAP_blue (old 2016)</t>
  </si>
  <si>
    <t>17_left_SAAP_blue</t>
  </si>
  <si>
    <t>25_left_CEOL_blue</t>
  </si>
  <si>
    <t>4_right_HEAR_S</t>
  </si>
  <si>
    <t>4_right_HEAR_s</t>
  </si>
  <si>
    <t>1_right_RHOV_green</t>
  </si>
  <si>
    <t>17_right_CEOL_green</t>
  </si>
  <si>
    <t>1_right_RHOV_blue</t>
  </si>
  <si>
    <t>14_left_RHOV_blue</t>
  </si>
  <si>
    <t>4_left_RHOV_green</t>
  </si>
  <si>
    <t>26_right_SAAP_green</t>
  </si>
  <si>
    <t>10_left_CEOL_blue</t>
  </si>
  <si>
    <t>6_right_HEAR_R</t>
  </si>
  <si>
    <t>6_right_HEAR_r</t>
  </si>
  <si>
    <t>1_left_CEOL_green</t>
  </si>
  <si>
    <t>33_left_CEOL_green</t>
  </si>
  <si>
    <t>33_left_SAAP_green</t>
  </si>
  <si>
    <t>19_right_CEOL_blue</t>
  </si>
  <si>
    <t>2_right_HEAR_R</t>
  </si>
  <si>
    <t>2_right_HEAR_r</t>
  </si>
  <si>
    <t>19_right_RHOV_blue</t>
  </si>
  <si>
    <t>23_left_SAAP_blue</t>
  </si>
  <si>
    <t>33_left_RHOV_green</t>
  </si>
  <si>
    <t>11_left_SAAP_blue</t>
  </si>
  <si>
    <t>32_left_HEAR_C</t>
  </si>
  <si>
    <t>32_left_HEAR_c</t>
  </si>
  <si>
    <t>19_right_CEOL_green</t>
  </si>
  <si>
    <t>3_left_SAAP_green</t>
  </si>
  <si>
    <t>33_left_SAAP_blue</t>
  </si>
  <si>
    <t>9_left_CEOL_blue</t>
  </si>
  <si>
    <t>34_right_RHOV_blue</t>
  </si>
  <si>
    <t>22_right_RHOV_blue</t>
  </si>
  <si>
    <t>16_left_SAAP_green (old)</t>
  </si>
  <si>
    <t>16_left_SAAP_green 2016</t>
  </si>
  <si>
    <t>7_left_CEOL_blue</t>
  </si>
  <si>
    <t>11_right_RHOV_green</t>
  </si>
  <si>
    <t>23_right_CEOL_green</t>
  </si>
  <si>
    <t>17_right_HEAR_R</t>
  </si>
  <si>
    <t>17_right_HEAR_r</t>
  </si>
  <si>
    <t>10_left_CEOL_green</t>
  </si>
  <si>
    <t>6_right_CEOL_green</t>
  </si>
  <si>
    <t>15_right_HEAR_C2</t>
  </si>
  <si>
    <t>15_right_HEAR_r</t>
  </si>
  <si>
    <t>7_right_HEAR_R</t>
  </si>
  <si>
    <t>7_right_HEAR_r</t>
  </si>
  <si>
    <t>3_left_SAAP_blue</t>
  </si>
  <si>
    <t>3_left_CEOL_green</t>
  </si>
  <si>
    <t>4_right_CEOL_blue</t>
  </si>
  <si>
    <t>33_left_HEAR_R</t>
  </si>
  <si>
    <t>33_left_HEAR_r</t>
  </si>
  <si>
    <t>24_left_HEAR_S2</t>
  </si>
  <si>
    <t>24_left_HEAR_s</t>
  </si>
  <si>
    <t>18_right_RHOV_green</t>
  </si>
  <si>
    <t>14_right_SAAP_blue (old)</t>
  </si>
  <si>
    <t>14_right_SAAP_blue</t>
  </si>
  <si>
    <t>16_right_SAAP_green (old)</t>
  </si>
  <si>
    <t>16_right_SAAP_green</t>
  </si>
  <si>
    <t>19_left_CEOL_blue</t>
  </si>
  <si>
    <t>27_left_HEAR_C</t>
  </si>
  <si>
    <t>27_left_HEAR_c</t>
  </si>
  <si>
    <t>10_right_CEOL_green</t>
  </si>
  <si>
    <t>9_right_HEAR_C2</t>
  </si>
  <si>
    <t>9_right_HEAR_c2</t>
  </si>
  <si>
    <t>1_right_HEAR_R</t>
  </si>
  <si>
    <t>1_right_HEAR_r</t>
  </si>
  <si>
    <t>17_right_CEOL_blue</t>
  </si>
  <si>
    <t>1_left_RHOV_green</t>
  </si>
  <si>
    <t>27_left_HEAR_R</t>
  </si>
  <si>
    <t>27_left_HEAR_r</t>
  </si>
  <si>
    <t>10_left_HEAR_C1</t>
  </si>
  <si>
    <t>10_left_HEAR_c1</t>
  </si>
  <si>
    <t>11_left_HEAR_S</t>
  </si>
  <si>
    <t>11_left_HEAR_s</t>
  </si>
  <si>
    <t>21_right_CEOL_green</t>
  </si>
  <si>
    <t>22_left_SAAP_green</t>
  </si>
  <si>
    <t>26_right_CEOL_green</t>
  </si>
  <si>
    <t>32_right_HEAR_R</t>
  </si>
  <si>
    <t>32_right_HEAR_r</t>
  </si>
  <si>
    <t>31_left_HEAR_R</t>
  </si>
  <si>
    <t>31_left_HEAR_s1</t>
  </si>
  <si>
    <t>31_left_HEAR_C</t>
  </si>
  <si>
    <t>31_left_HEAR_c</t>
  </si>
  <si>
    <t>16_right_HEAR_C1</t>
  </si>
  <si>
    <t>16_right_HEAR_c</t>
  </si>
  <si>
    <t>36_right_HEAR_R</t>
  </si>
  <si>
    <t>36_right_HEAR_r</t>
  </si>
  <si>
    <t>35_right_HEAR_R</t>
  </si>
  <si>
    <t>35_right_HEAR_r</t>
  </si>
  <si>
    <t>3_right_HEAR_R</t>
  </si>
  <si>
    <t>3_right_HEAR_r</t>
  </si>
  <si>
    <t>6_left_HEAR_R</t>
  </si>
  <si>
    <t>6_left_HEAR_r</t>
  </si>
  <si>
    <t>12_left_HEAR_R</t>
  </si>
  <si>
    <t>12_left_HEAR_r</t>
  </si>
  <si>
    <t>31_right_RHOV_green</t>
  </si>
  <si>
    <t>12_right_HEAR_C1</t>
  </si>
  <si>
    <t>12_right_HEAR_c1</t>
  </si>
  <si>
    <t>3_right_HEAR_S</t>
  </si>
  <si>
    <t>3_right_HEAR_s</t>
  </si>
  <si>
    <t>2_right_HEAR_C</t>
  </si>
  <si>
    <t>2_right_HEAR_c</t>
  </si>
  <si>
    <t>1_right_HEAR_S</t>
  </si>
  <si>
    <t>1_right_HEAR_s</t>
  </si>
  <si>
    <t>29_right_HEAR_C</t>
  </si>
  <si>
    <t>29_right_HEAR_c</t>
  </si>
  <si>
    <t>23_right_HEAR_R</t>
  </si>
  <si>
    <t>23_right_HEAR_r</t>
  </si>
  <si>
    <t>31_right_HEAR_C</t>
  </si>
  <si>
    <t>31_right_HEAR_c</t>
  </si>
  <si>
    <t>26_right_HEAR_S</t>
  </si>
  <si>
    <t>26_right_HEAR_s</t>
  </si>
  <si>
    <t>34_right_HEAR_C</t>
  </si>
  <si>
    <t>34_right_HEAR_c</t>
  </si>
  <si>
    <t>36_left_HEAR_C</t>
  </si>
  <si>
    <t>36_left_HEAR_c</t>
  </si>
  <si>
    <t>26_right_HEAR_C1</t>
  </si>
  <si>
    <t>26_right_HEAR_c</t>
  </si>
  <si>
    <t>22_left_HEAR_S</t>
  </si>
  <si>
    <t>22_left_HEAR_s</t>
  </si>
  <si>
    <t>27_right_HEAR_C</t>
  </si>
  <si>
    <t>27_right_HEAR_c</t>
  </si>
  <si>
    <t>21_left_HEAR_C</t>
  </si>
  <si>
    <t>21_left_HEAR_c</t>
  </si>
  <si>
    <t>21_right_HEAR_S1</t>
  </si>
  <si>
    <t>21_right_HEAR_s1</t>
  </si>
  <si>
    <t>25_right_CEOL_blue</t>
  </si>
  <si>
    <t>19_left_HEAR_S2</t>
  </si>
  <si>
    <t>19_left_HEAR_s2</t>
  </si>
  <si>
    <t>2_left_HEAR_R</t>
  </si>
  <si>
    <t>2_left_HEAR_r</t>
  </si>
  <si>
    <t>14_left_HEAR_C2</t>
  </si>
  <si>
    <t>14_left_HEAR_r</t>
  </si>
  <si>
    <t>18_left_HEAR_C1</t>
  </si>
  <si>
    <t>18_left_HEAR_c</t>
  </si>
  <si>
    <t>16_right_SAAP_blue (old)</t>
  </si>
  <si>
    <t>16_right_SAAP_blue</t>
  </si>
  <si>
    <t>3_left_HEAR_C</t>
  </si>
  <si>
    <t>3_left_HEAR_c</t>
  </si>
  <si>
    <t>8_right_HEAR_C1</t>
  </si>
  <si>
    <t>8_right_HEAR_c1</t>
  </si>
  <si>
    <t>11_left_HEAR_C1</t>
  </si>
  <si>
    <t>11_left_HEAR_c</t>
  </si>
  <si>
    <t>22_left_HEAR_R</t>
  </si>
  <si>
    <t>22_left_HEAR_r</t>
  </si>
  <si>
    <t>35_right_HEAR_S</t>
  </si>
  <si>
    <t>35_right_HEAR_s</t>
  </si>
  <si>
    <t>11_right_HEAR_C</t>
  </si>
  <si>
    <t>11_right_HEAR_c</t>
  </si>
  <si>
    <t>13_left_HEAR_C2</t>
  </si>
  <si>
    <t>13_left_HEAR_r</t>
  </si>
  <si>
    <t>8_left_HEAR_C1</t>
  </si>
  <si>
    <t>8_left_HEAR_c</t>
  </si>
  <si>
    <t>9_right_HEAR_C1</t>
  </si>
  <si>
    <t>9_right_HEAR_c1</t>
  </si>
  <si>
    <t>20_right_HEAR_S1</t>
  </si>
  <si>
    <t>20_right_HEAR_r</t>
  </si>
  <si>
    <t>12_right_HEAR_C2</t>
  </si>
  <si>
    <t>12_right_HEAR_c2</t>
  </si>
  <si>
    <t>3_left_HEAR_R</t>
  </si>
  <si>
    <t>3_left_HEAR_r</t>
  </si>
  <si>
    <t>16_left_SAAP_blue (old)</t>
  </si>
  <si>
    <t>16_left_SAAP_blue</t>
  </si>
  <si>
    <t>29_left_HEAR_S2</t>
  </si>
  <si>
    <t>29_left_HEAR_s</t>
  </si>
  <si>
    <t>25_right_HEAR_C2</t>
  </si>
  <si>
    <t>25_right_HEAR_c2</t>
  </si>
  <si>
    <t>10_left_HEAR_S</t>
  </si>
  <si>
    <t>10_left_HEAR_s</t>
  </si>
  <si>
    <t>29_left_HEAR_C</t>
  </si>
  <si>
    <t>29_left_HEAR_c</t>
  </si>
  <si>
    <t>16_left_HEAR_C1</t>
  </si>
  <si>
    <t>16_left_HEAR_c</t>
  </si>
  <si>
    <t>25_left_HEAR_C</t>
  </si>
  <si>
    <t>25_left_HEAR_c</t>
  </si>
  <si>
    <t>21_right_SAAP_blue</t>
  </si>
  <si>
    <t>7_right_HEAR_S</t>
  </si>
  <si>
    <t>7_right_HEAR_s</t>
  </si>
  <si>
    <t>9_left_HEAR_C1</t>
  </si>
  <si>
    <t>9_left_HEAR_c1</t>
  </si>
  <si>
    <t>28_right_HEAR_R</t>
  </si>
  <si>
    <t>28_right_HEAR_r</t>
  </si>
  <si>
    <t>22_left_HEAR_C</t>
  </si>
  <si>
    <t>22_left_HEAR_c</t>
  </si>
  <si>
    <t>17_right_SAAP_green (old 2016)</t>
  </si>
  <si>
    <t>17_right_SAAP_green</t>
  </si>
  <si>
    <t>34_right_HEAR_R</t>
  </si>
  <si>
    <t>34_right_HEAR_r</t>
  </si>
  <si>
    <t>32_left_HEAR_R</t>
  </si>
  <si>
    <t>32_left_HEAR_r</t>
  </si>
  <si>
    <t>15_right_HEAR_S</t>
  </si>
  <si>
    <t>15_right_HEAR_s</t>
  </si>
  <si>
    <t>31_right_HEAR_S</t>
  </si>
  <si>
    <t>31_right_HEAR_s</t>
  </si>
  <si>
    <t>24_right_HEAR_S</t>
  </si>
  <si>
    <t>24_right_HEAR_s2</t>
  </si>
  <si>
    <t>21_left_HEAR_R</t>
  </si>
  <si>
    <t>21_left_HEAR_r</t>
  </si>
  <si>
    <t>11_right_SAAP_blue</t>
  </si>
  <si>
    <t>26_left_HEAR_S</t>
  </si>
  <si>
    <t>26_left_HEAR_s</t>
  </si>
  <si>
    <t>26_right_HEAR_C2</t>
  </si>
  <si>
    <t>26_right_HEAR_r</t>
  </si>
  <si>
    <t>8_right_HEAR_S</t>
  </si>
  <si>
    <t>8_right_HEAR_s</t>
  </si>
  <si>
    <t>18_right_HEAR_R</t>
  </si>
  <si>
    <t>18_right_HEAR_r</t>
  </si>
  <si>
    <t>24_left_HEAR_C</t>
  </si>
  <si>
    <t>24_left_HEAR_c</t>
  </si>
  <si>
    <t>8_right_HEAR_C2</t>
  </si>
  <si>
    <t>8_right_HEAR_c2</t>
  </si>
  <si>
    <t>16_left_HEAR_S</t>
  </si>
  <si>
    <t>16_left_HEAR_s</t>
  </si>
  <si>
    <t>5_left_HEAR_R</t>
  </si>
  <si>
    <t>5_left_HEAR_r</t>
  </si>
  <si>
    <t>14_left_SAAP_green (old)</t>
  </si>
  <si>
    <t>14_left_SAAP_green 2016</t>
  </si>
  <si>
    <t>19_right_HEAR_S2</t>
  </si>
  <si>
    <t>19_right_HEAR_s</t>
  </si>
  <si>
    <t>21_right_HEAR_C</t>
  </si>
  <si>
    <t>21_right_HEAR_c</t>
  </si>
  <si>
    <t>6_right_HEAR_C</t>
  </si>
  <si>
    <t>6_right_HEAR_c</t>
  </si>
  <si>
    <t>3_left_HEAR_S</t>
  </si>
  <si>
    <t>3_left_HEAR_s</t>
  </si>
  <si>
    <t>28_right_HEAR_C</t>
  </si>
  <si>
    <t>28_right_HEAR_c</t>
  </si>
  <si>
    <t>4_left_HEAR_R</t>
  </si>
  <si>
    <t>4_left_HEAR_r</t>
  </si>
  <si>
    <t>1_left_HEAR_S</t>
  </si>
  <si>
    <t>1_left_HEAR_s</t>
  </si>
  <si>
    <t>8_left_HEAR_S</t>
  </si>
  <si>
    <t>8_left_HEAR_s</t>
  </si>
  <si>
    <t>21_left_HEAR_S</t>
  </si>
  <si>
    <t>21_left_HEAR_s</t>
  </si>
  <si>
    <t>17_left_HEAR_S</t>
  </si>
  <si>
    <t>17_left_HEAR_s</t>
  </si>
  <si>
    <t>12_right_HEAR_S</t>
  </si>
  <si>
    <t>12_right_HEAR_s</t>
  </si>
  <si>
    <t>16_right_HEAR_S</t>
  </si>
  <si>
    <t>16_right_HEAR_s</t>
  </si>
  <si>
    <t>34_left_HEAR_S2</t>
  </si>
  <si>
    <t>34_left_HEAR_s2</t>
  </si>
  <si>
    <t>12_left_HEAR_C</t>
  </si>
  <si>
    <t>12_left_HEAR_c</t>
  </si>
  <si>
    <t>24_right_HEAR_C</t>
  </si>
  <si>
    <t>24_right_HEAR_c</t>
  </si>
  <si>
    <t>29_left_HEAR_S1</t>
  </si>
  <si>
    <t>29_left_HEAR_r</t>
  </si>
  <si>
    <t>3_right_HEAR_C</t>
  </si>
  <si>
    <t>3_right_HEAR_c</t>
  </si>
  <si>
    <t>14_left_HEAR_C1</t>
  </si>
  <si>
    <t>14_left_HEAR_c</t>
  </si>
  <si>
    <t>10_right_HEAR_S</t>
  </si>
  <si>
    <t>10_right_HEAR_s</t>
  </si>
  <si>
    <t>12_left_HEAR_S</t>
  </si>
  <si>
    <t>12_left_HEAR_s</t>
  </si>
  <si>
    <t>28_left_HEAR_C1</t>
  </si>
  <si>
    <t>28_left_HEAR_c1</t>
  </si>
  <si>
    <t>13_left_HEAR_C1</t>
  </si>
  <si>
    <t>13_left_HEAR_c</t>
  </si>
  <si>
    <t>4_right_HEAR_C</t>
  </si>
  <si>
    <t>4_right_HEAR_c</t>
  </si>
  <si>
    <t>13_right_HEAR_C2</t>
  </si>
  <si>
    <t>13_right_HEAR_r</t>
  </si>
  <si>
    <t>9_left_HEAR_C2</t>
  </si>
  <si>
    <t>9_left_HEAR_c2</t>
  </si>
  <si>
    <t>7_right_HEAR_C</t>
  </si>
  <si>
    <t>7_right_HEAR_c</t>
  </si>
  <si>
    <t>1_left_HEAR_C</t>
  </si>
  <si>
    <t>1_left_HEAR_c</t>
  </si>
  <si>
    <t>17_left_HEAR_C1</t>
  </si>
  <si>
    <t>17_left_HEAR_c</t>
  </si>
  <si>
    <t>15_left_HEAR_S</t>
  </si>
  <si>
    <t>15_left_HEAR_s</t>
  </si>
  <si>
    <t>6_left_HEAR_C</t>
  </si>
  <si>
    <t>6_left_HEAR_c</t>
  </si>
  <si>
    <t>21_right_HEAR_S2</t>
  </si>
  <si>
    <t>21_right_HEAR_s2</t>
  </si>
  <si>
    <t>10_left_HEAR_C2</t>
  </si>
  <si>
    <t>10_left_HEAR_c2</t>
  </si>
  <si>
    <t>25_left_HEAR_S</t>
  </si>
  <si>
    <t>25_left_HEAR_s</t>
  </si>
  <si>
    <t>6_right_HEAR_S</t>
  </si>
  <si>
    <t>6_right_HEAR_s</t>
  </si>
  <si>
    <t>16_left_HEAR_C2</t>
  </si>
  <si>
    <t>16_left_HEAR_r</t>
  </si>
  <si>
    <t>14_right_HEAR_C1</t>
  </si>
  <si>
    <t>14_right_HEAR_c</t>
  </si>
  <si>
    <t>4_left_HEAR_C</t>
  </si>
  <si>
    <t>4_left_HEAR_c</t>
  </si>
  <si>
    <t>8_left_HEAR_C2</t>
  </si>
  <si>
    <t>8_left_HEAR_r</t>
  </si>
  <si>
    <t>11_right_SAAP_green</t>
  </si>
  <si>
    <t>11_left_HEAR_C2</t>
  </si>
  <si>
    <t>11_left_HEAR_r</t>
  </si>
  <si>
    <t>14_right_HEAR_C2</t>
  </si>
  <si>
    <t>14_right_HEAR_r</t>
  </si>
  <si>
    <t>5_left_HEAR_C</t>
  </si>
  <si>
    <t>5_left_HEAR_c</t>
  </si>
  <si>
    <t>30_left_HEAR_S</t>
  </si>
  <si>
    <t>30_left_HEAR_s</t>
  </si>
  <si>
    <t>28_left_HEAR_C2</t>
  </si>
  <si>
    <t>28_left_HEAR_c2</t>
  </si>
  <si>
    <t>23_right_HEAR_S</t>
  </si>
  <si>
    <t>23_right_HEAR_s</t>
  </si>
  <si>
    <t>35_right_HEAR_C</t>
  </si>
  <si>
    <t>35_right_HEAR_c</t>
  </si>
  <si>
    <t>33_right_HEAR_S2</t>
  </si>
  <si>
    <t>33_right_HEAR_s2</t>
  </si>
  <si>
    <t>25_right_HEAR_S</t>
  </si>
  <si>
    <t>25_right_HEAR_s</t>
  </si>
  <si>
    <t>16_right_HEAR_C2</t>
  </si>
  <si>
    <t>16_right_HEAR_r</t>
  </si>
  <si>
    <t>17_right_HEAR_S</t>
  </si>
  <si>
    <t>17_right_HEAR_s</t>
  </si>
  <si>
    <t>20_right_HEAR_S2</t>
  </si>
  <si>
    <t>20_right_HEAR_s</t>
  </si>
  <si>
    <t>17_left_HEAR_C2</t>
  </si>
  <si>
    <t>17_left_HEAR_r</t>
  </si>
  <si>
    <t>1_left_HEAR_R</t>
  </si>
  <si>
    <t>1_left_HEAR_r</t>
  </si>
  <si>
    <t>15_left_HEAR_C2</t>
  </si>
  <si>
    <t>15_left_HEAR_r</t>
  </si>
  <si>
    <t>13_right_HEAR_C1</t>
  </si>
  <si>
    <t>13_right_HEAR_c</t>
  </si>
  <si>
    <t>34_left_HEAR_S1</t>
  </si>
  <si>
    <t>34_left_HEAR_s1</t>
  </si>
  <si>
    <t>23_left_HEAR_S2</t>
  </si>
  <si>
    <t>23_left_HEAR_s2</t>
  </si>
  <si>
    <t>15_left_HEAR_C1</t>
  </si>
  <si>
    <t>15_left_HEAR_c</t>
  </si>
  <si>
    <t>33_left_HEAR_C</t>
  </si>
  <si>
    <t>33_left_HEAR_c</t>
  </si>
  <si>
    <t>30_left_HEAR_R</t>
  </si>
  <si>
    <t>30_left_HEAR_c2</t>
  </si>
  <si>
    <t>4_right_HEAR_R</t>
  </si>
  <si>
    <t>4_right_HEAR_r</t>
  </si>
  <si>
    <t>24_right_HEAR_R</t>
  </si>
  <si>
    <t>24_right_HEAR_s1</t>
  </si>
  <si>
    <t>25_left_HEAR_R</t>
  </si>
  <si>
    <t>25_left_HEAR_r</t>
  </si>
  <si>
    <t>34_left_HEAR_C</t>
  </si>
  <si>
    <t>34_left_HEAR_c</t>
  </si>
  <si>
    <t>20_left_HEAR_S1</t>
  </si>
  <si>
    <t>20_left_HEAR_c</t>
  </si>
  <si>
    <t>17_right_HEAR_C1</t>
  </si>
  <si>
    <t>17_right_HEAR_c</t>
  </si>
  <si>
    <t>31_right_HEAR_R</t>
  </si>
  <si>
    <t>31_right_HEAR_r</t>
  </si>
  <si>
    <t>20_left_HEAR_S3</t>
  </si>
  <si>
    <t>20_left_HEAR_s</t>
  </si>
  <si>
    <t>2_right_HEAR_S</t>
  </si>
  <si>
    <t>2_right_HEAR_s</t>
  </si>
  <si>
    <t>30_right_HEAR_R</t>
  </si>
  <si>
    <t>30_right_HEAR_c2</t>
  </si>
  <si>
    <t>22_right_HEAR_R</t>
  </si>
  <si>
    <t>22_right_HEAR_r</t>
  </si>
  <si>
    <t>11_right_HEAR_S</t>
  </si>
  <si>
    <t>11_right_HEAR_s</t>
  </si>
  <si>
    <t>36_left_HEAR_R</t>
  </si>
  <si>
    <t>36_left_HEAR_r</t>
  </si>
  <si>
    <t>1_right_HEAR_C</t>
  </si>
  <si>
    <t>1_right_HEAR_c</t>
  </si>
  <si>
    <t>27_right_HEAR_R</t>
  </si>
  <si>
    <t>27_right_HEAR_r</t>
  </si>
  <si>
    <t>13_right_HEAR_S</t>
  </si>
  <si>
    <t>13_right_HEAR_s</t>
  </si>
  <si>
    <t>22_right_HEAR_S</t>
  </si>
  <si>
    <t>22_right_HEAR_s</t>
  </si>
  <si>
    <t>7_left_HEAR_S</t>
  </si>
  <si>
    <t>7_left_HEAR_s</t>
  </si>
  <si>
    <t>10_right_HEAR_C1</t>
  </si>
  <si>
    <t>10_right_HEAR_c1</t>
  </si>
  <si>
    <t>23_right_HEAR_C</t>
  </si>
  <si>
    <t>23_right_HEAR_c</t>
  </si>
  <si>
    <t>2_left_HEAR_S</t>
  </si>
  <si>
    <t>2_left_HEAR_s</t>
  </si>
  <si>
    <t>13_left_HEAR_S</t>
  </si>
  <si>
    <t>13_left_HEAR_s</t>
  </si>
  <si>
    <t>33_left_HEAR_S</t>
  </si>
  <si>
    <t>33_left_HEAR_s</t>
  </si>
  <si>
    <t>9_left_HEAR_S</t>
  </si>
  <si>
    <t>9_left_HEAR_s</t>
  </si>
  <si>
    <t>9_right_HEAR_S</t>
  </si>
  <si>
    <t>9_right_HEAR_s</t>
  </si>
  <si>
    <t>30_right_HEAR_C</t>
  </si>
  <si>
    <t>30_right_HEAR_c1</t>
  </si>
  <si>
    <t>14_left_HEAR_S</t>
  </si>
  <si>
    <t>14_left_HEAR_s</t>
  </si>
  <si>
    <t>5_right_HEAR_C</t>
  </si>
  <si>
    <t>5_right_HEAR_c</t>
  </si>
  <si>
    <t>36_right_HEAR_C</t>
  </si>
  <si>
    <t>36_right_HEAR_c</t>
  </si>
  <si>
    <t>22_right_HEAR_C</t>
  </si>
  <si>
    <t>22_right_HEAR_c</t>
  </si>
  <si>
    <t>20_right_HEAR_C</t>
  </si>
  <si>
    <t>20_right_HEAR_c</t>
  </si>
  <si>
    <t>33_right_HEAR_S</t>
  </si>
  <si>
    <t>33_right_HEAR_s1</t>
  </si>
  <si>
    <t>4_left_HEAR_S</t>
  </si>
  <si>
    <t>4_left_HEAR_s</t>
  </si>
  <si>
    <t>23_left_HEAR_S1</t>
  </si>
  <si>
    <t>23_left_HEAR_s1</t>
  </si>
  <si>
    <t>20_left_HEAR_S2</t>
  </si>
  <si>
    <t>20_left_HEAR_r</t>
  </si>
  <si>
    <t>29_right_HEAR_S2</t>
  </si>
  <si>
    <t>29_right_HEAR_s2</t>
  </si>
  <si>
    <t>36_right_HEAR_S</t>
  </si>
  <si>
    <t>36_right_HEAR_s</t>
  </si>
  <si>
    <t>6_left_HEAR_S</t>
  </si>
  <si>
    <t>6_left_HEAR_s</t>
  </si>
  <si>
    <t>15_right_HEAR_C1</t>
  </si>
  <si>
    <t>15_right_HEAR_c</t>
  </si>
  <si>
    <t>7_left_HEAR_C</t>
  </si>
  <si>
    <t>7_left_HEAR_c</t>
  </si>
  <si>
    <t>34_right_HEAR_S</t>
  </si>
  <si>
    <t>34_right_HEAR_s</t>
  </si>
  <si>
    <t>30_right_HEAR_S</t>
  </si>
  <si>
    <t>30_right_HEAR_s</t>
  </si>
  <si>
    <t>32_left_HEAR_S</t>
  </si>
  <si>
    <t>32_left_HEAR_s</t>
  </si>
  <si>
    <t>5_right_HEAR_S</t>
  </si>
  <si>
    <t>5_right_HEAR_s</t>
  </si>
  <si>
    <t>10_right_HEAR_C2</t>
  </si>
  <si>
    <t>10_right_HEAR_c2</t>
  </si>
  <si>
    <t>14_right_HEAR_S</t>
  </si>
  <si>
    <t>14_right_HEAR_s</t>
  </si>
  <si>
    <t>29_right_HEAR_S1</t>
  </si>
  <si>
    <t>29_right_HEAR_s1</t>
  </si>
  <si>
    <t>18_right_HEAR_S</t>
  </si>
  <si>
    <t>18_right_HEAR_s</t>
  </si>
  <si>
    <t>13_right_CEOL_green</t>
  </si>
  <si>
    <t>14_left_CEOL_green</t>
  </si>
  <si>
    <t>15_right_CEOL_green</t>
  </si>
  <si>
    <t>17_left_CEOL_green</t>
  </si>
  <si>
    <t>18_left_CEOL_green</t>
  </si>
  <si>
    <t>18_right_CEOL_blue</t>
  </si>
  <si>
    <t>18_right_CEOL_green</t>
  </si>
  <si>
    <t>20_left_CEOL_blue</t>
  </si>
  <si>
    <t>20_left_CEOL_green</t>
  </si>
  <si>
    <t>20_right_CEOL_blue</t>
  </si>
  <si>
    <t>21_left_CEOL_blue</t>
  </si>
  <si>
    <t>21_left_CEOL_green</t>
  </si>
  <si>
    <t>22_left_CEOL_green</t>
  </si>
  <si>
    <t>22_right_CEOL_blue</t>
  </si>
  <si>
    <t>22_right_CEOL_green</t>
  </si>
  <si>
    <t>23_right_CEOL_blue</t>
  </si>
  <si>
    <t>24_left_CEOL_blue</t>
  </si>
  <si>
    <t>24_left_CEOL_green</t>
  </si>
  <si>
    <t>24_right_CEOL_blue</t>
  </si>
  <si>
    <t>24_right_CEOL_green</t>
  </si>
  <si>
    <t>27_left_CEOL_blue</t>
  </si>
  <si>
    <t>28_left_CEOL_green</t>
  </si>
  <si>
    <t>28_right_CEOL_blue</t>
  </si>
  <si>
    <t>29_left_CEOL_blue</t>
  </si>
  <si>
    <t>29_left_CEOL_green</t>
  </si>
  <si>
    <t>29_right_CEOL_blue</t>
  </si>
  <si>
    <t>29_right_CEOL_green</t>
  </si>
  <si>
    <t>30_right_CEOL_blue</t>
  </si>
  <si>
    <t>31_right_CEOL_green</t>
  </si>
  <si>
    <t>32_left_CEOL_green</t>
  </si>
  <si>
    <t>32_right_CEOL_blue</t>
  </si>
  <si>
    <t>32_right_CEOL_green</t>
  </si>
  <si>
    <t>34_right_CEOL_green</t>
  </si>
  <si>
    <t>35_left_CEOL_green</t>
  </si>
  <si>
    <t>36_left_CEOL_blue</t>
  </si>
  <si>
    <t>6_left_CEOL_green</t>
  </si>
  <si>
    <t>18_left_HEAR_S</t>
  </si>
  <si>
    <t>18_left_HEAR_s</t>
  </si>
  <si>
    <t>19_left_HEAR_C</t>
  </si>
  <si>
    <t>19_left_HEAR_c</t>
  </si>
  <si>
    <t>19_left_HEAR_S1</t>
  </si>
  <si>
    <t>19_left_HEAR_s1</t>
  </si>
  <si>
    <t>19_right_HEAR_C</t>
  </si>
  <si>
    <t>19_right_HEAR_c</t>
  </si>
  <si>
    <t>19_right_HEAR_S</t>
  </si>
  <si>
    <t>19_right_HEAR_r</t>
  </si>
  <si>
    <t>23_left_HEAR_C</t>
  </si>
  <si>
    <t>23_left_HEAR_c</t>
  </si>
  <si>
    <t>24_left_HEAR_S</t>
  </si>
  <si>
    <t>24_left_HEAR_r</t>
  </si>
  <si>
    <t>25_right_HEAR_C1</t>
  </si>
  <si>
    <t>25_right_HEAR_c1</t>
  </si>
  <si>
    <t>27_left_HEAR_S</t>
  </si>
  <si>
    <t>27_left_HEAR_s</t>
  </si>
  <si>
    <t>27_right_HEAR_S</t>
  </si>
  <si>
    <t>27_right_HEAR_s</t>
  </si>
  <si>
    <t>28_left_HEAR_S</t>
  </si>
  <si>
    <t>28_left_HEAR_s</t>
  </si>
  <si>
    <t>28_right_HEAR_S</t>
  </si>
  <si>
    <t>28_right_HEAR_s</t>
  </si>
  <si>
    <t>31_left_HEAR_S</t>
  </si>
  <si>
    <t>31_left_HEAR_s2</t>
  </si>
  <si>
    <t>32_right_HEAR_C</t>
  </si>
  <si>
    <t>32_right_HEAR_c</t>
  </si>
  <si>
    <t>32_right_HEAR_S</t>
  </si>
  <si>
    <t>32_right_HEAR_s</t>
  </si>
  <si>
    <t>33_right_HEAR_C</t>
  </si>
  <si>
    <t>33_right_HEAR_c</t>
  </si>
  <si>
    <t>35_left_HEAR_C</t>
  </si>
  <si>
    <t>35_left_HEAR_c</t>
  </si>
  <si>
    <t>35_left_HEAR_R</t>
  </si>
  <si>
    <t>35_left_HEAR_r</t>
  </si>
  <si>
    <t>35_left_HEAR_S</t>
  </si>
  <si>
    <t>35_left_HEAR_s</t>
  </si>
  <si>
    <t>16_left_RHOV_green</t>
  </si>
  <si>
    <t>18_left_RHOV_blue</t>
  </si>
  <si>
    <t>19_left_RHOV_green</t>
  </si>
  <si>
    <t>20_right_RHOV_blue</t>
  </si>
  <si>
    <t>20_right_RHOV_green</t>
  </si>
  <si>
    <t>24_left_RHOV_blue</t>
  </si>
  <si>
    <t>24_right_RHOV_green</t>
  </si>
  <si>
    <t>25_left_RHOV_blue</t>
  </si>
  <si>
    <t>25_left_RHOV_green</t>
  </si>
  <si>
    <t>28_left_RHOV_blue</t>
  </si>
  <si>
    <t>28_right_RHOV_blue</t>
  </si>
  <si>
    <t>29_left_RHOV_green</t>
  </si>
  <si>
    <t>29_right_RHOV_green</t>
  </si>
  <si>
    <t>3_left_RHOV_green</t>
  </si>
  <si>
    <t>30_right_RHOV_blue</t>
  </si>
  <si>
    <t>31_right_RHOV_blue</t>
  </si>
  <si>
    <t>32_left_RHOV_green</t>
  </si>
  <si>
    <t>32_right_RHOV_blue</t>
  </si>
  <si>
    <t>32_right_RHOV_green</t>
  </si>
  <si>
    <t>33_right_RHOV_blue</t>
  </si>
  <si>
    <t>34_right_RHOV_green</t>
  </si>
  <si>
    <t>35_left_RHOV_blue</t>
  </si>
  <si>
    <t>35_left_RHOV_green</t>
  </si>
  <si>
    <t>35_right_RHOV_blue</t>
  </si>
  <si>
    <t>36_right_RHOV_green</t>
  </si>
  <si>
    <t>6_left_RHOV_blue</t>
  </si>
  <si>
    <t>6_left_RHOV_green</t>
  </si>
  <si>
    <t>8_left_RHOV_green</t>
  </si>
  <si>
    <t>9_left_RHOV_blue</t>
  </si>
  <si>
    <t>10_left_SAAP_blue</t>
  </si>
  <si>
    <t>10_left_SAAP_green</t>
  </si>
  <si>
    <t>10_right_SAAP_blue</t>
  </si>
  <si>
    <t>13_left_SAAP_blue</t>
  </si>
  <si>
    <t>13_right_SAAP_blue</t>
  </si>
  <si>
    <t>13_right_SAAP_green</t>
  </si>
  <si>
    <t>15_left_SAAP_green</t>
  </si>
  <si>
    <t>15_right_SAAP_blue</t>
  </si>
  <si>
    <t>17_left_SAAP_green</t>
  </si>
  <si>
    <t>17_right_SAAP_blue</t>
  </si>
  <si>
    <t>18_left_SAAP_blue</t>
  </si>
  <si>
    <t>19_left_SAAP_blue</t>
  </si>
  <si>
    <t>19_left_SAAP_green</t>
  </si>
  <si>
    <t>19_right_SAAP_blue</t>
  </si>
  <si>
    <t>19_right_SAAP_green</t>
  </si>
  <si>
    <t>2_left_SAAP_blue</t>
  </si>
  <si>
    <t>2_right_SAAP_blue</t>
  </si>
  <si>
    <t>20_left_SAAP_blue</t>
  </si>
  <si>
    <t>20_left_SAAP_green</t>
  </si>
  <si>
    <t>20_right_SAAP_blue</t>
  </si>
  <si>
    <t>20_right_SAAP_green</t>
  </si>
  <si>
    <t>21_left_SAAP_blue</t>
  </si>
  <si>
    <t>21_left_SAAP_green</t>
  </si>
  <si>
    <t>21_right_SAAP_green</t>
  </si>
  <si>
    <t>22_left_SAAP_blue</t>
  </si>
  <si>
    <t>22_right_SAAP_green</t>
  </si>
  <si>
    <t>23_right_SAAP_blue</t>
  </si>
  <si>
    <t>23_right_SAAP_green</t>
  </si>
  <si>
    <t>24_right_SAAP_green</t>
  </si>
  <si>
    <t>25_left_SAAP_blue</t>
  </si>
  <si>
    <t>25_left_SAAP_green</t>
  </si>
  <si>
    <t>25_right_SAAP_blue</t>
  </si>
  <si>
    <t>25_right_SAAP_green</t>
  </si>
  <si>
    <t>26_left_SAAP_blue</t>
  </si>
  <si>
    <t>26_left_SAAP_green</t>
  </si>
  <si>
    <t>26_right_SAAP_blue</t>
  </si>
  <si>
    <t>27_left_SAAP_green</t>
  </si>
  <si>
    <t>27_right_SAAP_green</t>
  </si>
  <si>
    <t>28_left_SAAP_blue</t>
  </si>
  <si>
    <t>28_left_SAAP_green</t>
  </si>
  <si>
    <t>28_right_SAAP_blue</t>
  </si>
  <si>
    <t>28_right_SAAP_green</t>
  </si>
  <si>
    <t>29_left_SAAP_blue</t>
  </si>
  <si>
    <t>29_left_SAAP_green</t>
  </si>
  <si>
    <t>3_right_SAAP_green</t>
  </si>
  <si>
    <t>30_left_SAAP_blue</t>
  </si>
  <si>
    <t>30_left_SAAP_green</t>
  </si>
  <si>
    <t>30_right_SAAP_green</t>
  </si>
  <si>
    <t>31_left_SAAP_blue</t>
  </si>
  <si>
    <t>31_left_SAAP_green</t>
  </si>
  <si>
    <t>31_right_SAAP_blue</t>
  </si>
  <si>
    <t>31_right_SAAP_green</t>
  </si>
  <si>
    <t>32_left_SAAP_blue</t>
  </si>
  <si>
    <t>32_left_SAAP_green</t>
  </si>
  <si>
    <t>32_right_SAAP_blue</t>
  </si>
  <si>
    <t>32_right_SAAP_green</t>
  </si>
  <si>
    <t>34_left_SAAP_blue</t>
  </si>
  <si>
    <t>34_left_SAAP_green</t>
  </si>
  <si>
    <t>34_right_SAAP_green</t>
  </si>
  <si>
    <t>35_left_SAAP_blue</t>
  </si>
  <si>
    <t>35_left_SAAP_green</t>
  </si>
  <si>
    <t>35_right_SAAP_blue</t>
  </si>
  <si>
    <t>35_right_SAAP_green</t>
  </si>
  <si>
    <t>36_left_SAAP_blue</t>
  </si>
  <si>
    <t>36_left_SAAP_green</t>
  </si>
  <si>
    <t>36_right_SAAP_blue</t>
  </si>
  <si>
    <t>36_right_SAAP_green</t>
  </si>
  <si>
    <t>6_left_SAAP_blue</t>
  </si>
  <si>
    <t>6_left_SAAP_green</t>
  </si>
  <si>
    <t>6_right_SAAP_blue</t>
  </si>
  <si>
    <t>7_left_SAAP_blue</t>
  </si>
  <si>
    <t>7_left_SAAP_green</t>
  </si>
  <si>
    <t>7_right_SAAP_green</t>
  </si>
  <si>
    <t>9_right_SAAP_green</t>
  </si>
  <si>
    <t>Row Labels</t>
  </si>
  <si>
    <t>Grand Total</t>
  </si>
  <si>
    <t>N</t>
  </si>
  <si>
    <t>Y</t>
  </si>
  <si>
    <t>alive_marchH</t>
  </si>
  <si>
    <t>Average of alive_marchH</t>
  </si>
  <si>
    <t>StdDev of alive_marchH</t>
  </si>
  <si>
    <t>Count of alive_marchH</t>
  </si>
  <si>
    <t>SE</t>
  </si>
  <si>
    <t>sqrt(N)</t>
  </si>
  <si>
    <t>mean</t>
  </si>
  <si>
    <t>CEOL_dead</t>
  </si>
  <si>
    <t>CEOL_alive</t>
  </si>
  <si>
    <t>hear_dead</t>
  </si>
  <si>
    <t>hear_alive</t>
  </si>
  <si>
    <t>rhov_dead</t>
  </si>
  <si>
    <t>rhov_alive</t>
  </si>
  <si>
    <t>saap_dead</t>
  </si>
  <si>
    <t>saap_alive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</si>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</sst>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PIVOT!$G$5:$G$12</c:f>
              <c:strCache>
                <c:ptCount val="8"/>
                <c:pt idx="0">
                  <c:v>CEOL_dead</c:v>
                </c:pt>
                <c:pt idx="1">
                  <c:v>CEOL_alive</c:v>
                </c:pt>
                <c:pt idx="2">
                  <c:v>hear_dead</c:v>
                </c:pt>
                <c:pt idx="3">
                  <c:v>hear_alive</c:v>
                </c:pt>
                <c:pt idx="4">
                  <c:v>rhov_dead</c:v>
                </c:pt>
                <c:pt idx="5">
                  <c:v>rhov_alive</c:v>
                </c:pt>
                <c:pt idx="6">
                  <c:v>saap_dead</c:v>
                </c:pt>
                <c:pt idx="7">
                  <c:v>saap_alive</c:v>
                </c:pt>
              </c:strCache>
            </c:strRef>
          </c:cat>
          <c:val>
            <c:numRef>
              <c:f>PIVOT!$H$5:$H$12</c:f>
              <c:numCache>
                <c:formatCode>General</c:formatCode>
                <c:ptCount val="8"/>
                <c:pt idx="0">
                  <c:v>2.2632465753424662</c:v>
                </c:pt>
                <c:pt idx="1">
                  <c:v>2.0188571428571427</c:v>
                </c:pt>
                <c:pt idx="2">
                  <c:v>6.7186226415094357</c:v>
                </c:pt>
                <c:pt idx="3">
                  <c:v>7.0181758241758212</c:v>
                </c:pt>
                <c:pt idx="4">
                  <c:v>1.8581341463414636</c:v>
                </c:pt>
                <c:pt idx="5">
                  <c:v>2.0721212121212123</c:v>
                </c:pt>
                <c:pt idx="6">
                  <c:v>2.3943673469387758</c:v>
                </c:pt>
                <c:pt idx="7">
                  <c:v>2.5723809523809522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6E40-92B1-38034B37B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32351"/>
        <c:axId val="454402927"/>
      </c:barChart>
      <c:catAx>
        <c:axId val="46293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02927"/>
        <c:crosses val="autoZero"/>
        <c:auto val="1"/>
        <c:lblAlgn val="ctr"/>
        <c:lblOffset val="100"/>
        <c:noMultiLvlLbl val="0"/>
      </c:catAx>
      <c:valAx>
        <c:axId val="4544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3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1479550</xdr:colOff>
      <xdr:row>8</xdr:row>
      <xdr:rowOff>82550</xdr:rowOff>
    </xdr:from>
    <xdr:to>
      <xdr:col>6</xdr:col>
      <xdr:colOff>781050</xdr:colOff>
      <xdr:row>21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32FBF-4B40-5360-BA96-9447055AA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006.977391319444" createdVersion="8" refreshedVersion="8" minRefreshableVersion="3" recordCount="649" xr:uid="{28D704B2-59F1-874E-A8C7-E5C48A1647DA}">
  <cacheSource type="worksheet">
    <worksheetSource ref="A1:N1048576" sheet="raw"/>
  </cacheSource>
  <cacheFields count="14">
    <cacheField name="timepoint" numFmtId="0">
      <sharedItems containsBlank="1"/>
    </cacheField>
    <cacheField name="species" numFmtId="0">
      <sharedItems containsBlank="1" count="5">
        <s v="SAAP"/>
        <s v="HEAR"/>
        <s v="CEOL"/>
        <s v="RHOV"/>
        <m/>
      </sharedItems>
    </cacheField>
    <cacheField name="seedlingID" numFmtId="0">
      <sharedItems containsBlank="1"/>
    </cacheField>
    <cacheField name="dead" numFmtId="0">
      <sharedItems containsString="0" containsBlank="1" containsNumber="1" minValue="0.2" maxValue="9.0399999999999991"/>
    </cacheField>
    <cacheField name="alive_marchH" numFmtId="0">
      <sharedItems containsString="0" containsBlank="1" containsNumber="1" minValue="0.2" maxValue="14.861000000000001" count="356">
        <n v="0.2"/>
        <n v="0.25"/>
        <n v="0.45"/>
        <n v="0.55000000000000004"/>
        <n v="0.57999999999999996"/>
        <n v="0.62"/>
        <n v="0.69"/>
        <n v="0.7"/>
        <n v="0.74"/>
        <n v="0.75"/>
        <n v="0.78"/>
        <n v="0.8"/>
        <n v="0.83"/>
        <n v="0.88"/>
        <n v="0.9"/>
        <n v="0.94"/>
        <n v="0.97"/>
        <n v="0.98699999999999999"/>
        <n v="1"/>
        <n v="1.01"/>
        <n v="1.04"/>
        <n v="1.05"/>
        <n v="1.08"/>
        <n v="1.0900000000000001"/>
        <n v="1.1000000000000001"/>
        <n v="1.1100000000000001"/>
        <n v="1.1200000000000001"/>
        <n v="1.1299999999999999"/>
        <n v="1.1399999999999999"/>
        <n v="1.141"/>
        <n v="1.1499999999999999"/>
        <n v="1.1599999999999999"/>
        <n v="1.18"/>
        <n v="1.1819999999999999"/>
        <n v="1.19"/>
        <n v="1.2"/>
        <n v="1.21"/>
        <n v="1.22"/>
        <n v="1.24"/>
        <n v="1.25"/>
        <n v="1.27"/>
        <n v="1.28"/>
        <n v="1.2889999999999999"/>
        <n v="1.29"/>
        <n v="1.3"/>
        <n v="1.31"/>
        <n v="1.32"/>
        <n v="1.34"/>
        <n v="1.35"/>
        <n v="1.38"/>
        <n v="1.399"/>
        <n v="1.4"/>
        <n v="1.41"/>
        <n v="1.42"/>
        <n v="1.43"/>
        <n v="1.44"/>
        <n v="1.4490000000000001"/>
        <n v="1.45"/>
        <n v="1.47"/>
        <n v="1.48"/>
        <n v="1.49"/>
        <n v="1.5"/>
        <n v="1.52"/>
        <n v="1.53"/>
        <n v="1.54"/>
        <n v="1.55"/>
        <n v="1.56"/>
        <n v="1.57"/>
        <n v="1.58"/>
        <n v="1.59"/>
        <n v="1.6"/>
        <n v="1.61"/>
        <n v="1.65"/>
        <n v="1.67"/>
        <n v="1.69"/>
        <n v="1.7"/>
        <n v="1.71"/>
        <n v="1.72"/>
        <n v="1.728"/>
        <n v="1.73"/>
        <n v="1.77"/>
        <n v="1.78"/>
        <n v="1.79"/>
        <n v="1.8"/>
        <n v="1.82"/>
        <n v="1.84"/>
        <n v="1.86"/>
        <n v="1.88"/>
        <n v="1.9"/>
        <n v="1.91"/>
        <n v="1.92"/>
        <n v="1.93"/>
        <n v="1.95"/>
        <n v="1.97"/>
        <n v="1.98"/>
        <n v="1.99"/>
        <n v="2"/>
        <n v="2.02"/>
        <n v="2.04"/>
        <n v="2.0499999999999998"/>
        <n v="2.0699999999999998"/>
        <n v="2.08"/>
        <n v="2.09"/>
        <n v="2.11"/>
        <n v="2.12"/>
        <n v="2.15"/>
        <n v="2.16"/>
        <n v="2.1800000000000002"/>
        <n v="2.1859999999999999"/>
        <n v="2.2000000000000002"/>
        <n v="2.2029999999999998"/>
        <n v="2.2200000000000002"/>
        <n v="2.23"/>
        <n v="2.2400000000000002"/>
        <n v="2.25"/>
        <n v="2.2599999999999998"/>
        <n v="2.27"/>
        <n v="2.2799999999999998"/>
        <n v="2.2999999999999998"/>
        <n v="2.31"/>
        <n v="2.3199999999999998"/>
        <n v="2.3210000000000002"/>
        <n v="2.33"/>
        <n v="2.34"/>
        <n v="2.347"/>
        <n v="2.36"/>
        <n v="2.38"/>
        <n v="2.39"/>
        <n v="2.4"/>
        <n v="2.4169999999999998"/>
        <n v="2.4300000000000002"/>
        <n v="2.4500000000000002"/>
        <n v="2.46"/>
        <n v="2.48"/>
        <n v="2.4900000000000002"/>
        <n v="2.5"/>
        <n v="2.5099999999999998"/>
        <n v="2.52"/>
        <n v="2.54"/>
        <n v="2.58"/>
        <n v="2.59"/>
        <n v="2.6"/>
        <n v="2.64"/>
        <n v="2.65"/>
        <n v="2.66"/>
        <n v="2.67"/>
        <n v="2.69"/>
        <n v="2.7"/>
        <n v="2.71"/>
        <n v="2.72"/>
        <n v="2.74"/>
        <n v="2.7829999999999999"/>
        <n v="2.79"/>
        <n v="2.8"/>
        <n v="2.82"/>
        <n v="2.83"/>
        <n v="2.84"/>
        <n v="2.87"/>
        <n v="2.88"/>
        <n v="2.9"/>
        <n v="2.91"/>
        <n v="2.94"/>
        <n v="2.95"/>
        <n v="2.96"/>
        <n v="2.97"/>
        <n v="2.98"/>
        <n v="2.99"/>
        <n v="3"/>
        <n v="3.03"/>
        <n v="3.05"/>
        <n v="3.09"/>
        <n v="3.11"/>
        <n v="3.12"/>
        <n v="3.13"/>
        <n v="3.14"/>
        <n v="3.15"/>
        <n v="3.2"/>
        <n v="3.31"/>
        <n v="3.32"/>
        <n v="3.34"/>
        <n v="3.37"/>
        <n v="3.5"/>
        <n v="3.53"/>
        <n v="3.56"/>
        <n v="3.6"/>
        <n v="3.62"/>
        <n v="3.66"/>
        <n v="3.77"/>
        <n v="3.8239999999999998"/>
        <n v="3.8250000000000002"/>
        <n v="3.85"/>
        <n v="3.86"/>
        <n v="3.89"/>
        <n v="3.9"/>
        <n v="3.96"/>
        <n v="4"/>
        <n v="4.0199999999999996"/>
        <n v="4.04"/>
        <n v="4.05"/>
        <n v="4.1100000000000003"/>
        <n v="4.1900000000000004"/>
        <n v="4.25"/>
        <n v="4.26"/>
        <n v="4.2699999999999996"/>
        <n v="4.3"/>
        <n v="4.4000000000000004"/>
        <n v="4.43"/>
        <n v="4.45"/>
        <n v="4.47"/>
        <n v="4.4800000000000004"/>
        <n v="4.5"/>
        <n v="4.59"/>
        <n v="4.5999999999999996"/>
        <n v="4.6100000000000003"/>
        <n v="4.63"/>
        <n v="4.6399999999999997"/>
        <n v="4.68"/>
        <n v="4.83"/>
        <n v="4.87"/>
        <n v="4.99"/>
        <n v="5.05"/>
        <n v="5.07"/>
        <n v="5.0999999999999996"/>
        <n v="5.1100000000000003"/>
        <n v="5.12"/>
        <n v="5.16"/>
        <n v="5.2"/>
        <n v="5.21"/>
        <n v="5.22"/>
        <n v="5.26"/>
        <n v="5.42"/>
        <n v="5.49"/>
        <n v="5.54"/>
        <n v="5.55"/>
        <n v="5.56"/>
        <n v="5.57"/>
        <n v="5.6"/>
        <n v="5.62"/>
        <n v="5.69"/>
        <n v="5.71"/>
        <n v="5.72"/>
        <n v="5.75"/>
        <n v="5.8"/>
        <n v="5.81"/>
        <n v="5.82"/>
        <n v="5.88"/>
        <n v="5.89"/>
        <n v="5.92"/>
        <n v="5.95"/>
        <n v="6"/>
        <n v="6.04"/>
        <n v="6.08"/>
        <n v="6.1"/>
        <n v="6.16"/>
        <n v="6.23"/>
        <n v="6.24"/>
        <n v="6.25"/>
        <n v="6.26"/>
        <n v="6.28"/>
        <n v="6.3609999999999998"/>
        <n v="6.38"/>
        <n v="6.39"/>
        <n v="6.42"/>
        <n v="6.47"/>
        <n v="6.5"/>
        <n v="6.52"/>
        <n v="6.57"/>
        <n v="6.62"/>
        <n v="6.7"/>
        <n v="6.73"/>
        <n v="6.82"/>
        <n v="6.84"/>
        <n v="6.88"/>
        <n v="6.9"/>
        <n v="6.92"/>
        <n v="6.95"/>
        <n v="6.97"/>
        <n v="6.99"/>
        <n v="7"/>
        <n v="7.01"/>
        <n v="7.05"/>
        <n v="7.08"/>
        <n v="7.09"/>
        <n v="7.1"/>
        <n v="7.13"/>
        <n v="7.15"/>
        <n v="7.18"/>
        <n v="7.2130000000000001"/>
        <n v="7.22"/>
        <n v="7.24"/>
        <n v="7.32"/>
        <n v="7.33"/>
        <n v="7.38"/>
        <n v="7.4109999999999996"/>
        <n v="7.5"/>
        <n v="7.54"/>
        <n v="7.5750000000000002"/>
        <n v="7.61"/>
        <n v="7.63"/>
        <n v="7.68"/>
        <n v="7.73"/>
        <n v="7.76"/>
        <n v="7.78"/>
        <n v="7.8"/>
        <n v="7.85"/>
        <n v="7.86"/>
        <n v="7.92"/>
        <n v="7.93"/>
        <n v="8"/>
        <n v="8.01"/>
        <n v="8.0299999999999994"/>
        <n v="8.0500000000000007"/>
        <n v="8.1"/>
        <n v="8.16"/>
        <n v="8.1999999999999993"/>
        <n v="8.31"/>
        <n v="8.4"/>
        <n v="8.42"/>
        <n v="8.5299999999999994"/>
        <n v="8.6999999999999993"/>
        <n v="8.7899999999999991"/>
        <n v="9.1199999999999992"/>
        <n v="9.1999999999999993"/>
        <n v="9.32"/>
        <n v="9.36"/>
        <n v="9.3699999999999992"/>
        <n v="9.4"/>
        <n v="9.59"/>
        <n v="9.6300000000000008"/>
        <n v="9.67"/>
        <n v="9.69"/>
        <n v="9.7200000000000006"/>
        <n v="9.81"/>
        <n v="9.94"/>
        <n v="10"/>
        <n v="10.24"/>
        <n v="10.34"/>
        <n v="10.59"/>
        <n v="10.71"/>
        <n v="11"/>
        <n v="11.03"/>
        <n v="11.16"/>
        <n v="11.61"/>
        <n v="11.8"/>
        <n v="11.92"/>
        <n v="12.05"/>
        <n v="12.23"/>
        <n v="12.32"/>
        <n v="12.58"/>
        <n v="12.89"/>
        <n v="13.01"/>
        <n v="13.42"/>
        <n v="13.754"/>
        <n v="14.55"/>
        <n v="14.861000000000001"/>
        <m/>
      </sharedItems>
    </cacheField>
    <cacheField name="ID" numFmtId="0">
      <sharedItems containsString="0" containsBlank="1" containsNumber="1" containsInteger="1" minValue="1297" maxValue="1944"/>
    </cacheField>
    <cacheField name="timepoint2" numFmtId="0">
      <sharedItems containsBlank="1"/>
    </cacheField>
    <cacheField name="species2" numFmtId="0">
      <sharedItems containsBlank="1"/>
    </cacheField>
    <cacheField name="seedlingID2" numFmtId="0">
      <sharedItems containsBlank="1"/>
    </cacheField>
    <cacheField name="dead2" numFmtId="0">
      <sharedItems containsString="0" containsBlank="1" containsNumber="1" minValue="0.01" maxValue="15.1"/>
    </cacheField>
    <cacheField name="alive" numFmtId="0">
      <sharedItems containsString="0" containsBlank="1" containsNumber="1" minValue="0.31" maxValue="14.984999999999999"/>
    </cacheField>
    <cacheField name="aliveinmarch" numFmtId="0">
      <sharedItems containsBlank="1"/>
    </cacheField>
    <cacheField name="aliveinmay" numFmtId="0">
      <sharedItems containsBlank="1" count="3">
        <s v="N"/>
        <s v="Y"/>
        <m/>
      </sharedItems>
    </cacheField>
    <cacheField name="height in march" numFmtId="0">
      <sharedItems containsBlank="1" containsMixedTypes="1" containsNumber="1" minValue="0.2" maxValue="14.86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s v="mar"/>
    <x v="0"/>
    <s v="1_left_SAAP_blue"/>
    <m/>
    <x v="0"/>
    <n v="1801"/>
    <s v="may"/>
    <s v="SAAP"/>
    <s v="1_left_SAAP_blue"/>
    <m/>
    <m/>
    <s v="Y"/>
    <x v="0"/>
    <n v="0.2"/>
  </r>
  <r>
    <s v="mar"/>
    <x v="1"/>
    <s v="11_right_HEAR_R"/>
    <m/>
    <x v="1"/>
    <n v="1457"/>
    <s v="may"/>
    <s v="HEAR"/>
    <s v="11_right_HEAR_r"/>
    <m/>
    <m/>
    <s v="Y"/>
    <x v="0"/>
    <n v="0.25"/>
  </r>
  <r>
    <s v="mar"/>
    <x v="2"/>
    <s v="36_right_CEOL_blue"/>
    <m/>
    <x v="2"/>
    <n v="1415"/>
    <s v="may"/>
    <s v="CEOL"/>
    <s v="36_right_CEOL_blue"/>
    <m/>
    <m/>
    <s v="Y"/>
    <x v="0"/>
    <n v="0.45"/>
  </r>
  <r>
    <s v="mar"/>
    <x v="3"/>
    <s v="3_right_RHOV_green"/>
    <m/>
    <x v="3"/>
    <n v="1748"/>
    <s v="may"/>
    <s v="RHOV"/>
    <s v="3_right_RHOV_green"/>
    <m/>
    <m/>
    <s v="Y"/>
    <x v="0"/>
    <n v="0.55000000000000004"/>
  </r>
  <r>
    <s v="mar"/>
    <x v="0"/>
    <s v="1_right_SAAP_blue"/>
    <m/>
    <x v="4"/>
    <n v="1803"/>
    <s v="may"/>
    <s v="SAAP"/>
    <s v="1_right_SAAP_blue"/>
    <m/>
    <n v="0.53"/>
    <s v="Y"/>
    <x v="1"/>
    <n v="0.57999999999999996"/>
  </r>
  <r>
    <s v="mar"/>
    <x v="0"/>
    <s v="8_left_SAAP_blue"/>
    <m/>
    <x v="5"/>
    <n v="1937"/>
    <s v="may"/>
    <s v="SAAP"/>
    <s v="8_left_SAAP_blue"/>
    <m/>
    <m/>
    <s v="Y"/>
    <x v="0"/>
    <n v="0.62"/>
  </r>
  <r>
    <s v="mar"/>
    <x v="3"/>
    <s v="15_left_RHOV_green"/>
    <m/>
    <x v="6"/>
    <n v="1682"/>
    <s v="may"/>
    <s v="RHOV"/>
    <s v="15_left_RHOV_green"/>
    <m/>
    <m/>
    <s v="Y"/>
    <x v="0"/>
    <n v="0.69"/>
  </r>
  <r>
    <s v="mar"/>
    <x v="3"/>
    <s v="34_left_RHOV_green"/>
    <m/>
    <x v="7"/>
    <n v="1766"/>
    <s v="may"/>
    <s v="RHOV"/>
    <s v="34_left_RHOV_green"/>
    <n v="0.88500000000000001"/>
    <m/>
    <s v="Y"/>
    <x v="0"/>
    <n v="0.7"/>
  </r>
  <r>
    <s v="mar"/>
    <x v="3"/>
    <s v="16_left_RHOV_blue"/>
    <m/>
    <x v="8"/>
    <n v="1685"/>
    <s v="may"/>
    <s v="RHOV"/>
    <s v="16_left_RHOV_blue"/>
    <m/>
    <m/>
    <s v="Y"/>
    <x v="0"/>
    <n v="0.74"/>
  </r>
  <r>
    <s v="mar"/>
    <x v="2"/>
    <s v="9_right_CEOL_blue"/>
    <m/>
    <x v="9"/>
    <n v="1439"/>
    <s v="may"/>
    <s v="CEOL"/>
    <s v="9_right_CEOL_blue"/>
    <m/>
    <m/>
    <s v="Y"/>
    <x v="0"/>
    <n v="0.75"/>
  </r>
  <r>
    <s v="mar"/>
    <x v="2"/>
    <s v="12_left_CEOL_green"/>
    <m/>
    <x v="10"/>
    <n v="1310"/>
    <s v="may"/>
    <s v="CEOL"/>
    <s v="12_left_CEOL_green"/>
    <m/>
    <n v="1.99"/>
    <s v="Y"/>
    <x v="1"/>
    <n v="0.78"/>
  </r>
  <r>
    <s v="mar"/>
    <x v="3"/>
    <s v="14_right_RHOV_green"/>
    <m/>
    <x v="11"/>
    <n v="1680"/>
    <s v="may"/>
    <s v="RHOV"/>
    <s v="14_right_RHOV_green"/>
    <m/>
    <m/>
    <s v="Y"/>
    <x v="0"/>
    <n v="0.8"/>
  </r>
  <r>
    <s v="mar"/>
    <x v="0"/>
    <s v="34_right_SAAP_blue"/>
    <m/>
    <x v="11"/>
    <n v="1911"/>
    <s v="may"/>
    <s v="SAAP"/>
    <s v="34_right_SAAP_blue"/>
    <m/>
    <m/>
    <s v="Y"/>
    <x v="0"/>
    <n v="0.8"/>
  </r>
  <r>
    <s v="mar"/>
    <x v="1"/>
    <s v="36_left_HEAR_S"/>
    <m/>
    <x v="12"/>
    <n v="1617"/>
    <s v="may"/>
    <s v="HEAR"/>
    <s v="36_left_HEAR_s"/>
    <n v="3.04"/>
    <m/>
    <s v="Y"/>
    <x v="0"/>
    <n v="0.83"/>
  </r>
  <r>
    <s v="mar"/>
    <x v="2"/>
    <s v="10_right_CEOL_blue"/>
    <m/>
    <x v="13"/>
    <n v="1303"/>
    <s v="may"/>
    <s v="CEOL"/>
    <s v="10_right_CEOL_blue"/>
    <m/>
    <n v="1.1599999999999999"/>
    <s v="Y"/>
    <x v="1"/>
    <n v="0.88"/>
  </r>
  <r>
    <s v="mar"/>
    <x v="3"/>
    <s v="28_left_RHOV_green"/>
    <m/>
    <x v="13"/>
    <n v="1738"/>
    <s v="may"/>
    <s v="RHOV"/>
    <s v="28_left_RHOV_green"/>
    <n v="0.91"/>
    <m/>
    <s v="Y"/>
    <x v="0"/>
    <n v="0.88"/>
  </r>
  <r>
    <s v="mar"/>
    <x v="3"/>
    <s v="15_right_RHOV_green"/>
    <m/>
    <x v="14"/>
    <n v="1684"/>
    <s v="may"/>
    <s v="RHOV"/>
    <s v="15_right_RHOV_green"/>
    <m/>
    <n v="1.1000000000000001"/>
    <s v="Y"/>
    <x v="1"/>
    <n v="0.9"/>
  </r>
  <r>
    <s v="mar"/>
    <x v="0"/>
    <s v="9_left_SAAP_blue"/>
    <m/>
    <x v="14"/>
    <n v="1941"/>
    <s v="may"/>
    <s v="SAAP"/>
    <s v="9_left_SAAP_blue"/>
    <m/>
    <m/>
    <s v="Y"/>
    <x v="0"/>
    <n v="0.9"/>
  </r>
  <r>
    <s v="mar"/>
    <x v="0"/>
    <s v="6_right_SAAP_green"/>
    <m/>
    <x v="15"/>
    <n v="1932"/>
    <s v="may"/>
    <s v="SAAP"/>
    <s v="6_right_SAAP_green"/>
    <m/>
    <m/>
    <s v="Y"/>
    <x v="0"/>
    <n v="0.94"/>
  </r>
  <r>
    <s v="mar"/>
    <x v="2"/>
    <s v="8_right_CEOL_blue"/>
    <m/>
    <x v="16"/>
    <n v="1435"/>
    <s v="may"/>
    <s v="CEOL"/>
    <s v="8_right_CEOL_blue"/>
    <m/>
    <m/>
    <s v="Y"/>
    <x v="0"/>
    <n v="0.97"/>
  </r>
  <r>
    <s v="mar"/>
    <x v="2"/>
    <s v="15_left_CEOL_blue"/>
    <m/>
    <x v="17"/>
    <n v="1321"/>
    <s v="may"/>
    <s v="CEOL"/>
    <s v="15_left_CEOL_blue"/>
    <m/>
    <n v="1.42"/>
    <s v="Y"/>
    <x v="1"/>
    <n v="0.98699999999999999"/>
  </r>
  <r>
    <s v="mar"/>
    <x v="2"/>
    <s v="18_left_CEOL_blue"/>
    <m/>
    <x v="18"/>
    <n v="1333"/>
    <s v="may"/>
    <s v="CEOL"/>
    <s v="18_left_CEOL_blue"/>
    <m/>
    <n v="0.57999999999999996"/>
    <s v="Y"/>
    <x v="1"/>
    <n v="1"/>
  </r>
  <r>
    <s v="mar"/>
    <x v="3"/>
    <s v="17_right_RHOV_blue"/>
    <m/>
    <x v="18"/>
    <n v="1691"/>
    <s v="may"/>
    <s v="RHOV"/>
    <s v="17_right_RHOV_blue"/>
    <m/>
    <m/>
    <s v="Y"/>
    <x v="0"/>
    <n v="1"/>
  </r>
  <r>
    <s v="mar"/>
    <x v="3"/>
    <s v="2_left_RHOV_blue"/>
    <m/>
    <x v="19"/>
    <n v="1701"/>
    <s v="may"/>
    <s v="RHOV"/>
    <s v="2_left_RHOV_blue"/>
    <m/>
    <n v="0.98"/>
    <s v="Y"/>
    <x v="1"/>
    <n v="1.01"/>
  </r>
  <r>
    <s v="mar"/>
    <x v="2"/>
    <s v="23_left_CEOL_green"/>
    <m/>
    <x v="20"/>
    <n v="1358"/>
    <s v="may"/>
    <s v="CEOL"/>
    <s v="23_left_CEOL_green"/>
    <m/>
    <m/>
    <s v="Y"/>
    <x v="0"/>
    <n v="1.04"/>
  </r>
  <r>
    <s v="mar"/>
    <x v="3"/>
    <s v="17_left_RHOV_blue"/>
    <m/>
    <x v="21"/>
    <n v="1689"/>
    <s v="may"/>
    <s v="RHOV"/>
    <s v="17_left_RHOV_blue"/>
    <m/>
    <m/>
    <s v="Y"/>
    <x v="0"/>
    <n v="1.05"/>
  </r>
  <r>
    <s v="mar"/>
    <x v="2"/>
    <s v="23_left_CEOL_blue"/>
    <m/>
    <x v="22"/>
    <n v="1357"/>
    <s v="may"/>
    <s v="CEOL"/>
    <s v="23_left_CEOL_blue"/>
    <m/>
    <n v="0.66900000000000004"/>
    <s v="Y"/>
    <x v="1"/>
    <n v="1.08"/>
  </r>
  <r>
    <s v="mar"/>
    <x v="3"/>
    <s v="23_left_RHOV_green"/>
    <m/>
    <x v="22"/>
    <n v="1718"/>
    <s v="may"/>
    <s v="RHOV"/>
    <s v="23_left_RHOV_green"/>
    <n v="1.1499999999999999"/>
    <m/>
    <s v="Y"/>
    <x v="0"/>
    <n v="1.08"/>
  </r>
  <r>
    <s v="mar"/>
    <x v="3"/>
    <s v="30_left_RHOV_green"/>
    <m/>
    <x v="22"/>
    <n v="1750"/>
    <s v="may"/>
    <s v="RHOV"/>
    <s v="30_left_RHOV_green"/>
    <n v="1.78"/>
    <m/>
    <s v="Y"/>
    <x v="0"/>
    <n v="1.08"/>
  </r>
  <r>
    <s v="mar"/>
    <x v="3"/>
    <s v="22_right_RHOV_green"/>
    <m/>
    <x v="23"/>
    <n v="1716"/>
    <s v="may"/>
    <s v="RHOV"/>
    <s v="22_right_RHOV_green"/>
    <m/>
    <n v="2.7"/>
    <s v="Y"/>
    <x v="1"/>
    <n v="1.0900000000000001"/>
  </r>
  <r>
    <s v="mar"/>
    <x v="0"/>
    <s v="12_right_SAAP_blue"/>
    <m/>
    <x v="24"/>
    <n v="1815"/>
    <s v="may"/>
    <s v="SAAP"/>
    <s v="12_right_SAAP_blue"/>
    <m/>
    <n v="1.27"/>
    <s v="Y"/>
    <x v="1"/>
    <n v="1.1000000000000001"/>
  </r>
  <r>
    <s v="mar"/>
    <x v="0"/>
    <s v="5_left_SAAP_blue"/>
    <m/>
    <x v="24"/>
    <n v="1925"/>
    <s v="may"/>
    <s v="SAAP"/>
    <s v="5_left_SAAP_blue"/>
    <m/>
    <m/>
    <s v="Y"/>
    <x v="0"/>
    <n v="1.1000000000000001"/>
  </r>
  <r>
    <s v="mar"/>
    <x v="3"/>
    <s v="31_left_RHOV_green"/>
    <m/>
    <x v="25"/>
    <n v="1754"/>
    <s v="may"/>
    <s v="RHOV"/>
    <s v="31_left_RHOV_green"/>
    <m/>
    <m/>
    <s v="Y"/>
    <x v="0"/>
    <n v="1.1100000000000001"/>
  </r>
  <r>
    <s v="mar"/>
    <x v="3"/>
    <s v="7_left_RHOV_blue"/>
    <m/>
    <x v="25"/>
    <n v="1789"/>
    <s v="may"/>
    <s v="RHOV"/>
    <s v="7_left_RHOV_blue"/>
    <m/>
    <m/>
    <s v="Y"/>
    <x v="0"/>
    <n v="1.1100000000000001"/>
  </r>
  <r>
    <s v="mar"/>
    <x v="2"/>
    <s v="11_right_CEOL_blue"/>
    <m/>
    <x v="26"/>
    <n v="1307"/>
    <s v="may"/>
    <s v="CEOL"/>
    <s v="11_right_CEOL_blue"/>
    <m/>
    <m/>
    <s v="Y"/>
    <x v="0"/>
    <n v="1.1200000000000001"/>
  </r>
  <r>
    <s v="mar"/>
    <x v="3"/>
    <s v="12_left_RHOV_green"/>
    <m/>
    <x v="26"/>
    <n v="1670"/>
    <s v="may"/>
    <s v="RHOV"/>
    <s v="12_left_RHOV_green"/>
    <m/>
    <n v="0.67"/>
    <s v="Y"/>
    <x v="1"/>
    <n v="1.1200000000000001"/>
  </r>
  <r>
    <s v="mar"/>
    <x v="0"/>
    <s v="8_right_SAAP_blue"/>
    <m/>
    <x v="26"/>
    <n v="1939"/>
    <s v="may"/>
    <s v="SAAP"/>
    <s v="8_right_SAAP_blue"/>
    <m/>
    <m/>
    <s v="Y"/>
    <x v="0"/>
    <n v="1.1200000000000001"/>
  </r>
  <r>
    <s v="mar"/>
    <x v="2"/>
    <s v="5_left_CEOL_green"/>
    <m/>
    <x v="27"/>
    <n v="1422"/>
    <s v="may"/>
    <s v="CEOL"/>
    <s v="5_left_CEOL_green"/>
    <m/>
    <n v="1.89"/>
    <s v="Y"/>
    <x v="1"/>
    <n v="1.1299999999999999"/>
  </r>
  <r>
    <s v="mar"/>
    <x v="3"/>
    <s v="5_left_RHOV_green"/>
    <m/>
    <x v="28"/>
    <n v="1782"/>
    <s v="may"/>
    <s v="RHOV"/>
    <s v="5_left_RHOV_green"/>
    <m/>
    <m/>
    <s v="Y"/>
    <x v="0"/>
    <n v="1.1399999999999999"/>
  </r>
  <r>
    <s v="mar"/>
    <x v="3"/>
    <s v="18_right_RHOV_blue"/>
    <m/>
    <x v="29"/>
    <n v="1695"/>
    <s v="may"/>
    <s v="RHOV"/>
    <s v="18_right_RHOV_blue"/>
    <m/>
    <m/>
    <s v="Y"/>
    <x v="0"/>
    <n v="1.141"/>
  </r>
  <r>
    <s v="mar"/>
    <x v="0"/>
    <s v="13_left_SAAP_green"/>
    <m/>
    <x v="30"/>
    <n v="1818"/>
    <s v="may"/>
    <s v="SAAP"/>
    <s v="13_left_SAAP_green"/>
    <m/>
    <n v="6.81"/>
    <s v="Y"/>
    <x v="1"/>
    <n v="1.1499999999999999"/>
  </r>
  <r>
    <s v="mar"/>
    <x v="2"/>
    <s v="3_right_CEOL_blue"/>
    <m/>
    <x v="31"/>
    <n v="1387"/>
    <s v="may"/>
    <s v="CEOL"/>
    <s v="3_right_CEOL_blue"/>
    <m/>
    <n v="3.41"/>
    <s v="Y"/>
    <x v="1"/>
    <n v="1.1599999999999999"/>
  </r>
  <r>
    <s v="mar"/>
    <x v="0"/>
    <s v="8_right_SAAP_green"/>
    <m/>
    <x v="32"/>
    <n v="1940"/>
    <s v="may"/>
    <s v="SAAP"/>
    <s v="8_right_SAAP_green"/>
    <m/>
    <m/>
    <s v="Y"/>
    <x v="0"/>
    <n v="1.18"/>
  </r>
  <r>
    <s v="mar"/>
    <x v="3"/>
    <s v="15_left_RHOV_blue"/>
    <m/>
    <x v="33"/>
    <n v="1681"/>
    <s v="may"/>
    <s v="RHOV"/>
    <s v="15_left_RHOV_blue"/>
    <m/>
    <m/>
    <s v="Y"/>
    <x v="0"/>
    <n v="1.1819999999999999"/>
  </r>
  <r>
    <s v="mar"/>
    <x v="3"/>
    <s v="13_left_RHOV_green"/>
    <m/>
    <x v="34"/>
    <n v="1674"/>
    <s v="may"/>
    <s v="RHOV"/>
    <s v="13_left_RHOV_green"/>
    <m/>
    <m/>
    <s v="Y"/>
    <x v="0"/>
    <n v="1.19"/>
  </r>
  <r>
    <s v="mar"/>
    <x v="3"/>
    <s v="21_right_RHOV_green"/>
    <m/>
    <x v="34"/>
    <n v="1712"/>
    <s v="may"/>
    <s v="RHOV"/>
    <s v="21_right_RHOV_green"/>
    <m/>
    <n v="1.2"/>
    <s v="Y"/>
    <x v="1"/>
    <n v="1.19"/>
  </r>
  <r>
    <s v="mar"/>
    <x v="0"/>
    <s v="12_left_SAAP_blue"/>
    <m/>
    <x v="35"/>
    <n v="1813"/>
    <s v="may"/>
    <s v="SAAP"/>
    <s v="12_left_SAAP_blue"/>
    <m/>
    <m/>
    <s v="Y"/>
    <x v="0"/>
    <n v="1.2"/>
  </r>
  <r>
    <s v="mar"/>
    <x v="0"/>
    <s v="33_right_SAAP_green"/>
    <m/>
    <x v="36"/>
    <n v="1908"/>
    <s v="may"/>
    <s v="SAAP"/>
    <s v="33_right_SAAP_green"/>
    <m/>
    <m/>
    <s v="Y"/>
    <x v="0"/>
    <n v="1.21"/>
  </r>
  <r>
    <s v="mar"/>
    <x v="3"/>
    <s v="20_left_RHOV_blue"/>
    <m/>
    <x v="37"/>
    <n v="1705"/>
    <s v="may"/>
    <s v="RHOV"/>
    <s v="20_left_RHOV_blue"/>
    <m/>
    <n v="0.9"/>
    <s v="Y"/>
    <x v="1"/>
    <n v="1.22"/>
  </r>
  <r>
    <s v="mar"/>
    <x v="0"/>
    <s v="4_right_SAAP_green"/>
    <m/>
    <x v="38"/>
    <n v="1924"/>
    <s v="may"/>
    <s v="SAAP"/>
    <s v="4_right_SAAP_green"/>
    <m/>
    <m/>
    <s v="Y"/>
    <x v="0"/>
    <n v="1.24"/>
  </r>
  <r>
    <s v="mar"/>
    <x v="3"/>
    <s v="36_left_RHOV_blue"/>
    <m/>
    <x v="39"/>
    <n v="1773"/>
    <s v="may"/>
    <s v="RHOV"/>
    <s v="36_left_RHOV_blue"/>
    <m/>
    <m/>
    <s v="Y"/>
    <x v="0"/>
    <n v="1.25"/>
  </r>
  <r>
    <s v="mar"/>
    <x v="3"/>
    <s v="8_left_RHOV_blue"/>
    <m/>
    <x v="39"/>
    <n v="1793"/>
    <s v="may"/>
    <s v="RHOV"/>
    <s v="8_left_RHOV_blue"/>
    <m/>
    <n v="1.2070000000000001"/>
    <s v="Y"/>
    <x v="1"/>
    <n v="1.25"/>
  </r>
  <r>
    <s v="mar"/>
    <x v="0"/>
    <s v="5_right_SAAP_green"/>
    <m/>
    <x v="39"/>
    <n v="1928"/>
    <s v="may"/>
    <s v="SAAP"/>
    <s v="5_right_SAAP_green"/>
    <m/>
    <n v="4.21"/>
    <s v="Y"/>
    <x v="1"/>
    <n v="1.25"/>
  </r>
  <r>
    <s v="mar"/>
    <x v="0"/>
    <s v="24_left_SAAP_blue"/>
    <m/>
    <x v="40"/>
    <n v="1865"/>
    <s v="may"/>
    <s v="SAAP"/>
    <s v="24_left_SAAP_blue"/>
    <n v="1.3"/>
    <m/>
    <s v="Y"/>
    <x v="0"/>
    <n v="1.27"/>
  </r>
  <r>
    <s v="mar"/>
    <x v="2"/>
    <s v="3_right_CEOL_green"/>
    <m/>
    <x v="41"/>
    <n v="1388"/>
    <s v="may"/>
    <s v="CEOL"/>
    <s v="3_right_CEOL_green"/>
    <m/>
    <n v="5.63"/>
    <s v="Y"/>
    <x v="1"/>
    <n v="1.28"/>
  </r>
  <r>
    <s v="mar"/>
    <x v="2"/>
    <s v="14_right_CEOL_green"/>
    <m/>
    <x v="42"/>
    <n v="1320"/>
    <s v="may"/>
    <s v="CEOL"/>
    <s v="14_right_CEOL_green"/>
    <m/>
    <m/>
    <s v="Y"/>
    <x v="0"/>
    <n v="1.2889999999999999"/>
  </r>
  <r>
    <s v="mar"/>
    <x v="2"/>
    <s v="11_left_CEOL_green"/>
    <m/>
    <x v="43"/>
    <n v="1306"/>
    <s v="may"/>
    <s v="CEOL"/>
    <s v="11_left_CEOL_green"/>
    <m/>
    <m/>
    <s v="Y"/>
    <x v="0"/>
    <n v="1.29"/>
  </r>
  <r>
    <s v="mar"/>
    <x v="2"/>
    <s v="12_right_CEOL_green"/>
    <m/>
    <x v="44"/>
    <n v="1312"/>
    <s v="may"/>
    <s v="CEOL"/>
    <s v="12_right_CEOL_green"/>
    <m/>
    <n v="1.22"/>
    <s v="Y"/>
    <x v="1"/>
    <n v="1.3"/>
  </r>
  <r>
    <s v="mar"/>
    <x v="2"/>
    <s v="2_right_CEOL_green"/>
    <m/>
    <x v="44"/>
    <n v="1344"/>
    <s v="may"/>
    <s v="CEOL"/>
    <s v="2_right_CEOL_green"/>
    <m/>
    <n v="1.01"/>
    <s v="Y"/>
    <x v="1"/>
    <n v="1.3"/>
  </r>
  <r>
    <s v="mar"/>
    <x v="3"/>
    <s v="13_right_RHOV_blue"/>
    <m/>
    <x v="44"/>
    <n v="1675"/>
    <s v="may"/>
    <s v="RHOV"/>
    <s v="13_right_RHOV_blue"/>
    <m/>
    <m/>
    <s v="Y"/>
    <x v="0"/>
    <n v="1.3"/>
  </r>
  <r>
    <s v="mar"/>
    <x v="3"/>
    <s v="15_right_RHOV_blue"/>
    <m/>
    <x v="44"/>
    <n v="1683"/>
    <s v="may"/>
    <s v="RHOV"/>
    <s v="15_right_RHOV_blue"/>
    <m/>
    <m/>
    <s v="Y"/>
    <x v="0"/>
    <n v="1.3"/>
  </r>
  <r>
    <s v="mar"/>
    <x v="3"/>
    <s v="4_right_RHOV_green"/>
    <m/>
    <x v="44"/>
    <n v="1780"/>
    <s v="may"/>
    <s v="RHOV"/>
    <s v="4_right_RHOV_green"/>
    <m/>
    <m/>
    <s v="Y"/>
    <x v="0"/>
    <n v="1.3"/>
  </r>
  <r>
    <s v="mar"/>
    <x v="0"/>
    <s v="12_right_SAAP_green"/>
    <m/>
    <x v="44"/>
    <n v="1816"/>
    <s v="may"/>
    <s v="SAAP"/>
    <s v="12_right_SAAP_green"/>
    <m/>
    <n v="1.92"/>
    <s v="Y"/>
    <x v="1"/>
    <n v="1.3"/>
  </r>
  <r>
    <s v="mar"/>
    <x v="3"/>
    <s v="11_left_RHOV_green"/>
    <m/>
    <x v="45"/>
    <n v="1666"/>
    <s v="may"/>
    <s v="RHOV"/>
    <s v="11_left_RHOV_green"/>
    <m/>
    <m/>
    <s v="Y"/>
    <x v="0"/>
    <n v="1.31"/>
  </r>
  <r>
    <s v="mar"/>
    <x v="3"/>
    <s v="27_right_RHOV_blue"/>
    <m/>
    <x v="46"/>
    <n v="1735"/>
    <s v="may"/>
    <s v="RHOV"/>
    <s v="27_right_RHOV_blue"/>
    <m/>
    <m/>
    <s v="Y"/>
    <x v="0"/>
    <n v="1.32"/>
  </r>
  <r>
    <s v="mar"/>
    <x v="3"/>
    <s v="35_right_RHOV_green"/>
    <m/>
    <x v="47"/>
    <n v="1772"/>
    <s v="may"/>
    <s v="RHOV"/>
    <s v="35_right_RHOV_green"/>
    <n v="1.218"/>
    <m/>
    <s v="Y"/>
    <x v="0"/>
    <n v="1.34"/>
  </r>
  <r>
    <s v="mar"/>
    <x v="3"/>
    <s v="1_left_RHOV_blue"/>
    <m/>
    <x v="48"/>
    <n v="1657"/>
    <s v="may"/>
    <s v="RHOV"/>
    <s v="1_left_RHOV_blue"/>
    <m/>
    <n v="1.1499999999999999"/>
    <s v="Y"/>
    <x v="1"/>
    <n v="1.35"/>
  </r>
  <r>
    <s v="mar"/>
    <x v="0"/>
    <s v="7_right_SAAP_blue"/>
    <m/>
    <x v="49"/>
    <n v="1935"/>
    <s v="may"/>
    <s v="SAAP"/>
    <s v="7_right_SAAP_blue"/>
    <m/>
    <n v="1.54"/>
    <s v="Y"/>
    <x v="1"/>
    <n v="1.38"/>
  </r>
  <r>
    <s v="mar"/>
    <x v="0"/>
    <s v="15_left_SAAP_blue"/>
    <m/>
    <x v="50"/>
    <n v="1825"/>
    <s v="may"/>
    <s v="SAAP"/>
    <s v="15_left_SAAP_blue"/>
    <m/>
    <m/>
    <s v="Y"/>
    <x v="0"/>
    <n v="1.399"/>
  </r>
  <r>
    <s v="mar"/>
    <x v="3"/>
    <s v="18_left_RHOV_green"/>
    <m/>
    <x v="51"/>
    <n v="1694"/>
    <s v="may"/>
    <s v="RHOV"/>
    <s v="18_left_RHOV_green"/>
    <m/>
    <m/>
    <s v="Y"/>
    <x v="0"/>
    <n v="1.4"/>
  </r>
  <r>
    <s v="mar"/>
    <x v="3"/>
    <s v="2_right_RHOV_green"/>
    <m/>
    <x v="51"/>
    <n v="1704"/>
    <s v="may"/>
    <s v="RHOV"/>
    <s v="2_right_RHOV_green"/>
    <m/>
    <m/>
    <s v="Y"/>
    <x v="0"/>
    <n v="1.4"/>
  </r>
  <r>
    <s v="mar"/>
    <x v="3"/>
    <s v="24_left_RHOV_green"/>
    <m/>
    <x v="51"/>
    <n v="1722"/>
    <s v="may"/>
    <s v="RHOV"/>
    <s v="24_left_RHOV_green"/>
    <n v="1.3"/>
    <m/>
    <s v="Y"/>
    <x v="0"/>
    <n v="1.4"/>
  </r>
  <r>
    <s v="mar"/>
    <x v="0"/>
    <s v="1_right_SAAP_green"/>
    <m/>
    <x v="51"/>
    <n v="1804"/>
    <s v="may"/>
    <s v="SAAP"/>
    <s v="1_right_SAAP_green"/>
    <m/>
    <m/>
    <s v="Y"/>
    <x v="0"/>
    <n v="1.4"/>
  </r>
  <r>
    <s v="mar"/>
    <x v="2"/>
    <s v="25_right_CEOL_green"/>
    <m/>
    <x v="52"/>
    <n v="1368"/>
    <s v="may"/>
    <s v="CEOL"/>
    <s v="25_right_CEOL_green"/>
    <m/>
    <m/>
    <s v="Y"/>
    <x v="0"/>
    <n v="1.41"/>
  </r>
  <r>
    <s v="mar"/>
    <x v="2"/>
    <s v="36_right_CEOL_green"/>
    <m/>
    <x v="52"/>
    <n v="1416"/>
    <s v="may"/>
    <s v="CEOL"/>
    <s v="36_right_CEOL_green"/>
    <m/>
    <m/>
    <s v="Y"/>
    <x v="0"/>
    <n v="1.41"/>
  </r>
  <r>
    <s v="mar"/>
    <x v="3"/>
    <s v="29_left_RHOV_blue"/>
    <m/>
    <x v="53"/>
    <n v="1741"/>
    <s v="may"/>
    <s v="RHOV"/>
    <s v="29_left_RHOV_blue"/>
    <m/>
    <m/>
    <s v="Y"/>
    <x v="0"/>
    <n v="1.42"/>
  </r>
  <r>
    <s v="mar"/>
    <x v="2"/>
    <s v="6_right_CEOL_blue"/>
    <m/>
    <x v="54"/>
    <n v="1427"/>
    <s v="may"/>
    <s v="CEOL"/>
    <s v="6_right_CEOL_blue"/>
    <m/>
    <m/>
    <s v="Y"/>
    <x v="0"/>
    <n v="1.43"/>
  </r>
  <r>
    <s v="mar"/>
    <x v="0"/>
    <s v="5_left_SAAP_green"/>
    <m/>
    <x v="55"/>
    <n v="1926"/>
    <s v="may"/>
    <s v="SAAP"/>
    <s v="5_left_SAAP_green"/>
    <m/>
    <m/>
    <s v="Y"/>
    <x v="0"/>
    <n v="1.44"/>
  </r>
  <r>
    <s v="mar"/>
    <x v="3"/>
    <s v="14_right_RHOV_blue"/>
    <m/>
    <x v="56"/>
    <n v="1679"/>
    <s v="may"/>
    <s v="RHOV"/>
    <s v="14_right_RHOV_blue"/>
    <m/>
    <m/>
    <s v="Y"/>
    <x v="0"/>
    <n v="1.4490000000000001"/>
  </r>
  <r>
    <s v="mar"/>
    <x v="2"/>
    <s v="35_left_CEOL_blue"/>
    <m/>
    <x v="57"/>
    <n v="1409"/>
    <s v="may"/>
    <s v="CEOL"/>
    <s v="35_left_CEOL_blue"/>
    <n v="1.883"/>
    <m/>
    <s v="Y"/>
    <x v="0"/>
    <n v="1.45"/>
  </r>
  <r>
    <s v="mar"/>
    <x v="3"/>
    <s v="7_left_RHOV_green"/>
    <m/>
    <x v="57"/>
    <n v="1790"/>
    <s v="may"/>
    <s v="RHOV"/>
    <s v="7_left_RHOV_green"/>
    <m/>
    <n v="1.218"/>
    <s v="Y"/>
    <x v="1"/>
    <n v="1.45"/>
  </r>
  <r>
    <s v="mar"/>
    <x v="2"/>
    <s v="27_right_CEOL_blue"/>
    <m/>
    <x v="58"/>
    <n v="1375"/>
    <s v="may"/>
    <s v="CEOL"/>
    <s v="27_right_CEOL_blue"/>
    <m/>
    <m/>
    <s v="Y"/>
    <x v="0"/>
    <n v="1.47"/>
  </r>
  <r>
    <s v="mar"/>
    <x v="3"/>
    <s v="5_right_RHOV_green"/>
    <m/>
    <x v="58"/>
    <n v="1784"/>
    <s v="may"/>
    <s v="RHOV"/>
    <s v="5_right_RHOV_green"/>
    <m/>
    <m/>
    <s v="Y"/>
    <x v="0"/>
    <n v="1.47"/>
  </r>
  <r>
    <s v="mar"/>
    <x v="3"/>
    <s v="7_right_RHOV_blue"/>
    <m/>
    <x v="59"/>
    <n v="1791"/>
    <s v="may"/>
    <s v="RHOV"/>
    <s v="7_right_RHOV_blue"/>
    <m/>
    <m/>
    <s v="Y"/>
    <x v="0"/>
    <n v="1.48"/>
  </r>
  <r>
    <s v="mar"/>
    <x v="0"/>
    <s v="29_right_SAAP_blue"/>
    <m/>
    <x v="60"/>
    <n v="1887"/>
    <s v="may"/>
    <s v="SAAP"/>
    <s v="29_right_SAAP_blue"/>
    <n v="1.1299999999999999"/>
    <m/>
    <s v="Y"/>
    <x v="0"/>
    <n v="1.49"/>
  </r>
  <r>
    <s v="mar"/>
    <x v="3"/>
    <s v="12_right_RHOV_blue"/>
    <m/>
    <x v="61"/>
    <n v="1671"/>
    <s v="may"/>
    <s v="RHOV"/>
    <s v="12_right_RHOV_blue"/>
    <m/>
    <m/>
    <s v="Y"/>
    <x v="0"/>
    <n v="1.5"/>
  </r>
  <r>
    <s v="mar"/>
    <x v="3"/>
    <s v="25_right_RHOV_green"/>
    <m/>
    <x v="62"/>
    <n v="1728"/>
    <s v="may"/>
    <s v="RHOV"/>
    <s v="25_right_RHOV_green"/>
    <n v="1.5"/>
    <m/>
    <s v="Y"/>
    <x v="0"/>
    <n v="1.52"/>
  </r>
  <r>
    <s v="mar"/>
    <x v="3"/>
    <s v="32_left_RHOV_blue"/>
    <m/>
    <x v="62"/>
    <n v="1757"/>
    <s v="may"/>
    <s v="RHOV"/>
    <s v="32_left_RHOV_blue"/>
    <m/>
    <n v="0.90400000000000003"/>
    <s v="Y"/>
    <x v="1"/>
    <n v="1.52"/>
  </r>
  <r>
    <s v="mar"/>
    <x v="3"/>
    <s v="34_left_RHOV_blue"/>
    <m/>
    <x v="62"/>
    <n v="1765"/>
    <s v="may"/>
    <s v="RHOV"/>
    <s v="34_left_RHOV_blue"/>
    <m/>
    <n v="2.56"/>
    <s v="Y"/>
    <x v="1"/>
    <n v="1.52"/>
  </r>
  <r>
    <s v="mar"/>
    <x v="2"/>
    <s v="27_right_CEOL_green"/>
    <m/>
    <x v="63"/>
    <n v="1376"/>
    <s v="may"/>
    <s v="CEOL"/>
    <s v="27_right_CEOL_green"/>
    <m/>
    <m/>
    <s v="Y"/>
    <x v="0"/>
    <n v="1.53"/>
  </r>
  <r>
    <s v="mar"/>
    <x v="2"/>
    <s v="35_right_CEOL_green"/>
    <m/>
    <x v="63"/>
    <n v="1412"/>
    <s v="may"/>
    <s v="CEOL"/>
    <s v="35_right_CEOL_green"/>
    <n v="2.081"/>
    <m/>
    <s v="Y"/>
    <x v="0"/>
    <n v="1.53"/>
  </r>
  <r>
    <s v="mar"/>
    <x v="2"/>
    <s v="11_left_CEOL_blue"/>
    <m/>
    <x v="64"/>
    <n v="1305"/>
    <s v="may"/>
    <s v="CEOL"/>
    <s v="11_left_CEOL_blue"/>
    <m/>
    <m/>
    <s v="Y"/>
    <x v="0"/>
    <n v="1.54"/>
  </r>
  <r>
    <s v="mar"/>
    <x v="2"/>
    <s v="26_left_CEOL_green"/>
    <m/>
    <x v="65"/>
    <n v="1370"/>
    <s v="may"/>
    <s v="CEOL"/>
    <s v="26_left_CEOL_green"/>
    <n v="1.39"/>
    <m/>
    <s v="Y"/>
    <x v="0"/>
    <n v="1.55"/>
  </r>
  <r>
    <s v="mar"/>
    <x v="3"/>
    <s v="5_right_RHOV_blue"/>
    <m/>
    <x v="66"/>
    <n v="1783"/>
    <s v="may"/>
    <s v="RHOV"/>
    <s v="5_right_RHOV_blue"/>
    <m/>
    <m/>
    <s v="Y"/>
    <x v="0"/>
    <n v="1.56"/>
  </r>
  <r>
    <s v="mar"/>
    <x v="0"/>
    <s v="9_right_SAAP_blue"/>
    <m/>
    <x v="66"/>
    <n v="1943"/>
    <s v="may"/>
    <s v="SAAP"/>
    <s v="9_right_SAAP_blue"/>
    <m/>
    <m/>
    <s v="Y"/>
    <x v="0"/>
    <n v="1.56"/>
  </r>
  <r>
    <s v="mar"/>
    <x v="3"/>
    <s v="2_left_RHOV_green"/>
    <m/>
    <x v="67"/>
    <n v="1702"/>
    <s v="may"/>
    <s v="RHOV"/>
    <s v="2_left_RHOV_green"/>
    <m/>
    <m/>
    <s v="Y"/>
    <x v="0"/>
    <n v="1.57"/>
  </r>
  <r>
    <s v="mar"/>
    <x v="3"/>
    <s v="12_left_RHOV_blue"/>
    <m/>
    <x v="68"/>
    <n v="1669"/>
    <s v="may"/>
    <s v="RHOV"/>
    <s v="12_left_RHOV_blue"/>
    <m/>
    <n v="1.38"/>
    <s v="Y"/>
    <x v="1"/>
    <n v="1.58"/>
  </r>
  <r>
    <s v="mar"/>
    <x v="2"/>
    <s v="28_left_CEOL_blue"/>
    <m/>
    <x v="69"/>
    <n v="1377"/>
    <s v="may"/>
    <s v="CEOL"/>
    <s v="28_left_CEOL_blue"/>
    <n v="2.14"/>
    <m/>
    <s v="Y"/>
    <x v="0"/>
    <n v="1.59"/>
  </r>
  <r>
    <s v="mar"/>
    <x v="2"/>
    <s v="5_left_CEOL_blue"/>
    <m/>
    <x v="70"/>
    <n v="1421"/>
    <s v="may"/>
    <s v="CEOL"/>
    <s v="5_left_CEOL_blue"/>
    <m/>
    <n v="2.456"/>
    <s v="Y"/>
    <x v="1"/>
    <n v="1.6"/>
  </r>
  <r>
    <s v="mar"/>
    <x v="2"/>
    <s v="8_left_CEOL_blue"/>
    <m/>
    <x v="70"/>
    <n v="1433"/>
    <s v="may"/>
    <s v="CEOL"/>
    <s v="8_left_CEOL_blue"/>
    <m/>
    <m/>
    <s v="Y"/>
    <x v="0"/>
    <n v="1.6"/>
  </r>
  <r>
    <s v="mar"/>
    <x v="3"/>
    <s v="13_right_RHOV_green"/>
    <m/>
    <x v="70"/>
    <n v="1676"/>
    <s v="may"/>
    <s v="RHOV"/>
    <s v="13_right_RHOV_green"/>
    <m/>
    <n v="1.3"/>
    <s v="Y"/>
    <x v="1"/>
    <n v="1.6"/>
  </r>
  <r>
    <s v="mar"/>
    <x v="3"/>
    <s v="26_left_RHOV_green"/>
    <m/>
    <x v="70"/>
    <n v="1730"/>
    <s v="may"/>
    <s v="RHOV"/>
    <s v="26_left_RHOV_green"/>
    <n v="1.53"/>
    <m/>
    <s v="Y"/>
    <x v="0"/>
    <n v="1.6"/>
  </r>
  <r>
    <s v="mar"/>
    <x v="0"/>
    <s v="4_left_SAAP_green"/>
    <m/>
    <x v="70"/>
    <n v="1922"/>
    <s v="may"/>
    <s v="SAAP"/>
    <s v="4_left_SAAP_green"/>
    <m/>
    <n v="3.31"/>
    <s v="Y"/>
    <x v="1"/>
    <n v="1.6"/>
  </r>
  <r>
    <s v="mar"/>
    <x v="3"/>
    <s v="5_left_RHOV_blue"/>
    <m/>
    <x v="71"/>
    <n v="1781"/>
    <s v="may"/>
    <s v="RHOV"/>
    <s v="5_left_RHOV_blue"/>
    <m/>
    <m/>
    <s v="Y"/>
    <x v="0"/>
    <n v="1.61"/>
  </r>
  <r>
    <s v="mar"/>
    <x v="3"/>
    <s v="6_right_RHOV_blue"/>
    <m/>
    <x v="71"/>
    <n v="1787"/>
    <s v="may"/>
    <s v="RHOV"/>
    <s v="6_right_RHOV_blue"/>
    <m/>
    <n v="1.26"/>
    <s v="Y"/>
    <x v="1"/>
    <n v="1.61"/>
  </r>
  <r>
    <s v="mar"/>
    <x v="2"/>
    <s v="1_right_CEOL_green"/>
    <m/>
    <x v="72"/>
    <n v="1300"/>
    <s v="may"/>
    <s v="CEOL"/>
    <s v="1_right_CEOL_green"/>
    <m/>
    <n v="1.173"/>
    <s v="Y"/>
    <x v="1"/>
    <n v="1.65"/>
  </r>
  <r>
    <s v="mar"/>
    <x v="2"/>
    <s v="15_right_CEOL_blue"/>
    <m/>
    <x v="72"/>
    <n v="1323"/>
    <s v="may"/>
    <s v="CEOL"/>
    <s v="15_right_CEOL_blue"/>
    <m/>
    <n v="0.83"/>
    <s v="Y"/>
    <x v="1"/>
    <n v="1.65"/>
  </r>
  <r>
    <s v="mar"/>
    <x v="2"/>
    <s v="33_right_CEOL_blue"/>
    <m/>
    <x v="73"/>
    <n v="1403"/>
    <s v="may"/>
    <s v="CEOL"/>
    <s v="33_right_CEOL_blue"/>
    <m/>
    <n v="4.6769999999999996"/>
    <s v="Y"/>
    <x v="1"/>
    <n v="1.67"/>
  </r>
  <r>
    <s v="mar"/>
    <x v="0"/>
    <s v="24_left_SAAP_green"/>
    <m/>
    <x v="74"/>
    <n v="1866"/>
    <s v="may"/>
    <s v="SAAP"/>
    <s v="24_left_SAAP_green"/>
    <n v="1.52"/>
    <m/>
    <s v="Y"/>
    <x v="0"/>
    <n v="1.69"/>
  </r>
  <r>
    <s v="mar"/>
    <x v="2"/>
    <s v="5_right_CEOL_green"/>
    <m/>
    <x v="75"/>
    <n v="1424"/>
    <s v="may"/>
    <s v="CEOL"/>
    <s v="5_right_CEOL_green"/>
    <m/>
    <m/>
    <s v="Y"/>
    <x v="0"/>
    <n v="1.7"/>
  </r>
  <r>
    <s v="mar"/>
    <x v="3"/>
    <s v="16_right_RHOV_blue"/>
    <m/>
    <x v="75"/>
    <n v="1687"/>
    <s v="may"/>
    <s v="RHOV"/>
    <s v="16_right_RHOV_blue"/>
    <m/>
    <n v="0.81200000000000006"/>
    <s v="Y"/>
    <x v="1"/>
    <n v="1.7"/>
  </r>
  <r>
    <s v="mar"/>
    <x v="3"/>
    <s v="31_left_RHOV_blue"/>
    <m/>
    <x v="76"/>
    <n v="1753"/>
    <s v="may"/>
    <s v="RHOV"/>
    <s v="31_left_RHOV_blue"/>
    <m/>
    <m/>
    <s v="Y"/>
    <x v="0"/>
    <n v="1.71"/>
  </r>
  <r>
    <s v="mar"/>
    <x v="3"/>
    <s v="6_right_RHOV_green"/>
    <m/>
    <x v="77"/>
    <n v="1788"/>
    <s v="may"/>
    <s v="RHOV"/>
    <s v="6_right_RHOV_green"/>
    <m/>
    <n v="0.79"/>
    <s v="Y"/>
    <x v="1"/>
    <n v="1.72"/>
  </r>
  <r>
    <s v="mar"/>
    <x v="2"/>
    <s v="14_right_CEOL_blue"/>
    <m/>
    <x v="78"/>
    <n v="1319"/>
    <s v="may"/>
    <s v="CEOL"/>
    <s v="14_right_CEOL_blue"/>
    <m/>
    <m/>
    <s v="Y"/>
    <x v="0"/>
    <n v="1.728"/>
  </r>
  <r>
    <s v="mar"/>
    <x v="3"/>
    <s v="30_right_RHOV_green"/>
    <m/>
    <x v="79"/>
    <n v="1752"/>
    <s v="may"/>
    <s v="RHOV"/>
    <s v="30_right_RHOV_green"/>
    <m/>
    <m/>
    <s v="Y"/>
    <x v="0"/>
    <n v="1.73"/>
  </r>
  <r>
    <s v="mar"/>
    <x v="2"/>
    <s v="26_right_CEOL_blue"/>
    <m/>
    <x v="80"/>
    <n v="1371"/>
    <s v="may"/>
    <s v="CEOL"/>
    <s v="26_right_CEOL_blue"/>
    <n v="1"/>
    <m/>
    <s v="Y"/>
    <x v="0"/>
    <n v="1.77"/>
  </r>
  <r>
    <s v="mar"/>
    <x v="2"/>
    <s v="27_left_CEOL_green"/>
    <m/>
    <x v="81"/>
    <n v="1374"/>
    <s v="may"/>
    <s v="CEOL"/>
    <s v="27_left_CEOL_green"/>
    <n v="1.82"/>
    <m/>
    <s v="Y"/>
    <x v="0"/>
    <n v="1.78"/>
  </r>
  <r>
    <s v="mar"/>
    <x v="2"/>
    <s v="7_right_CEOL_green"/>
    <m/>
    <x v="82"/>
    <n v="1432"/>
    <s v="may"/>
    <s v="CEOL"/>
    <s v="7_right_CEOL_green"/>
    <m/>
    <m/>
    <s v="Y"/>
    <x v="0"/>
    <n v="1.79"/>
  </r>
  <r>
    <s v="mar"/>
    <x v="3"/>
    <s v="16_right_RHOV_green"/>
    <m/>
    <x v="83"/>
    <n v="1688"/>
    <s v="may"/>
    <s v="RHOV"/>
    <s v="16_right_RHOV_green"/>
    <m/>
    <m/>
    <s v="Y"/>
    <x v="0"/>
    <n v="1.8"/>
  </r>
  <r>
    <s v="mar"/>
    <x v="3"/>
    <s v="26_right_RHOV_blue"/>
    <m/>
    <x v="83"/>
    <n v="1731"/>
    <s v="may"/>
    <s v="RHOV"/>
    <s v="26_right_RHOV_blue"/>
    <n v="1.26"/>
    <m/>
    <s v="Y"/>
    <x v="0"/>
    <n v="1.8"/>
  </r>
  <r>
    <s v="mar"/>
    <x v="3"/>
    <s v="26_right_RHOV_green"/>
    <m/>
    <x v="83"/>
    <n v="1732"/>
    <s v="may"/>
    <s v="RHOV"/>
    <s v="26_right_RHOV_green"/>
    <m/>
    <n v="2.1"/>
    <s v="Y"/>
    <x v="1"/>
    <n v="1.8"/>
  </r>
  <r>
    <s v="mar"/>
    <x v="0"/>
    <s v="3_right_SAAP_blue"/>
    <m/>
    <x v="83"/>
    <n v="1891"/>
    <s v="may"/>
    <s v="SAAP"/>
    <s v="3_right_SAAP_blue"/>
    <m/>
    <m/>
    <s v="Y"/>
    <x v="0"/>
    <n v="1.8"/>
  </r>
  <r>
    <s v="mar"/>
    <x v="2"/>
    <s v="1_right_CEOL_blue"/>
    <m/>
    <x v="84"/>
    <n v="1299"/>
    <s v="may"/>
    <s v="CEOL"/>
    <s v="1_right_CEOL_blue"/>
    <m/>
    <n v="1.64"/>
    <s v="Y"/>
    <x v="1"/>
    <n v="1.82"/>
  </r>
  <r>
    <s v="mar"/>
    <x v="3"/>
    <s v="19_left_RHOV_blue"/>
    <m/>
    <x v="84"/>
    <n v="1697"/>
    <s v="may"/>
    <s v="RHOV"/>
    <s v="19_left_RHOV_blue"/>
    <m/>
    <m/>
    <s v="Y"/>
    <x v="0"/>
    <n v="1.82"/>
  </r>
  <r>
    <s v="mar"/>
    <x v="2"/>
    <s v="34_left_CEOL_green"/>
    <m/>
    <x v="85"/>
    <n v="1406"/>
    <s v="may"/>
    <s v="CEOL"/>
    <s v="34_left_CEOL_green"/>
    <m/>
    <m/>
    <s v="Y"/>
    <x v="0"/>
    <n v="1.84"/>
  </r>
  <r>
    <s v="mar"/>
    <x v="3"/>
    <s v="21_right_RHOV_blue"/>
    <m/>
    <x v="86"/>
    <n v="1711"/>
    <s v="may"/>
    <s v="RHOV"/>
    <s v="21_right_RHOV_blue"/>
    <n v="2.165"/>
    <m/>
    <s v="Y"/>
    <x v="0"/>
    <n v="1.86"/>
  </r>
  <r>
    <s v="mar"/>
    <x v="0"/>
    <s v="4_right_SAAP_blue"/>
    <m/>
    <x v="87"/>
    <n v="1923"/>
    <s v="may"/>
    <s v="SAAP"/>
    <s v="4_right_SAAP_blue"/>
    <m/>
    <n v="2.0499999999999998"/>
    <s v="Y"/>
    <x v="1"/>
    <n v="1.88"/>
  </r>
  <r>
    <s v="mar"/>
    <x v="2"/>
    <s v="12_right_CEOL_blue"/>
    <m/>
    <x v="88"/>
    <n v="1311"/>
    <s v="may"/>
    <s v="CEOL"/>
    <s v="12_right_CEOL_blue"/>
    <m/>
    <m/>
    <s v="Y"/>
    <x v="0"/>
    <n v="1.9"/>
  </r>
  <r>
    <s v="mar"/>
    <x v="2"/>
    <s v="4_right_CEOL_green"/>
    <m/>
    <x v="88"/>
    <n v="1420"/>
    <s v="may"/>
    <s v="CEOL"/>
    <s v="4_right_CEOL_green"/>
    <m/>
    <n v="1.99"/>
    <s v="Y"/>
    <x v="1"/>
    <n v="1.9"/>
  </r>
  <r>
    <s v="mar"/>
    <x v="3"/>
    <s v="2_right_RHOV_blue"/>
    <m/>
    <x v="88"/>
    <n v="1703"/>
    <s v="may"/>
    <s v="RHOV"/>
    <s v="2_right_RHOV_blue"/>
    <m/>
    <m/>
    <s v="Y"/>
    <x v="0"/>
    <n v="1.9"/>
  </r>
  <r>
    <s v="mar"/>
    <x v="0"/>
    <s v="15_right_SAAP_green"/>
    <m/>
    <x v="88"/>
    <n v="1828"/>
    <s v="may"/>
    <s v="SAAP"/>
    <s v="15_right_SAAP_green"/>
    <m/>
    <m/>
    <s v="Y"/>
    <x v="0"/>
    <n v="1.9"/>
  </r>
  <r>
    <s v="mar"/>
    <x v="2"/>
    <s v="33_right_CEOL_green"/>
    <m/>
    <x v="89"/>
    <n v="1404"/>
    <s v="may"/>
    <s v="CEOL"/>
    <s v="33_right_CEOL_green"/>
    <m/>
    <n v="2.625"/>
    <s v="Y"/>
    <x v="1"/>
    <n v="1.91"/>
  </r>
  <r>
    <s v="mar"/>
    <x v="2"/>
    <s v="9_left_CEOL_green"/>
    <m/>
    <x v="90"/>
    <n v="1438"/>
    <s v="may"/>
    <s v="CEOL"/>
    <s v="9_left_CEOL_green"/>
    <m/>
    <n v="0.81499999999999995"/>
    <s v="Y"/>
    <x v="1"/>
    <n v="1.92"/>
  </r>
  <r>
    <s v="mar"/>
    <x v="2"/>
    <s v="20_right_CEOL_green"/>
    <m/>
    <x v="91"/>
    <n v="1348"/>
    <s v="may"/>
    <s v="CEOL"/>
    <s v="20_right_CEOL_green"/>
    <m/>
    <m/>
    <s v="Y"/>
    <x v="0"/>
    <n v="1.93"/>
  </r>
  <r>
    <s v="mar"/>
    <x v="3"/>
    <s v="28_right_RHOV_green"/>
    <m/>
    <x v="91"/>
    <n v="1740"/>
    <s v="may"/>
    <s v="RHOV"/>
    <s v="28_right_RHOV_green"/>
    <n v="0.91"/>
    <m/>
    <s v="Y"/>
    <x v="0"/>
    <n v="1.93"/>
  </r>
  <r>
    <s v="mar"/>
    <x v="3"/>
    <s v="11_right_RHOV_blue"/>
    <m/>
    <x v="92"/>
    <n v="1667"/>
    <s v="may"/>
    <s v="RHOV"/>
    <s v="11_right_RHOV_blue"/>
    <m/>
    <m/>
    <s v="Y"/>
    <x v="0"/>
    <n v="1.95"/>
  </r>
  <r>
    <s v="mar"/>
    <x v="2"/>
    <s v="30_left_CEOL_green"/>
    <m/>
    <x v="93"/>
    <n v="1390"/>
    <s v="may"/>
    <s v="CEOL"/>
    <s v="30_left_CEOL_green"/>
    <m/>
    <m/>
    <s v="Y"/>
    <x v="0"/>
    <n v="1.97"/>
  </r>
  <r>
    <s v="mar"/>
    <x v="3"/>
    <s v="29_right_RHOV_blue"/>
    <m/>
    <x v="93"/>
    <n v="1743"/>
    <s v="may"/>
    <s v="RHOV"/>
    <s v="29_right_RHOV_blue"/>
    <n v="0.91"/>
    <m/>
    <s v="Y"/>
    <x v="0"/>
    <n v="1.97"/>
  </r>
  <r>
    <s v="mar"/>
    <x v="0"/>
    <s v="27_left_SAAP_blue"/>
    <m/>
    <x v="93"/>
    <n v="1877"/>
    <s v="may"/>
    <s v="SAAP"/>
    <s v="27_left_SAAP_blue"/>
    <n v="2.48"/>
    <m/>
    <s v="Y"/>
    <x v="0"/>
    <n v="1.97"/>
  </r>
  <r>
    <s v="mar"/>
    <x v="2"/>
    <s v="11_right_CEOL_green"/>
    <m/>
    <x v="94"/>
    <n v="1308"/>
    <s v="may"/>
    <s v="CEOL"/>
    <s v="11_right_CEOL_green"/>
    <m/>
    <m/>
    <s v="Y"/>
    <x v="0"/>
    <n v="1.98"/>
  </r>
  <r>
    <s v="mar"/>
    <x v="2"/>
    <s v="25_left_CEOL_green"/>
    <m/>
    <x v="94"/>
    <n v="1366"/>
    <s v="may"/>
    <s v="CEOL"/>
    <s v="25_left_CEOL_green"/>
    <m/>
    <m/>
    <s v="Y"/>
    <x v="0"/>
    <n v="1.98"/>
  </r>
  <r>
    <s v="mar"/>
    <x v="3"/>
    <s v="23_right_RHOV_green"/>
    <m/>
    <x v="94"/>
    <n v="1720"/>
    <s v="may"/>
    <s v="RHOV"/>
    <s v="23_right_RHOV_green"/>
    <m/>
    <m/>
    <s v="Y"/>
    <x v="0"/>
    <n v="1.98"/>
  </r>
  <r>
    <s v="mar"/>
    <x v="2"/>
    <s v="5_right_CEOL_blue"/>
    <m/>
    <x v="95"/>
    <n v="1423"/>
    <s v="may"/>
    <s v="CEOL"/>
    <s v="5_right_CEOL_blue"/>
    <m/>
    <n v="1.33"/>
    <s v="Y"/>
    <x v="1"/>
    <n v="1.99"/>
  </r>
  <r>
    <s v="mar"/>
    <x v="2"/>
    <s v="13_right_CEOL_blue"/>
    <m/>
    <x v="96"/>
    <n v="1315"/>
    <s v="may"/>
    <s v="CEOL"/>
    <s v="13_right_CEOL_blue"/>
    <m/>
    <m/>
    <s v="Y"/>
    <x v="0"/>
    <n v="2"/>
  </r>
  <r>
    <s v="mar"/>
    <x v="2"/>
    <s v="2_left_CEOL_green"/>
    <m/>
    <x v="96"/>
    <n v="1342"/>
    <s v="may"/>
    <s v="CEOL"/>
    <s v="2_left_CEOL_green"/>
    <m/>
    <m/>
    <s v="Y"/>
    <x v="0"/>
    <n v="2"/>
  </r>
  <r>
    <s v="mar"/>
    <x v="2"/>
    <s v="2_right_CEOL_blue"/>
    <m/>
    <x v="96"/>
    <n v="1343"/>
    <s v="may"/>
    <s v="CEOL"/>
    <s v="2_right_CEOL_blue"/>
    <m/>
    <m/>
    <s v="Y"/>
    <x v="0"/>
    <n v="2"/>
  </r>
  <r>
    <s v="mar"/>
    <x v="3"/>
    <s v="21_left_RHOV_green"/>
    <m/>
    <x v="96"/>
    <n v="1710"/>
    <s v="may"/>
    <s v="RHOV"/>
    <s v="21_left_RHOV_green"/>
    <m/>
    <n v="3.133"/>
    <s v="Y"/>
    <x v="1"/>
    <n v="2"/>
  </r>
  <r>
    <s v="mar"/>
    <x v="3"/>
    <s v="36_left_RHOV_green"/>
    <m/>
    <x v="96"/>
    <n v="1774"/>
    <s v="may"/>
    <s v="RHOV"/>
    <s v="36_left_RHOV_green"/>
    <m/>
    <m/>
    <s v="Y"/>
    <x v="0"/>
    <n v="2"/>
  </r>
  <r>
    <s v="mar"/>
    <x v="0"/>
    <s v="1_left_SAAP_green"/>
    <m/>
    <x v="96"/>
    <n v="1802"/>
    <s v="may"/>
    <s v="SAAP"/>
    <s v="1_left_SAAP_green"/>
    <m/>
    <m/>
    <s v="Y"/>
    <x v="0"/>
    <n v="2"/>
  </r>
  <r>
    <s v="mar"/>
    <x v="3"/>
    <s v="25_right_RHOV_blue"/>
    <m/>
    <x v="97"/>
    <n v="1727"/>
    <s v="may"/>
    <s v="RHOV"/>
    <s v="25_right_RHOV_blue"/>
    <m/>
    <m/>
    <s v="Y"/>
    <x v="0"/>
    <n v="2.02"/>
  </r>
  <r>
    <s v="mar"/>
    <x v="3"/>
    <s v="36_right_RHOV_blue"/>
    <m/>
    <x v="97"/>
    <n v="1775"/>
    <s v="may"/>
    <s v="RHOV"/>
    <s v="36_right_RHOV_blue"/>
    <m/>
    <m/>
    <s v="Y"/>
    <x v="0"/>
    <n v="2.02"/>
  </r>
  <r>
    <s v="mar"/>
    <x v="0"/>
    <s v="23_left_SAAP_green"/>
    <m/>
    <x v="97"/>
    <n v="1862"/>
    <s v="may"/>
    <s v="SAAP"/>
    <s v="23_left_SAAP_green"/>
    <m/>
    <m/>
    <s v="Y"/>
    <x v="0"/>
    <n v="2.02"/>
  </r>
  <r>
    <s v="mar"/>
    <x v="3"/>
    <s v="8_right_RHOV_green"/>
    <m/>
    <x v="98"/>
    <n v="1796"/>
    <s v="may"/>
    <s v="RHOV"/>
    <s v="8_right_RHOV_green"/>
    <m/>
    <m/>
    <s v="Y"/>
    <x v="0"/>
    <n v="2.04"/>
  </r>
  <r>
    <s v="mar"/>
    <x v="2"/>
    <s v="16_left_CEOL_green"/>
    <m/>
    <x v="99"/>
    <n v="1326"/>
    <s v="may"/>
    <s v="CEOL"/>
    <s v="16_left_CEOL_green"/>
    <m/>
    <n v="0.97"/>
    <s v="Y"/>
    <x v="1"/>
    <n v="2.0499999999999998"/>
  </r>
  <r>
    <s v="mar"/>
    <x v="3"/>
    <s v="33_left_RHOV_blue"/>
    <m/>
    <x v="100"/>
    <n v="1761"/>
    <s v="may"/>
    <s v="RHOV"/>
    <s v="33_left_RHOV_blue"/>
    <m/>
    <m/>
    <s v="Y"/>
    <x v="0"/>
    <n v="2.0699999999999998"/>
  </r>
  <r>
    <s v="mar"/>
    <x v="0"/>
    <s v="2_left_SAAP_green"/>
    <m/>
    <x v="100"/>
    <n v="1846"/>
    <s v="may"/>
    <s v="SAAP"/>
    <s v="2_left_SAAP_green"/>
    <m/>
    <n v="2.78"/>
    <s v="Y"/>
    <x v="1"/>
    <n v="2.0699999999999998"/>
  </r>
  <r>
    <s v="mar"/>
    <x v="2"/>
    <s v="31_right_CEOL_blue"/>
    <m/>
    <x v="101"/>
    <n v="1395"/>
    <s v="may"/>
    <s v="CEOL"/>
    <s v="31_right_CEOL_blue"/>
    <m/>
    <m/>
    <s v="Y"/>
    <x v="0"/>
    <n v="2.08"/>
  </r>
  <r>
    <s v="mar"/>
    <x v="2"/>
    <s v="34_left_CEOL_blue"/>
    <m/>
    <x v="101"/>
    <n v="1405"/>
    <s v="may"/>
    <s v="CEOL"/>
    <s v="34_left_CEOL_blue"/>
    <m/>
    <m/>
    <s v="Y"/>
    <x v="0"/>
    <n v="2.08"/>
  </r>
  <r>
    <s v="mar"/>
    <x v="2"/>
    <s v="30_left_CEOL_blue"/>
    <m/>
    <x v="102"/>
    <n v="1389"/>
    <s v="may"/>
    <s v="CEOL"/>
    <s v="30_left_CEOL_blue"/>
    <m/>
    <n v="3.56"/>
    <s v="Y"/>
    <x v="1"/>
    <n v="2.09"/>
  </r>
  <r>
    <s v="mar"/>
    <x v="3"/>
    <s v="23_left_RHOV_blue"/>
    <m/>
    <x v="102"/>
    <n v="1717"/>
    <s v="may"/>
    <s v="RHOV"/>
    <s v="23_left_RHOV_blue"/>
    <m/>
    <m/>
    <s v="Y"/>
    <x v="0"/>
    <n v="2.09"/>
  </r>
  <r>
    <s v="mar"/>
    <x v="2"/>
    <s v="21_right_CEOL_blue"/>
    <m/>
    <x v="103"/>
    <n v="1351"/>
    <s v="may"/>
    <s v="CEOL"/>
    <s v="21_right_CEOL_blue"/>
    <m/>
    <m/>
    <s v="Y"/>
    <x v="0"/>
    <n v="2.11"/>
  </r>
  <r>
    <s v="mar"/>
    <x v="2"/>
    <s v="35_right_CEOL_blue"/>
    <m/>
    <x v="104"/>
    <n v="1411"/>
    <s v="may"/>
    <s v="CEOL"/>
    <s v="35_right_CEOL_blue"/>
    <m/>
    <n v="2.129"/>
    <s v="Y"/>
    <x v="1"/>
    <n v="2.12"/>
  </r>
  <r>
    <s v="mar"/>
    <x v="2"/>
    <s v="9_right_CEOL_green"/>
    <m/>
    <x v="104"/>
    <n v="1440"/>
    <s v="may"/>
    <s v="CEOL"/>
    <s v="9_right_CEOL_green"/>
    <m/>
    <m/>
    <s v="Y"/>
    <x v="0"/>
    <n v="2.12"/>
  </r>
  <r>
    <s v="mar"/>
    <x v="2"/>
    <s v="16_right_CEOL_blue"/>
    <m/>
    <x v="105"/>
    <n v="1327"/>
    <s v="may"/>
    <s v="CEOL"/>
    <s v="16_right_CEOL_blue"/>
    <m/>
    <n v="2.36"/>
    <s v="Y"/>
    <x v="1"/>
    <n v="2.15"/>
  </r>
  <r>
    <s v="mar"/>
    <x v="2"/>
    <s v="3_left_CEOL_blue"/>
    <m/>
    <x v="105"/>
    <n v="1385"/>
    <s v="may"/>
    <s v="CEOL"/>
    <s v="3_left_CEOL_blue"/>
    <m/>
    <m/>
    <s v="Y"/>
    <x v="0"/>
    <n v="2.15"/>
  </r>
  <r>
    <s v="mar"/>
    <x v="2"/>
    <s v="8_right_CEOL_green"/>
    <m/>
    <x v="105"/>
    <n v="1436"/>
    <s v="may"/>
    <s v="CEOL"/>
    <s v="8_right_CEOL_green"/>
    <m/>
    <m/>
    <s v="Y"/>
    <x v="0"/>
    <n v="2.15"/>
  </r>
  <r>
    <s v="mar"/>
    <x v="0"/>
    <s v="8_left_SAAP_green"/>
    <m/>
    <x v="105"/>
    <n v="1938"/>
    <s v="may"/>
    <s v="SAAP"/>
    <s v="8_left_SAAP_green"/>
    <m/>
    <n v="1.86"/>
    <s v="Y"/>
    <x v="1"/>
    <n v="2.15"/>
  </r>
  <r>
    <s v="mar"/>
    <x v="0"/>
    <s v="24_right_SAAP_blue"/>
    <m/>
    <x v="106"/>
    <n v="1867"/>
    <s v="may"/>
    <s v="SAAP"/>
    <s v="24_right_SAAP_blue"/>
    <n v="1.7"/>
    <m/>
    <s v="Y"/>
    <x v="0"/>
    <n v="2.16"/>
  </r>
  <r>
    <s v="mar"/>
    <x v="1"/>
    <s v="7_left_HEAR_R"/>
    <m/>
    <x v="107"/>
    <n v="1640"/>
    <s v="may"/>
    <s v="HEAR"/>
    <s v="7_left_HEAR_r"/>
    <m/>
    <m/>
    <s v="Y"/>
    <x v="0"/>
    <n v="2.1800000000000002"/>
  </r>
  <r>
    <s v="mar"/>
    <x v="0"/>
    <s v="10_right_SAAP_green"/>
    <m/>
    <x v="107"/>
    <n v="1808"/>
    <s v="may"/>
    <s v="SAAP"/>
    <s v="10_right_SAAP_green"/>
    <m/>
    <n v="2.59"/>
    <s v="Y"/>
    <x v="1"/>
    <n v="2.1800000000000002"/>
  </r>
  <r>
    <s v="mar"/>
    <x v="0"/>
    <s v="14_right_SAAP_green"/>
    <m/>
    <x v="108"/>
    <n v="1824"/>
    <s v="may"/>
    <s v="SAAP"/>
    <s v="14_right_SAAP_green"/>
    <m/>
    <m/>
    <s v="Y"/>
    <x v="0"/>
    <n v="2.1859999999999999"/>
  </r>
  <r>
    <s v="mar"/>
    <x v="3"/>
    <s v="3_right_RHOV_blue"/>
    <m/>
    <x v="109"/>
    <n v="1747"/>
    <s v="may"/>
    <s v="RHOV"/>
    <s v="3_right_RHOV_blue"/>
    <m/>
    <m/>
    <s v="Y"/>
    <x v="0"/>
    <n v="2.2000000000000002"/>
  </r>
  <r>
    <s v="mar"/>
    <x v="0"/>
    <s v="2_right_SAAP_green"/>
    <m/>
    <x v="109"/>
    <n v="1848"/>
    <s v="may"/>
    <s v="SAAP"/>
    <s v="2_right_SAAP_green"/>
    <m/>
    <m/>
    <s v="Y"/>
    <x v="0"/>
    <n v="2.2000000000000002"/>
  </r>
  <r>
    <s v="mar"/>
    <x v="0"/>
    <s v="9_left_SAAP_green"/>
    <m/>
    <x v="109"/>
    <n v="1942"/>
    <s v="may"/>
    <s v="SAAP"/>
    <s v="9_left_SAAP_green"/>
    <m/>
    <m/>
    <s v="Y"/>
    <x v="0"/>
    <n v="2.2000000000000002"/>
  </r>
  <r>
    <s v="mar"/>
    <x v="1"/>
    <s v="18_right_HEAR_C1"/>
    <m/>
    <x v="110"/>
    <n v="1498"/>
    <s v="may"/>
    <s v="HEAR"/>
    <s v="18_right_HEAR_c"/>
    <m/>
    <m/>
    <s v="Y"/>
    <x v="0"/>
    <n v="2.2029999999999998"/>
  </r>
  <r>
    <s v="mar"/>
    <x v="2"/>
    <s v="31_left_CEOL_green"/>
    <m/>
    <x v="111"/>
    <n v="1394"/>
    <s v="may"/>
    <s v="CEOL"/>
    <s v="31_left_CEOL_green"/>
    <m/>
    <m/>
    <s v="Y"/>
    <x v="0"/>
    <n v="2.2200000000000002"/>
  </r>
  <r>
    <s v="mar"/>
    <x v="3"/>
    <s v="3_left_RHOV_blue"/>
    <m/>
    <x v="111"/>
    <n v="1745"/>
    <s v="may"/>
    <s v="RHOV"/>
    <s v="3_left_RHOV_blue"/>
    <m/>
    <m/>
    <s v="Y"/>
    <x v="0"/>
    <n v="2.2200000000000002"/>
  </r>
  <r>
    <s v="mar"/>
    <x v="3"/>
    <s v="8_right_RHOV_blue"/>
    <m/>
    <x v="111"/>
    <n v="1795"/>
    <s v="may"/>
    <s v="RHOV"/>
    <s v="8_right_RHOV_blue"/>
    <m/>
    <n v="0.99"/>
    <s v="Y"/>
    <x v="1"/>
    <n v="2.2200000000000002"/>
  </r>
  <r>
    <s v="mar"/>
    <x v="3"/>
    <s v="23_right_RHOV_blue"/>
    <m/>
    <x v="112"/>
    <n v="1719"/>
    <s v="may"/>
    <s v="RHOV"/>
    <s v="23_right_RHOV_blue"/>
    <m/>
    <m/>
    <s v="Y"/>
    <x v="0"/>
    <n v="2.23"/>
  </r>
  <r>
    <s v="mar"/>
    <x v="3"/>
    <s v="30_left_RHOV_blue"/>
    <m/>
    <x v="113"/>
    <n v="1749"/>
    <s v="may"/>
    <s v="RHOV"/>
    <s v="30_left_RHOV_blue"/>
    <m/>
    <m/>
    <s v="Y"/>
    <x v="0"/>
    <n v="2.2400000000000002"/>
  </r>
  <r>
    <s v="mar"/>
    <x v="2"/>
    <s v="8_left_CEOL_green"/>
    <m/>
    <x v="114"/>
    <n v="1434"/>
    <s v="may"/>
    <s v="CEOL"/>
    <s v="8_left_CEOL_green"/>
    <m/>
    <m/>
    <s v="Y"/>
    <x v="0"/>
    <n v="2.25"/>
  </r>
  <r>
    <s v="mar"/>
    <x v="3"/>
    <s v="22_left_RHOV_green"/>
    <m/>
    <x v="115"/>
    <n v="1714"/>
    <s v="may"/>
    <s v="RHOV"/>
    <s v="22_left_RHOV_green"/>
    <m/>
    <m/>
    <s v="Y"/>
    <x v="0"/>
    <n v="2.2599999999999998"/>
  </r>
  <r>
    <s v="mar"/>
    <x v="1"/>
    <s v="30_left_HEAR_C"/>
    <m/>
    <x v="116"/>
    <n v="1579"/>
    <s v="may"/>
    <s v="HEAR"/>
    <s v="30_left_HEAR_c1"/>
    <n v="1.93"/>
    <m/>
    <s v="Y"/>
    <x v="0"/>
    <n v="2.27"/>
  </r>
  <r>
    <s v="mar"/>
    <x v="2"/>
    <s v="13_left_CEOL_green"/>
    <m/>
    <x v="117"/>
    <n v="1314"/>
    <s v="may"/>
    <s v="CEOL"/>
    <s v="13_left_CEOL_green"/>
    <m/>
    <m/>
    <s v="Y"/>
    <x v="0"/>
    <n v="2.2799999999999998"/>
  </r>
  <r>
    <s v="mar"/>
    <x v="3"/>
    <s v="7_right_RHOV_green"/>
    <m/>
    <x v="117"/>
    <n v="1792"/>
    <s v="may"/>
    <s v="RHOV"/>
    <s v="7_right_RHOV_green"/>
    <m/>
    <n v="1.07"/>
    <s v="Y"/>
    <x v="1"/>
    <n v="2.2799999999999998"/>
  </r>
  <r>
    <s v="mar"/>
    <x v="2"/>
    <s v="7_left_CEOL_green"/>
    <m/>
    <x v="118"/>
    <n v="1430"/>
    <s v="may"/>
    <s v="CEOL"/>
    <s v="7_left_CEOL_green"/>
    <m/>
    <n v="0.53"/>
    <s v="Y"/>
    <x v="1"/>
    <n v="2.2999999999999998"/>
  </r>
  <r>
    <s v="mar"/>
    <x v="3"/>
    <s v="14_left_RHOV_green"/>
    <m/>
    <x v="118"/>
    <n v="1678"/>
    <s v="may"/>
    <s v="RHOV"/>
    <s v="14_left_RHOV_green"/>
    <m/>
    <m/>
    <s v="Y"/>
    <x v="0"/>
    <n v="2.2999999999999998"/>
  </r>
  <r>
    <s v="mar"/>
    <x v="3"/>
    <s v="27_left_RHOV_blue"/>
    <m/>
    <x v="118"/>
    <n v="1733"/>
    <s v="may"/>
    <s v="RHOV"/>
    <s v="27_left_RHOV_blue"/>
    <n v="1.86"/>
    <m/>
    <s v="Y"/>
    <x v="0"/>
    <n v="2.2999999999999998"/>
  </r>
  <r>
    <s v="mar"/>
    <x v="0"/>
    <s v="18_left_SAAP_green"/>
    <m/>
    <x v="118"/>
    <n v="1838"/>
    <s v="may"/>
    <s v="SAAP"/>
    <s v="18_left_SAAP_green"/>
    <m/>
    <m/>
    <s v="Y"/>
    <x v="0"/>
    <n v="2.2999999999999998"/>
  </r>
  <r>
    <s v="mar"/>
    <x v="3"/>
    <s v="10_left_RHOV_green"/>
    <m/>
    <x v="119"/>
    <n v="1662"/>
    <s v="may"/>
    <s v="RHOV"/>
    <s v="10_left_RHOV_green"/>
    <m/>
    <m/>
    <s v="Y"/>
    <x v="0"/>
    <n v="2.31"/>
  </r>
  <r>
    <s v="mar"/>
    <x v="3"/>
    <s v="21_left_RHOV_blue"/>
    <m/>
    <x v="119"/>
    <n v="1709"/>
    <s v="may"/>
    <s v="RHOV"/>
    <s v="21_left_RHOV_blue"/>
    <n v="1.94"/>
    <m/>
    <s v="Y"/>
    <x v="0"/>
    <n v="2.31"/>
  </r>
  <r>
    <s v="mar"/>
    <x v="2"/>
    <s v="19_left_CEOL_green"/>
    <m/>
    <x v="120"/>
    <n v="1338"/>
    <s v="may"/>
    <s v="CEOL"/>
    <s v="19_left_CEOL_green"/>
    <m/>
    <m/>
    <s v="Y"/>
    <x v="0"/>
    <n v="2.3199999999999998"/>
  </r>
  <r>
    <s v="mar"/>
    <x v="2"/>
    <s v="34_right_CEOL_blue"/>
    <m/>
    <x v="120"/>
    <n v="1407"/>
    <s v="may"/>
    <s v="CEOL"/>
    <s v="34_right_CEOL_blue"/>
    <m/>
    <n v="3.65"/>
    <s v="Y"/>
    <x v="1"/>
    <n v="2.3199999999999998"/>
  </r>
  <r>
    <s v="mar"/>
    <x v="2"/>
    <s v="6_left_CEOL_blue"/>
    <m/>
    <x v="120"/>
    <n v="1425"/>
    <s v="may"/>
    <s v="CEOL"/>
    <s v="6_left_CEOL_blue"/>
    <m/>
    <m/>
    <s v="Y"/>
    <x v="0"/>
    <n v="2.3199999999999998"/>
  </r>
  <r>
    <s v="mar"/>
    <x v="3"/>
    <s v="11_left_RHOV_blue"/>
    <m/>
    <x v="121"/>
    <n v="1665"/>
    <s v="may"/>
    <s v="RHOV"/>
    <s v="11_left_RHOV_blue"/>
    <m/>
    <m/>
    <s v="Y"/>
    <x v="0"/>
    <n v="2.3210000000000002"/>
  </r>
  <r>
    <s v="mar"/>
    <x v="3"/>
    <s v="9_right_RHOV_green"/>
    <m/>
    <x v="122"/>
    <n v="1800"/>
    <s v="may"/>
    <s v="RHOV"/>
    <s v="9_right_RHOV_green"/>
    <m/>
    <m/>
    <s v="Y"/>
    <x v="0"/>
    <n v="2.33"/>
  </r>
  <r>
    <s v="mar"/>
    <x v="2"/>
    <s v="13_left_CEOL_blue"/>
    <m/>
    <x v="123"/>
    <n v="1313"/>
    <s v="may"/>
    <s v="CEOL"/>
    <s v="13_left_CEOL_blue"/>
    <m/>
    <m/>
    <s v="Y"/>
    <x v="0"/>
    <n v="2.34"/>
  </r>
  <r>
    <s v="mar"/>
    <x v="0"/>
    <s v="18_right_SAAP_green"/>
    <m/>
    <x v="124"/>
    <n v="1840"/>
    <s v="may"/>
    <s v="SAAP"/>
    <s v="18_right_SAAP_green"/>
    <m/>
    <m/>
    <s v="Y"/>
    <x v="0"/>
    <n v="2.347"/>
  </r>
  <r>
    <s v="mar"/>
    <x v="3"/>
    <s v="33_right_RHOV_green"/>
    <m/>
    <x v="125"/>
    <n v="1764"/>
    <s v="may"/>
    <s v="RHOV"/>
    <s v="33_right_RHOV_green"/>
    <m/>
    <m/>
    <s v="Y"/>
    <x v="0"/>
    <n v="2.36"/>
  </r>
  <r>
    <s v="mar"/>
    <x v="0"/>
    <s v="12_left_SAAP_green"/>
    <m/>
    <x v="125"/>
    <n v="1814"/>
    <s v="may"/>
    <s v="SAAP"/>
    <s v="12_left_SAAP_green"/>
    <m/>
    <n v="13.39"/>
    <s v="Y"/>
    <x v="1"/>
    <n v="2.36"/>
  </r>
  <r>
    <s v="mar"/>
    <x v="2"/>
    <s v="22_left_CEOL_blue"/>
    <m/>
    <x v="126"/>
    <n v="1353"/>
    <s v="may"/>
    <s v="CEOL"/>
    <s v="22_left_CEOL_blue"/>
    <n v="1"/>
    <m/>
    <s v="Y"/>
    <x v="0"/>
    <n v="2.38"/>
  </r>
  <r>
    <s v="mar"/>
    <x v="0"/>
    <s v="29_right_SAAP_green"/>
    <m/>
    <x v="127"/>
    <n v="1888"/>
    <s v="may"/>
    <s v="SAAP"/>
    <s v="29_right_SAAP_green"/>
    <n v="3.15"/>
    <m/>
    <s v="Y"/>
    <x v="0"/>
    <n v="2.39"/>
  </r>
  <r>
    <s v="mar"/>
    <x v="2"/>
    <s v="36_left_CEOL_green"/>
    <m/>
    <x v="128"/>
    <n v="1414"/>
    <s v="may"/>
    <s v="CEOL"/>
    <s v="36_left_CEOL_green"/>
    <m/>
    <m/>
    <s v="Y"/>
    <x v="0"/>
    <n v="2.4"/>
  </r>
  <r>
    <s v="mar"/>
    <x v="0"/>
    <s v="4_left_SAAP_blue"/>
    <m/>
    <x v="128"/>
    <n v="1921"/>
    <s v="may"/>
    <s v="SAAP"/>
    <s v="4_left_SAAP_blue"/>
    <m/>
    <m/>
    <s v="Y"/>
    <x v="0"/>
    <n v="2.4"/>
  </r>
  <r>
    <s v="mar"/>
    <x v="0"/>
    <s v="18_right_SAAP_blue"/>
    <m/>
    <x v="129"/>
    <n v="1839"/>
    <s v="may"/>
    <s v="SAAP"/>
    <s v="18_right_SAAP_blue"/>
    <m/>
    <m/>
    <s v="Y"/>
    <x v="0"/>
    <n v="2.4169999999999998"/>
  </r>
  <r>
    <s v="mar"/>
    <x v="2"/>
    <s v="28_right_CEOL_green"/>
    <m/>
    <x v="130"/>
    <n v="1380"/>
    <s v="may"/>
    <s v="CEOL"/>
    <s v="28_right_CEOL_green"/>
    <m/>
    <m/>
    <s v="Y"/>
    <x v="0"/>
    <n v="2.4300000000000002"/>
  </r>
  <r>
    <s v="mar"/>
    <x v="2"/>
    <s v="32_left_CEOL_blue"/>
    <m/>
    <x v="131"/>
    <n v="1397"/>
    <s v="may"/>
    <s v="CEOL"/>
    <s v="32_left_CEOL_blue"/>
    <m/>
    <m/>
    <s v="Y"/>
    <x v="0"/>
    <n v="2.4500000000000002"/>
  </r>
  <r>
    <s v="mar"/>
    <x v="3"/>
    <s v="10_left_RHOV_blue"/>
    <m/>
    <x v="131"/>
    <n v="1661"/>
    <s v="may"/>
    <s v="RHOV"/>
    <s v="10_left_RHOV_blue"/>
    <m/>
    <n v="1.98"/>
    <s v="Y"/>
    <x v="1"/>
    <n v="2.4500000000000002"/>
  </r>
  <r>
    <s v="mar"/>
    <x v="3"/>
    <s v="24_right_RHOV_blue"/>
    <m/>
    <x v="131"/>
    <n v="1723"/>
    <s v="may"/>
    <s v="RHOV"/>
    <s v="24_right_RHOV_blue"/>
    <m/>
    <n v="1.7"/>
    <s v="Y"/>
    <x v="1"/>
    <n v="2.4500000000000002"/>
  </r>
  <r>
    <s v="mar"/>
    <x v="3"/>
    <s v="27_left_RHOV_green"/>
    <m/>
    <x v="132"/>
    <n v="1734"/>
    <s v="may"/>
    <s v="RHOV"/>
    <s v="27_left_RHOV_green"/>
    <m/>
    <m/>
    <s v="Y"/>
    <x v="0"/>
    <n v="2.46"/>
  </r>
  <r>
    <s v="mar"/>
    <x v="1"/>
    <s v="5_left_HEAR_S"/>
    <m/>
    <x v="133"/>
    <n v="1629"/>
    <s v="may"/>
    <s v="HEAR"/>
    <s v="5_left_HEAR_s"/>
    <n v="3.94"/>
    <m/>
    <s v="Y"/>
    <x v="0"/>
    <n v="2.48"/>
  </r>
  <r>
    <s v="mar"/>
    <x v="3"/>
    <s v="4_right_RHOV_blue"/>
    <m/>
    <x v="134"/>
    <n v="1779"/>
    <s v="may"/>
    <s v="RHOV"/>
    <s v="4_right_RHOV_blue"/>
    <m/>
    <m/>
    <s v="Y"/>
    <x v="0"/>
    <n v="2.4900000000000002"/>
  </r>
  <r>
    <s v="mar"/>
    <x v="2"/>
    <s v="14_left_CEOL_blue"/>
    <m/>
    <x v="135"/>
    <n v="1317"/>
    <s v="may"/>
    <s v="CEOL"/>
    <s v="14_left_CEOL_blue"/>
    <m/>
    <n v="3.31"/>
    <s v="Y"/>
    <x v="1"/>
    <n v="2.5"/>
  </r>
  <r>
    <s v="mar"/>
    <x v="2"/>
    <s v="31_left_CEOL_blue"/>
    <m/>
    <x v="135"/>
    <n v="1393"/>
    <s v="may"/>
    <s v="CEOL"/>
    <s v="31_left_CEOL_blue"/>
    <m/>
    <m/>
    <s v="Y"/>
    <x v="0"/>
    <n v="2.5"/>
  </r>
  <r>
    <s v="mar"/>
    <x v="1"/>
    <s v="5_right_HEAR_R"/>
    <m/>
    <x v="135"/>
    <n v="1631"/>
    <s v="may"/>
    <s v="HEAR"/>
    <s v="5_right_HEAR_r"/>
    <m/>
    <n v="6.35"/>
    <s v="Y"/>
    <x v="1"/>
    <n v="2.5"/>
  </r>
  <r>
    <s v="mar"/>
    <x v="3"/>
    <s v="17_right_RHOV_green"/>
    <m/>
    <x v="135"/>
    <n v="1692"/>
    <s v="may"/>
    <s v="RHOV"/>
    <s v="17_right_RHOV_green"/>
    <m/>
    <m/>
    <s v="Y"/>
    <x v="0"/>
    <n v="2.5"/>
  </r>
  <r>
    <s v="mar"/>
    <x v="0"/>
    <s v="22_right_SAAP_blue"/>
    <m/>
    <x v="135"/>
    <n v="1859"/>
    <s v="may"/>
    <s v="SAAP"/>
    <s v="22_right_SAAP_blue"/>
    <n v="4.0999999999999996"/>
    <m/>
    <s v="Y"/>
    <x v="0"/>
    <n v="2.5"/>
  </r>
  <r>
    <s v="mar"/>
    <x v="2"/>
    <s v="30_right_CEOL_green"/>
    <m/>
    <x v="136"/>
    <n v="1392"/>
    <s v="may"/>
    <s v="CEOL"/>
    <s v="30_right_CEOL_green"/>
    <m/>
    <m/>
    <s v="Y"/>
    <x v="0"/>
    <n v="2.5099999999999998"/>
  </r>
  <r>
    <s v="mar"/>
    <x v="3"/>
    <s v="17_left_RHOV_green"/>
    <m/>
    <x v="137"/>
    <n v="1690"/>
    <s v="may"/>
    <s v="RHOV"/>
    <s v="17_left_RHOV_green"/>
    <m/>
    <m/>
    <s v="Y"/>
    <x v="0"/>
    <n v="2.52"/>
  </r>
  <r>
    <s v="mar"/>
    <x v="0"/>
    <s v="11_left_SAAP_green"/>
    <m/>
    <x v="138"/>
    <n v="1810"/>
    <s v="may"/>
    <s v="SAAP"/>
    <s v="11_left_SAAP_green"/>
    <m/>
    <n v="0.64"/>
    <s v="Y"/>
    <x v="1"/>
    <n v="2.54"/>
  </r>
  <r>
    <s v="mar"/>
    <x v="1"/>
    <s v="26_left_HEAR_C2"/>
    <m/>
    <x v="139"/>
    <n v="1550"/>
    <s v="may"/>
    <s v="HEAR"/>
    <s v="26_left_HEAR_r"/>
    <n v="3.69"/>
    <m/>
    <s v="Y"/>
    <x v="0"/>
    <n v="2.58"/>
  </r>
  <r>
    <s v="mar"/>
    <x v="2"/>
    <s v="1_left_CEOL_blue"/>
    <m/>
    <x v="140"/>
    <n v="1297"/>
    <s v="may"/>
    <s v="CEOL"/>
    <s v="1_left_CEOL_blue"/>
    <m/>
    <m/>
    <s v="Y"/>
    <x v="0"/>
    <n v="2.59"/>
  </r>
  <r>
    <s v="mar"/>
    <x v="2"/>
    <s v="7_right_CEOL_blue"/>
    <m/>
    <x v="140"/>
    <n v="1431"/>
    <s v="may"/>
    <s v="CEOL"/>
    <s v="7_right_CEOL_blue"/>
    <m/>
    <m/>
    <s v="Y"/>
    <x v="0"/>
    <n v="2.59"/>
  </r>
  <r>
    <s v="mar"/>
    <x v="3"/>
    <s v="19_right_RHOV_green"/>
    <m/>
    <x v="140"/>
    <n v="1700"/>
    <s v="may"/>
    <s v="RHOV"/>
    <s v="19_right_RHOV_green"/>
    <m/>
    <n v="2.42"/>
    <s v="Y"/>
    <x v="1"/>
    <n v="2.59"/>
  </r>
  <r>
    <s v="mar"/>
    <x v="0"/>
    <s v="33_right_SAAP_blue"/>
    <m/>
    <x v="140"/>
    <n v="1907"/>
    <s v="may"/>
    <s v="SAAP"/>
    <s v="33_right_SAAP_blue"/>
    <m/>
    <m/>
    <s v="Y"/>
    <x v="0"/>
    <n v="2.59"/>
  </r>
  <r>
    <s v="mar"/>
    <x v="2"/>
    <s v="16_right_CEOL_green"/>
    <m/>
    <x v="141"/>
    <n v="1328"/>
    <s v="may"/>
    <s v="CEOL"/>
    <s v="16_right_CEOL_green"/>
    <m/>
    <m/>
    <s v="Y"/>
    <x v="0"/>
    <n v="2.6"/>
  </r>
  <r>
    <s v="mar"/>
    <x v="1"/>
    <s v="18_left_HEAR_R"/>
    <m/>
    <x v="141"/>
    <n v="1496"/>
    <s v="may"/>
    <s v="HEAR"/>
    <s v="18_left_HEAR_r"/>
    <m/>
    <n v="1.97"/>
    <s v="Y"/>
    <x v="1"/>
    <n v="2.6"/>
  </r>
  <r>
    <s v="mar"/>
    <x v="3"/>
    <s v="13_left_RHOV_blue"/>
    <m/>
    <x v="141"/>
    <n v="1673"/>
    <s v="may"/>
    <s v="RHOV"/>
    <s v="13_left_RHOV_blue"/>
    <m/>
    <m/>
    <s v="Y"/>
    <x v="0"/>
    <n v="2.6"/>
  </r>
  <r>
    <s v="mar"/>
    <x v="3"/>
    <s v="4_left_RHOV_blue"/>
    <m/>
    <x v="141"/>
    <n v="1777"/>
    <s v="may"/>
    <s v="RHOV"/>
    <s v="4_left_RHOV_blue"/>
    <m/>
    <n v="1.67"/>
    <s v="Y"/>
    <x v="1"/>
    <n v="2.6"/>
  </r>
  <r>
    <s v="mar"/>
    <x v="3"/>
    <s v="9_left_RHOV_green"/>
    <m/>
    <x v="141"/>
    <n v="1798"/>
    <s v="may"/>
    <s v="RHOV"/>
    <s v="9_left_RHOV_green"/>
    <m/>
    <m/>
    <s v="Y"/>
    <x v="0"/>
    <n v="2.6"/>
  </r>
  <r>
    <s v="mar"/>
    <x v="3"/>
    <s v="9_right_RHOV_blue"/>
    <m/>
    <x v="142"/>
    <n v="1799"/>
    <s v="may"/>
    <s v="RHOV"/>
    <s v="9_right_RHOV_blue"/>
    <m/>
    <m/>
    <s v="Y"/>
    <x v="0"/>
    <n v="2.64"/>
  </r>
  <r>
    <s v="mar"/>
    <x v="0"/>
    <s v="30_right_SAAP_blue"/>
    <m/>
    <x v="142"/>
    <n v="1895"/>
    <s v="may"/>
    <s v="SAAP"/>
    <s v="30_right_SAAP_blue"/>
    <n v="2.14"/>
    <m/>
    <s v="Y"/>
    <x v="0"/>
    <n v="2.64"/>
  </r>
  <r>
    <s v="mar"/>
    <x v="2"/>
    <s v="4_left_CEOL_green"/>
    <m/>
    <x v="143"/>
    <n v="1418"/>
    <s v="may"/>
    <s v="CEOL"/>
    <s v="4_left_CEOL_green"/>
    <m/>
    <n v="1.36"/>
    <s v="Y"/>
    <x v="1"/>
    <n v="2.65"/>
  </r>
  <r>
    <s v="mar"/>
    <x v="3"/>
    <s v="20_left_RHOV_green"/>
    <m/>
    <x v="144"/>
    <n v="1706"/>
    <s v="may"/>
    <s v="RHOV"/>
    <s v="20_left_RHOV_green"/>
    <m/>
    <m/>
    <s v="Y"/>
    <x v="0"/>
    <n v="2.66"/>
  </r>
  <r>
    <s v="mar"/>
    <x v="3"/>
    <s v="27_right_RHOV_green"/>
    <m/>
    <x v="144"/>
    <n v="1736"/>
    <s v="may"/>
    <s v="RHOV"/>
    <s v="27_right_RHOV_green"/>
    <n v="2.62"/>
    <m/>
    <s v="Y"/>
    <x v="0"/>
    <n v="2.66"/>
  </r>
  <r>
    <s v="mar"/>
    <x v="2"/>
    <s v="33_left_CEOL_blue"/>
    <m/>
    <x v="145"/>
    <n v="1401"/>
    <s v="may"/>
    <s v="CEOL"/>
    <s v="33_left_CEOL_blue"/>
    <m/>
    <n v="3.26"/>
    <s v="Y"/>
    <x v="1"/>
    <n v="2.67"/>
  </r>
  <r>
    <s v="mar"/>
    <x v="2"/>
    <s v="16_left_CEOL_blue"/>
    <m/>
    <x v="146"/>
    <n v="1325"/>
    <s v="may"/>
    <s v="CEOL"/>
    <s v="16_left_CEOL_blue"/>
    <m/>
    <m/>
    <s v="Y"/>
    <x v="0"/>
    <n v="2.69"/>
  </r>
  <r>
    <s v="mar"/>
    <x v="3"/>
    <s v="26_left_RHOV_blue"/>
    <m/>
    <x v="146"/>
    <n v="1729"/>
    <s v="may"/>
    <s v="RHOV"/>
    <s v="26_left_RHOV_blue"/>
    <n v="1.7"/>
    <m/>
    <s v="Y"/>
    <x v="0"/>
    <n v="2.69"/>
  </r>
  <r>
    <s v="mar"/>
    <x v="2"/>
    <s v="12_left_CEOL_blue"/>
    <m/>
    <x v="147"/>
    <n v="1309"/>
    <s v="may"/>
    <s v="CEOL"/>
    <s v="12_left_CEOL_blue"/>
    <m/>
    <m/>
    <s v="Y"/>
    <x v="0"/>
    <n v="2.7"/>
  </r>
  <r>
    <s v="mar"/>
    <x v="2"/>
    <s v="4_left_CEOL_blue"/>
    <m/>
    <x v="147"/>
    <n v="1417"/>
    <s v="may"/>
    <s v="CEOL"/>
    <s v="4_left_CEOL_blue"/>
    <m/>
    <m/>
    <s v="Y"/>
    <x v="0"/>
    <n v="2.7"/>
  </r>
  <r>
    <s v="mar"/>
    <x v="0"/>
    <s v="14_left_SAAP_blue (old)"/>
    <m/>
    <x v="147"/>
    <n v="1821"/>
    <s v="may"/>
    <s v="SAAP"/>
    <s v="14_left_SAAP_blue"/>
    <m/>
    <m/>
    <s v="Y"/>
    <x v="0"/>
    <n v="2.7"/>
  </r>
  <r>
    <s v="mar"/>
    <x v="3"/>
    <s v="10_right_RHOV_green"/>
    <m/>
    <x v="148"/>
    <n v="1664"/>
    <s v="may"/>
    <s v="RHOV"/>
    <s v="10_right_RHOV_green"/>
    <m/>
    <n v="0.84299999999999997"/>
    <s v="Y"/>
    <x v="1"/>
    <n v="2.71"/>
  </r>
  <r>
    <s v="mar"/>
    <x v="2"/>
    <s v="17_left_CEOL_blue"/>
    <m/>
    <x v="149"/>
    <n v="1329"/>
    <s v="may"/>
    <s v="CEOL"/>
    <s v="17_left_CEOL_blue"/>
    <m/>
    <n v="2.5"/>
    <s v="Y"/>
    <x v="1"/>
    <n v="2.72"/>
  </r>
  <r>
    <s v="mar"/>
    <x v="2"/>
    <s v="2_left_CEOL_blue"/>
    <m/>
    <x v="150"/>
    <n v="1341"/>
    <s v="may"/>
    <s v="CEOL"/>
    <s v="2_left_CEOL_blue"/>
    <m/>
    <n v="2.0099999999999998"/>
    <s v="Y"/>
    <x v="1"/>
    <n v="2.74"/>
  </r>
  <r>
    <s v="mar"/>
    <x v="3"/>
    <s v="22_left_RHOV_blue"/>
    <m/>
    <x v="150"/>
    <n v="1713"/>
    <s v="may"/>
    <s v="RHOV"/>
    <s v="22_left_RHOV_blue"/>
    <m/>
    <m/>
    <s v="Y"/>
    <x v="0"/>
    <n v="2.74"/>
  </r>
  <r>
    <s v="mar"/>
    <x v="2"/>
    <s v="15_left_CEOL_green"/>
    <m/>
    <x v="151"/>
    <n v="1322"/>
    <s v="may"/>
    <s v="CEOL"/>
    <s v="15_left_CEOL_green"/>
    <m/>
    <n v="1.84"/>
    <s v="Y"/>
    <x v="1"/>
    <n v="2.7829999999999999"/>
  </r>
  <r>
    <s v="mar"/>
    <x v="3"/>
    <s v="10_right_RHOV_blue"/>
    <m/>
    <x v="152"/>
    <n v="1663"/>
    <s v="may"/>
    <s v="RHOV"/>
    <s v="10_right_RHOV_blue"/>
    <m/>
    <n v="1.48"/>
    <s v="Y"/>
    <x v="1"/>
    <n v="2.79"/>
  </r>
  <r>
    <s v="mar"/>
    <x v="0"/>
    <s v="27_right_SAAP_blue"/>
    <m/>
    <x v="152"/>
    <n v="1879"/>
    <s v="may"/>
    <s v="SAAP"/>
    <s v="27_right_SAAP_blue"/>
    <m/>
    <n v="2.86"/>
    <s v="Y"/>
    <x v="1"/>
    <n v="2.79"/>
  </r>
  <r>
    <s v="mar"/>
    <x v="0"/>
    <s v="5_right_SAAP_blue"/>
    <m/>
    <x v="152"/>
    <n v="1927"/>
    <s v="may"/>
    <s v="SAAP"/>
    <s v="5_right_SAAP_blue"/>
    <m/>
    <n v="2.72"/>
    <s v="Y"/>
    <x v="1"/>
    <n v="2.79"/>
  </r>
  <r>
    <s v="mar"/>
    <x v="3"/>
    <s v="12_right_RHOV_green"/>
    <m/>
    <x v="153"/>
    <n v="1672"/>
    <s v="may"/>
    <s v="RHOV"/>
    <s v="12_right_RHOV_green"/>
    <m/>
    <n v="1.73"/>
    <s v="Y"/>
    <x v="1"/>
    <n v="2.8"/>
  </r>
  <r>
    <s v="mar"/>
    <x v="1"/>
    <s v="26_left_HEAR_C"/>
    <m/>
    <x v="154"/>
    <n v="1549"/>
    <s v="may"/>
    <s v="HEAR"/>
    <s v="26_left_HEAR_c"/>
    <n v="4.68"/>
    <m/>
    <s v="Y"/>
    <x v="0"/>
    <n v="2.82"/>
  </r>
  <r>
    <s v="mar"/>
    <x v="1"/>
    <s v="2_left_HEAR_C"/>
    <m/>
    <x v="155"/>
    <n v="1507"/>
    <s v="may"/>
    <s v="HEAR"/>
    <s v="2_left_HEAR_c"/>
    <m/>
    <n v="2.0099999999999998"/>
    <s v="Y"/>
    <x v="1"/>
    <n v="2.83"/>
  </r>
  <r>
    <s v="mar"/>
    <x v="2"/>
    <s v="26_left_CEOL_blue"/>
    <m/>
    <x v="156"/>
    <n v="1369"/>
    <s v="may"/>
    <s v="CEOL"/>
    <s v="26_left_CEOL_blue"/>
    <n v="1.32"/>
    <m/>
    <s v="Y"/>
    <x v="0"/>
    <n v="2.84"/>
  </r>
  <r>
    <s v="mar"/>
    <x v="0"/>
    <s v="17_left_SAAP_blue (old 2016)"/>
    <m/>
    <x v="156"/>
    <n v="1833"/>
    <s v="may"/>
    <s v="SAAP"/>
    <s v="17_left_SAAP_blue"/>
    <m/>
    <n v="2.2000000000000002"/>
    <s v="Y"/>
    <x v="1"/>
    <n v="2.84"/>
  </r>
  <r>
    <s v="mar"/>
    <x v="2"/>
    <s v="25_left_CEOL_blue"/>
    <m/>
    <x v="157"/>
    <n v="1365"/>
    <s v="may"/>
    <s v="CEOL"/>
    <s v="25_left_CEOL_blue"/>
    <m/>
    <m/>
    <s v="Y"/>
    <x v="0"/>
    <n v="2.87"/>
  </r>
  <r>
    <s v="mar"/>
    <x v="1"/>
    <s v="4_right_HEAR_S"/>
    <m/>
    <x v="157"/>
    <n v="1626"/>
    <s v="may"/>
    <s v="HEAR"/>
    <s v="4_right_HEAR_s"/>
    <m/>
    <m/>
    <s v="Y"/>
    <x v="0"/>
    <n v="2.87"/>
  </r>
  <r>
    <s v="mar"/>
    <x v="3"/>
    <s v="1_right_RHOV_green"/>
    <m/>
    <x v="158"/>
    <n v="1660"/>
    <s v="may"/>
    <s v="RHOV"/>
    <s v="1_right_RHOV_green"/>
    <m/>
    <n v="2.75"/>
    <s v="Y"/>
    <x v="1"/>
    <n v="2.88"/>
  </r>
  <r>
    <s v="mar"/>
    <x v="2"/>
    <s v="17_right_CEOL_green"/>
    <m/>
    <x v="159"/>
    <n v="1332"/>
    <s v="may"/>
    <s v="CEOL"/>
    <s v="17_right_CEOL_green"/>
    <m/>
    <m/>
    <s v="Y"/>
    <x v="0"/>
    <n v="2.9"/>
  </r>
  <r>
    <s v="mar"/>
    <x v="3"/>
    <s v="1_right_RHOV_blue"/>
    <m/>
    <x v="159"/>
    <n v="1659"/>
    <s v="may"/>
    <s v="RHOV"/>
    <s v="1_right_RHOV_blue"/>
    <m/>
    <m/>
    <s v="Y"/>
    <x v="0"/>
    <n v="2.9"/>
  </r>
  <r>
    <s v="mar"/>
    <x v="3"/>
    <s v="14_left_RHOV_blue"/>
    <m/>
    <x v="159"/>
    <n v="1677"/>
    <s v="may"/>
    <s v="RHOV"/>
    <s v="14_left_RHOV_blue"/>
    <m/>
    <m/>
    <s v="Y"/>
    <x v="0"/>
    <n v="2.9"/>
  </r>
  <r>
    <s v="mar"/>
    <x v="3"/>
    <s v="4_left_RHOV_green"/>
    <m/>
    <x v="160"/>
    <n v="1778"/>
    <s v="may"/>
    <s v="RHOV"/>
    <s v="4_left_RHOV_green"/>
    <m/>
    <n v="2.2000000000000002"/>
    <s v="Y"/>
    <x v="1"/>
    <n v="2.91"/>
  </r>
  <r>
    <s v="mar"/>
    <x v="0"/>
    <s v="26_right_SAAP_green"/>
    <m/>
    <x v="161"/>
    <n v="1876"/>
    <s v="may"/>
    <s v="SAAP"/>
    <s v="26_right_SAAP_green"/>
    <n v="2.4"/>
    <m/>
    <s v="Y"/>
    <x v="0"/>
    <n v="2.94"/>
  </r>
  <r>
    <s v="mar"/>
    <x v="2"/>
    <s v="10_left_CEOL_blue"/>
    <m/>
    <x v="162"/>
    <n v="1301"/>
    <s v="may"/>
    <s v="CEOL"/>
    <s v="10_left_CEOL_blue"/>
    <m/>
    <n v="2.73"/>
    <s v="Y"/>
    <x v="1"/>
    <n v="2.95"/>
  </r>
  <r>
    <s v="mar"/>
    <x v="1"/>
    <s v="6_right_HEAR_R"/>
    <m/>
    <x v="163"/>
    <n v="1637"/>
    <s v="may"/>
    <s v="HEAR"/>
    <s v="6_right_HEAR_r"/>
    <m/>
    <m/>
    <s v="Y"/>
    <x v="0"/>
    <n v="2.96"/>
  </r>
  <r>
    <s v="mar"/>
    <x v="2"/>
    <s v="1_left_CEOL_green"/>
    <m/>
    <x v="164"/>
    <n v="1298"/>
    <s v="may"/>
    <s v="CEOL"/>
    <s v="1_left_CEOL_green"/>
    <m/>
    <m/>
    <s v="Y"/>
    <x v="0"/>
    <n v="2.97"/>
  </r>
  <r>
    <s v="mar"/>
    <x v="2"/>
    <s v="33_left_CEOL_green"/>
    <m/>
    <x v="165"/>
    <n v="1402"/>
    <s v="may"/>
    <s v="CEOL"/>
    <s v="33_left_CEOL_green"/>
    <m/>
    <m/>
    <s v="Y"/>
    <x v="0"/>
    <n v="2.98"/>
  </r>
  <r>
    <s v="mar"/>
    <x v="0"/>
    <s v="33_left_SAAP_green"/>
    <m/>
    <x v="166"/>
    <n v="1906"/>
    <s v="may"/>
    <s v="SAAP"/>
    <s v="33_left_SAAP_green"/>
    <m/>
    <m/>
    <s v="Y"/>
    <x v="0"/>
    <n v="2.99"/>
  </r>
  <r>
    <s v="mar"/>
    <x v="2"/>
    <s v="19_right_CEOL_blue"/>
    <m/>
    <x v="167"/>
    <n v="1339"/>
    <s v="may"/>
    <s v="CEOL"/>
    <s v="19_right_CEOL_blue"/>
    <m/>
    <m/>
    <s v="Y"/>
    <x v="0"/>
    <n v="3"/>
  </r>
  <r>
    <s v="mar"/>
    <x v="1"/>
    <s v="2_right_HEAR_R"/>
    <m/>
    <x v="167"/>
    <n v="1511"/>
    <s v="may"/>
    <s v="HEAR"/>
    <s v="2_right_HEAR_r"/>
    <m/>
    <n v="1.77"/>
    <s v="Y"/>
    <x v="1"/>
    <n v="3"/>
  </r>
  <r>
    <s v="mar"/>
    <x v="3"/>
    <s v="19_right_RHOV_blue"/>
    <m/>
    <x v="167"/>
    <n v="1699"/>
    <s v="may"/>
    <s v="RHOV"/>
    <s v="19_right_RHOV_blue"/>
    <n v="2.04"/>
    <m/>
    <s v="Y"/>
    <x v="0"/>
    <n v="3"/>
  </r>
  <r>
    <s v="mar"/>
    <x v="0"/>
    <s v="23_left_SAAP_blue"/>
    <m/>
    <x v="168"/>
    <n v="1861"/>
    <s v="may"/>
    <s v="SAAP"/>
    <s v="23_left_SAAP_blue"/>
    <m/>
    <m/>
    <s v="Y"/>
    <x v="0"/>
    <n v="3.03"/>
  </r>
  <r>
    <s v="mar"/>
    <x v="3"/>
    <s v="33_left_RHOV_green"/>
    <m/>
    <x v="169"/>
    <n v="1762"/>
    <s v="may"/>
    <s v="RHOV"/>
    <s v="33_left_RHOV_green"/>
    <m/>
    <n v="2.84"/>
    <s v="Y"/>
    <x v="1"/>
    <n v="3.05"/>
  </r>
  <r>
    <s v="mar"/>
    <x v="0"/>
    <s v="11_left_SAAP_blue"/>
    <m/>
    <x v="170"/>
    <n v="1809"/>
    <s v="may"/>
    <s v="SAAP"/>
    <s v="11_left_SAAP_blue"/>
    <m/>
    <m/>
    <s v="Y"/>
    <x v="0"/>
    <n v="3.09"/>
  </r>
  <r>
    <s v="mar"/>
    <x v="1"/>
    <s v="32_left_HEAR_C"/>
    <m/>
    <x v="171"/>
    <n v="1591"/>
    <s v="may"/>
    <s v="HEAR"/>
    <s v="32_left_HEAR_c"/>
    <m/>
    <m/>
    <s v="Y"/>
    <x v="0"/>
    <n v="3.11"/>
  </r>
  <r>
    <s v="mar"/>
    <x v="2"/>
    <s v="19_right_CEOL_green"/>
    <m/>
    <x v="172"/>
    <n v="1340"/>
    <s v="may"/>
    <s v="CEOL"/>
    <s v="19_right_CEOL_green"/>
    <m/>
    <m/>
    <s v="Y"/>
    <x v="0"/>
    <n v="3.12"/>
  </r>
  <r>
    <s v="mar"/>
    <x v="0"/>
    <s v="3_left_SAAP_green"/>
    <m/>
    <x v="172"/>
    <n v="1890"/>
    <s v="may"/>
    <s v="SAAP"/>
    <s v="3_left_SAAP_green"/>
    <m/>
    <m/>
    <s v="Y"/>
    <x v="0"/>
    <n v="3.12"/>
  </r>
  <r>
    <s v="mar"/>
    <x v="0"/>
    <s v="33_left_SAAP_blue"/>
    <m/>
    <x v="173"/>
    <n v="1905"/>
    <s v="may"/>
    <s v="SAAP"/>
    <s v="33_left_SAAP_blue"/>
    <m/>
    <n v="2.98"/>
    <s v="Y"/>
    <x v="1"/>
    <n v="3.13"/>
  </r>
  <r>
    <s v="mar"/>
    <x v="2"/>
    <s v="9_left_CEOL_blue"/>
    <m/>
    <x v="174"/>
    <n v="1437"/>
    <s v="may"/>
    <s v="CEOL"/>
    <s v="9_left_CEOL_blue"/>
    <m/>
    <m/>
    <s v="Y"/>
    <x v="0"/>
    <n v="3.14"/>
  </r>
  <r>
    <s v="mar"/>
    <x v="3"/>
    <s v="34_right_RHOV_blue"/>
    <m/>
    <x v="175"/>
    <n v="1767"/>
    <s v="may"/>
    <s v="RHOV"/>
    <s v="34_right_RHOV_blue"/>
    <m/>
    <m/>
    <s v="Y"/>
    <x v="0"/>
    <n v="3.15"/>
  </r>
  <r>
    <s v="mar"/>
    <x v="3"/>
    <s v="22_right_RHOV_blue"/>
    <m/>
    <x v="176"/>
    <n v="1715"/>
    <s v="may"/>
    <s v="RHOV"/>
    <s v="22_right_RHOV_blue"/>
    <m/>
    <n v="2.5"/>
    <s v="Y"/>
    <x v="1"/>
    <n v="3.2"/>
  </r>
  <r>
    <s v="mar"/>
    <x v="0"/>
    <s v="16_left_SAAP_green (old)"/>
    <m/>
    <x v="177"/>
    <n v="1830"/>
    <s v="may"/>
    <s v="SAAP"/>
    <s v="16_left_SAAP_green 2016"/>
    <m/>
    <n v="5.51"/>
    <s v="Y"/>
    <x v="1"/>
    <n v="3.31"/>
  </r>
  <r>
    <s v="mar"/>
    <x v="2"/>
    <s v="7_left_CEOL_blue"/>
    <m/>
    <x v="178"/>
    <n v="1429"/>
    <s v="may"/>
    <s v="CEOL"/>
    <s v="7_left_CEOL_blue"/>
    <m/>
    <m/>
    <s v="Y"/>
    <x v="0"/>
    <n v="3.32"/>
  </r>
  <r>
    <s v="mar"/>
    <x v="3"/>
    <s v="11_right_RHOV_green"/>
    <m/>
    <x v="179"/>
    <n v="1668"/>
    <s v="may"/>
    <s v="RHOV"/>
    <s v="11_right_RHOV_green"/>
    <m/>
    <n v="1.804"/>
    <s v="Y"/>
    <x v="1"/>
    <n v="3.34"/>
  </r>
  <r>
    <s v="mar"/>
    <x v="2"/>
    <s v="23_right_CEOL_green"/>
    <m/>
    <x v="180"/>
    <n v="1360"/>
    <s v="may"/>
    <s v="CEOL"/>
    <s v="23_right_CEOL_green"/>
    <m/>
    <m/>
    <s v="Y"/>
    <x v="0"/>
    <n v="3.37"/>
  </r>
  <r>
    <s v="mar"/>
    <x v="1"/>
    <s v="17_right_HEAR_R"/>
    <m/>
    <x v="181"/>
    <n v="1493"/>
    <s v="may"/>
    <s v="HEAR"/>
    <s v="17_right_HEAR_r"/>
    <m/>
    <m/>
    <s v="Y"/>
    <x v="0"/>
    <n v="3.5"/>
  </r>
  <r>
    <s v="mar"/>
    <x v="2"/>
    <s v="10_left_CEOL_green"/>
    <m/>
    <x v="182"/>
    <n v="1302"/>
    <s v="may"/>
    <s v="CEOL"/>
    <s v="10_left_CEOL_green"/>
    <m/>
    <n v="3.83"/>
    <s v="Y"/>
    <x v="1"/>
    <n v="3.53"/>
  </r>
  <r>
    <s v="mar"/>
    <x v="2"/>
    <s v="6_right_CEOL_green"/>
    <m/>
    <x v="183"/>
    <n v="1428"/>
    <s v="may"/>
    <s v="CEOL"/>
    <s v="6_right_CEOL_green"/>
    <m/>
    <m/>
    <s v="Y"/>
    <x v="0"/>
    <n v="3.56"/>
  </r>
  <r>
    <s v="mar"/>
    <x v="1"/>
    <s v="15_right_HEAR_C2"/>
    <m/>
    <x v="184"/>
    <n v="1481"/>
    <s v="may"/>
    <s v="HEAR"/>
    <s v="15_right_HEAR_r"/>
    <m/>
    <m/>
    <s v="Y"/>
    <x v="0"/>
    <n v="3.6"/>
  </r>
  <r>
    <s v="mar"/>
    <x v="1"/>
    <s v="7_right_HEAR_R"/>
    <m/>
    <x v="185"/>
    <n v="1643"/>
    <s v="may"/>
    <s v="HEAR"/>
    <s v="7_right_HEAR_r"/>
    <m/>
    <m/>
    <s v="Y"/>
    <x v="0"/>
    <n v="3.62"/>
  </r>
  <r>
    <s v="mar"/>
    <x v="0"/>
    <s v="3_left_SAAP_blue"/>
    <m/>
    <x v="185"/>
    <n v="1889"/>
    <s v="may"/>
    <s v="SAAP"/>
    <s v="3_left_SAAP_blue"/>
    <m/>
    <n v="2.98"/>
    <s v="Y"/>
    <x v="1"/>
    <n v="3.62"/>
  </r>
  <r>
    <s v="mar"/>
    <x v="2"/>
    <s v="3_left_CEOL_green"/>
    <m/>
    <x v="186"/>
    <n v="1386"/>
    <s v="may"/>
    <s v="CEOL"/>
    <s v="3_left_CEOL_green"/>
    <m/>
    <m/>
    <s v="Y"/>
    <x v="0"/>
    <n v="3.66"/>
  </r>
  <r>
    <s v="mar"/>
    <x v="2"/>
    <s v="4_right_CEOL_blue"/>
    <m/>
    <x v="186"/>
    <n v="1419"/>
    <s v="may"/>
    <s v="CEOL"/>
    <s v="4_right_CEOL_blue"/>
    <m/>
    <m/>
    <s v="Y"/>
    <x v="0"/>
    <n v="3.66"/>
  </r>
  <r>
    <s v="mar"/>
    <x v="1"/>
    <s v="33_left_HEAR_R"/>
    <m/>
    <x v="186"/>
    <n v="1598"/>
    <s v="may"/>
    <s v="HEAR"/>
    <s v="33_left_HEAR_r"/>
    <m/>
    <n v="1.91"/>
    <s v="Y"/>
    <x v="1"/>
    <n v="3.66"/>
  </r>
  <r>
    <s v="mar"/>
    <x v="1"/>
    <s v="24_left_HEAR_S2"/>
    <m/>
    <x v="187"/>
    <n v="1539"/>
    <s v="may"/>
    <s v="HEAR"/>
    <s v="24_left_HEAR_s"/>
    <m/>
    <m/>
    <s v="Y"/>
    <x v="0"/>
    <n v="3.77"/>
  </r>
  <r>
    <s v="mar"/>
    <x v="3"/>
    <s v="18_right_RHOV_green"/>
    <m/>
    <x v="188"/>
    <n v="1696"/>
    <s v="may"/>
    <s v="RHOV"/>
    <s v="18_right_RHOV_green"/>
    <m/>
    <m/>
    <s v="Y"/>
    <x v="0"/>
    <n v="3.8239999999999998"/>
  </r>
  <r>
    <s v="mar"/>
    <x v="0"/>
    <s v="14_right_SAAP_blue (old)"/>
    <m/>
    <x v="189"/>
    <n v="1823"/>
    <s v="may"/>
    <s v="SAAP"/>
    <s v="14_right_SAAP_blue"/>
    <m/>
    <m/>
    <s v="Y"/>
    <x v="0"/>
    <n v="3.8250000000000002"/>
  </r>
  <r>
    <s v="mar"/>
    <x v="0"/>
    <s v="16_right_SAAP_green (old)"/>
    <m/>
    <x v="190"/>
    <n v="1832"/>
    <s v="may"/>
    <s v="SAAP"/>
    <s v="16_right_SAAP_green"/>
    <m/>
    <m/>
    <s v="Y"/>
    <x v="0"/>
    <n v="3.85"/>
  </r>
  <r>
    <s v="mar"/>
    <x v="2"/>
    <s v="19_left_CEOL_blue"/>
    <m/>
    <x v="191"/>
    <n v="1337"/>
    <s v="may"/>
    <s v="CEOL"/>
    <s v="19_left_CEOL_blue"/>
    <m/>
    <m/>
    <s v="Y"/>
    <x v="0"/>
    <n v="3.86"/>
  </r>
  <r>
    <s v="mar"/>
    <x v="1"/>
    <s v="27_left_HEAR_C"/>
    <m/>
    <x v="191"/>
    <n v="1555"/>
    <s v="may"/>
    <s v="HEAR"/>
    <s v="27_left_HEAR_c"/>
    <n v="4.78"/>
    <m/>
    <s v="Y"/>
    <x v="0"/>
    <n v="3.86"/>
  </r>
  <r>
    <s v="mar"/>
    <x v="2"/>
    <s v="10_right_CEOL_green"/>
    <m/>
    <x v="192"/>
    <n v="1304"/>
    <s v="may"/>
    <s v="CEOL"/>
    <s v="10_right_CEOL_green"/>
    <m/>
    <n v="3.07"/>
    <s v="Y"/>
    <x v="1"/>
    <n v="3.89"/>
  </r>
  <r>
    <s v="mar"/>
    <x v="1"/>
    <s v="9_right_HEAR_C2"/>
    <m/>
    <x v="193"/>
    <n v="1655"/>
    <s v="may"/>
    <s v="HEAR"/>
    <s v="9_right_HEAR_c2"/>
    <m/>
    <n v="1.84"/>
    <s v="Y"/>
    <x v="1"/>
    <n v="3.9"/>
  </r>
  <r>
    <s v="mar"/>
    <x v="1"/>
    <s v="1_right_HEAR_R"/>
    <m/>
    <x v="194"/>
    <n v="1445"/>
    <s v="may"/>
    <s v="HEAR"/>
    <s v="1_right_HEAR_r"/>
    <m/>
    <m/>
    <s v="Y"/>
    <x v="0"/>
    <n v="3.96"/>
  </r>
  <r>
    <s v="mar"/>
    <x v="2"/>
    <s v="17_right_CEOL_blue"/>
    <m/>
    <x v="195"/>
    <n v="1331"/>
    <s v="may"/>
    <s v="CEOL"/>
    <s v="17_right_CEOL_blue"/>
    <m/>
    <m/>
    <s v="Y"/>
    <x v="0"/>
    <n v="4"/>
  </r>
  <r>
    <s v="mar"/>
    <x v="3"/>
    <s v="1_left_RHOV_green"/>
    <m/>
    <x v="196"/>
    <n v="1658"/>
    <s v="may"/>
    <s v="RHOV"/>
    <s v="1_left_RHOV_green"/>
    <m/>
    <m/>
    <s v="Y"/>
    <x v="0"/>
    <n v="4.0199999999999996"/>
  </r>
  <r>
    <s v="mar"/>
    <x v="1"/>
    <s v="27_left_HEAR_R"/>
    <m/>
    <x v="197"/>
    <n v="1556"/>
    <s v="may"/>
    <s v="HEAR"/>
    <s v="27_left_HEAR_r"/>
    <m/>
    <n v="3.4"/>
    <s v="Y"/>
    <x v="1"/>
    <n v="4.04"/>
  </r>
  <r>
    <s v="mar"/>
    <x v="1"/>
    <s v="10_left_HEAR_C1"/>
    <m/>
    <x v="198"/>
    <n v="1447"/>
    <s v="may"/>
    <s v="HEAR"/>
    <s v="10_left_HEAR_c1"/>
    <m/>
    <n v="3.31"/>
    <s v="Y"/>
    <x v="1"/>
    <n v="4.05"/>
  </r>
  <r>
    <s v="mar"/>
    <x v="1"/>
    <s v="11_left_HEAR_S"/>
    <m/>
    <x v="198"/>
    <n v="1455"/>
    <s v="may"/>
    <s v="HEAR"/>
    <s v="11_left_HEAR_s"/>
    <m/>
    <m/>
    <s v="Y"/>
    <x v="0"/>
    <n v="4.05"/>
  </r>
  <r>
    <s v="mar"/>
    <x v="2"/>
    <s v="21_right_CEOL_green"/>
    <m/>
    <x v="199"/>
    <n v="1352"/>
    <s v="may"/>
    <s v="CEOL"/>
    <s v="21_right_CEOL_green"/>
    <m/>
    <m/>
    <s v="Y"/>
    <x v="0"/>
    <n v="4.1100000000000003"/>
  </r>
  <r>
    <s v="mar"/>
    <x v="0"/>
    <s v="22_left_SAAP_green"/>
    <m/>
    <x v="199"/>
    <n v="1858"/>
    <s v="may"/>
    <s v="SAAP"/>
    <s v="22_left_SAAP_green"/>
    <n v="3.5"/>
    <m/>
    <s v="Y"/>
    <x v="0"/>
    <n v="4.1100000000000003"/>
  </r>
  <r>
    <s v="mar"/>
    <x v="2"/>
    <s v="26_right_CEOL_green"/>
    <m/>
    <x v="200"/>
    <n v="1372"/>
    <s v="may"/>
    <s v="CEOL"/>
    <s v="26_right_CEOL_green"/>
    <m/>
    <n v="4.3"/>
    <s v="Y"/>
    <x v="1"/>
    <n v="4.1900000000000004"/>
  </r>
  <r>
    <s v="mar"/>
    <x v="1"/>
    <s v="32_right_HEAR_R"/>
    <m/>
    <x v="201"/>
    <n v="1595"/>
    <s v="may"/>
    <s v="HEAR"/>
    <s v="32_right_HEAR_r"/>
    <n v="3.78"/>
    <m/>
    <s v="Y"/>
    <x v="0"/>
    <n v="4.25"/>
  </r>
  <r>
    <s v="mar"/>
    <x v="1"/>
    <s v="31_left_HEAR_R"/>
    <m/>
    <x v="202"/>
    <n v="1586"/>
    <s v="may"/>
    <s v="HEAR"/>
    <s v="31_left_HEAR_s1"/>
    <n v="5.8"/>
    <m/>
    <s v="Y"/>
    <x v="0"/>
    <n v="4.26"/>
  </r>
  <r>
    <s v="mar"/>
    <x v="1"/>
    <s v="31_left_HEAR_C"/>
    <m/>
    <x v="203"/>
    <n v="1585"/>
    <s v="may"/>
    <s v="HEAR"/>
    <s v="31_left_HEAR_c"/>
    <n v="4.3"/>
    <m/>
    <s v="Y"/>
    <x v="0"/>
    <n v="4.2699999999999996"/>
  </r>
  <r>
    <s v="mar"/>
    <x v="1"/>
    <s v="16_right_HEAR_C1"/>
    <m/>
    <x v="204"/>
    <n v="1486"/>
    <s v="may"/>
    <s v="HEAR"/>
    <s v="16_right_HEAR_c"/>
    <m/>
    <m/>
    <s v="Y"/>
    <x v="0"/>
    <n v="4.3"/>
  </r>
  <r>
    <s v="mar"/>
    <x v="1"/>
    <s v="36_right_HEAR_R"/>
    <m/>
    <x v="205"/>
    <n v="1619"/>
    <s v="may"/>
    <s v="HEAR"/>
    <s v="36_right_HEAR_r"/>
    <m/>
    <n v="4.415"/>
    <s v="Y"/>
    <x v="1"/>
    <n v="4.4000000000000004"/>
  </r>
  <r>
    <s v="mar"/>
    <x v="1"/>
    <s v="35_right_HEAR_R"/>
    <m/>
    <x v="206"/>
    <n v="1613"/>
    <s v="may"/>
    <s v="HEAR"/>
    <s v="35_right_HEAR_r"/>
    <m/>
    <n v="4.9779999999999998"/>
    <s v="Y"/>
    <x v="1"/>
    <n v="4.43"/>
  </r>
  <r>
    <s v="mar"/>
    <x v="1"/>
    <s v="3_right_HEAR_R"/>
    <m/>
    <x v="207"/>
    <n v="1577"/>
    <s v="may"/>
    <s v="HEAR"/>
    <s v="3_right_HEAR_r"/>
    <m/>
    <n v="3.93"/>
    <s v="Y"/>
    <x v="1"/>
    <n v="4.45"/>
  </r>
  <r>
    <s v="mar"/>
    <x v="1"/>
    <s v="6_left_HEAR_R"/>
    <m/>
    <x v="207"/>
    <n v="1634"/>
    <s v="may"/>
    <s v="HEAR"/>
    <s v="6_left_HEAR_r"/>
    <m/>
    <n v="3.52"/>
    <s v="Y"/>
    <x v="1"/>
    <n v="4.45"/>
  </r>
  <r>
    <s v="mar"/>
    <x v="1"/>
    <s v="12_left_HEAR_R"/>
    <m/>
    <x v="208"/>
    <n v="1460"/>
    <s v="may"/>
    <s v="HEAR"/>
    <s v="12_left_HEAR_r"/>
    <m/>
    <n v="2.69"/>
    <s v="Y"/>
    <x v="1"/>
    <n v="4.47"/>
  </r>
  <r>
    <s v="mar"/>
    <x v="3"/>
    <s v="31_right_RHOV_green"/>
    <m/>
    <x v="209"/>
    <n v="1756"/>
    <s v="may"/>
    <s v="RHOV"/>
    <s v="31_right_RHOV_green"/>
    <m/>
    <n v="1.24"/>
    <s v="Y"/>
    <x v="1"/>
    <n v="4.4800000000000004"/>
  </r>
  <r>
    <s v="mar"/>
    <x v="1"/>
    <s v="12_right_HEAR_C1"/>
    <m/>
    <x v="210"/>
    <n v="1462"/>
    <s v="may"/>
    <s v="HEAR"/>
    <s v="12_right_HEAR_c1"/>
    <m/>
    <n v="3.45"/>
    <s v="Y"/>
    <x v="1"/>
    <n v="4.5"/>
  </r>
  <r>
    <s v="mar"/>
    <x v="1"/>
    <s v="3_right_HEAR_S"/>
    <m/>
    <x v="211"/>
    <n v="1578"/>
    <s v="may"/>
    <s v="HEAR"/>
    <s v="3_right_HEAR_s"/>
    <n v="5.37"/>
    <m/>
    <s v="Y"/>
    <x v="0"/>
    <n v="4.59"/>
  </r>
  <r>
    <s v="mar"/>
    <x v="1"/>
    <s v="2_right_HEAR_C"/>
    <m/>
    <x v="212"/>
    <n v="1510"/>
    <s v="may"/>
    <s v="HEAR"/>
    <s v="2_right_HEAR_c"/>
    <m/>
    <n v="3.44"/>
    <s v="Y"/>
    <x v="1"/>
    <n v="4.5999999999999996"/>
  </r>
  <r>
    <s v="mar"/>
    <x v="1"/>
    <s v="1_right_HEAR_S"/>
    <m/>
    <x v="213"/>
    <n v="1446"/>
    <s v="may"/>
    <s v="HEAR"/>
    <s v="1_right_HEAR_s"/>
    <m/>
    <m/>
    <s v="Y"/>
    <x v="0"/>
    <n v="4.6100000000000003"/>
  </r>
  <r>
    <s v="mar"/>
    <x v="1"/>
    <s v="29_right_HEAR_C"/>
    <m/>
    <x v="213"/>
    <n v="1570"/>
    <s v="may"/>
    <s v="HEAR"/>
    <s v="29_right_HEAR_c"/>
    <n v="4.88"/>
    <m/>
    <s v="Y"/>
    <x v="0"/>
    <n v="4.6100000000000003"/>
  </r>
  <r>
    <s v="mar"/>
    <x v="1"/>
    <s v="23_right_HEAR_R"/>
    <m/>
    <x v="214"/>
    <n v="1535"/>
    <s v="may"/>
    <s v="HEAR"/>
    <s v="23_right_HEAR_r"/>
    <m/>
    <n v="3.915"/>
    <s v="Y"/>
    <x v="1"/>
    <n v="4.63"/>
  </r>
  <r>
    <s v="mar"/>
    <x v="1"/>
    <s v="31_right_HEAR_C"/>
    <m/>
    <x v="215"/>
    <n v="1588"/>
    <s v="may"/>
    <s v="HEAR"/>
    <s v="31_right_HEAR_c"/>
    <m/>
    <n v="3.96"/>
    <s v="Y"/>
    <x v="1"/>
    <n v="4.6399999999999997"/>
  </r>
  <r>
    <s v="mar"/>
    <x v="1"/>
    <s v="26_right_HEAR_S"/>
    <m/>
    <x v="216"/>
    <n v="1554"/>
    <s v="may"/>
    <s v="HEAR"/>
    <s v="26_right_HEAR_s"/>
    <n v="5.6"/>
    <m/>
    <s v="Y"/>
    <x v="0"/>
    <n v="4.68"/>
  </r>
  <r>
    <s v="mar"/>
    <x v="1"/>
    <s v="34_right_HEAR_C"/>
    <m/>
    <x v="216"/>
    <n v="1606"/>
    <s v="may"/>
    <s v="HEAR"/>
    <s v="34_right_HEAR_c"/>
    <m/>
    <m/>
    <s v="Y"/>
    <x v="0"/>
    <n v="4.68"/>
  </r>
  <r>
    <s v="mar"/>
    <x v="1"/>
    <s v="36_left_HEAR_C"/>
    <m/>
    <x v="217"/>
    <n v="1615"/>
    <s v="may"/>
    <s v="HEAR"/>
    <s v="36_left_HEAR_c"/>
    <m/>
    <m/>
    <s v="Y"/>
    <x v="0"/>
    <n v="4.83"/>
  </r>
  <r>
    <s v="mar"/>
    <x v="1"/>
    <s v="26_right_HEAR_C1"/>
    <m/>
    <x v="218"/>
    <n v="1552"/>
    <s v="may"/>
    <s v="HEAR"/>
    <s v="26_right_HEAR_c"/>
    <n v="5.2"/>
    <m/>
    <s v="Y"/>
    <x v="0"/>
    <n v="4.87"/>
  </r>
  <r>
    <s v="mar"/>
    <x v="1"/>
    <s v="22_left_HEAR_S"/>
    <m/>
    <x v="219"/>
    <n v="1527"/>
    <s v="may"/>
    <s v="HEAR"/>
    <s v="22_left_HEAR_s"/>
    <m/>
    <n v="3.5"/>
    <s v="Y"/>
    <x v="1"/>
    <n v="4.99"/>
  </r>
  <r>
    <s v="mar"/>
    <x v="1"/>
    <s v="27_right_HEAR_C"/>
    <m/>
    <x v="220"/>
    <n v="1558"/>
    <s v="may"/>
    <s v="HEAR"/>
    <s v="27_right_HEAR_c"/>
    <n v="3.82"/>
    <m/>
    <s v="Y"/>
    <x v="0"/>
    <n v="5.05"/>
  </r>
  <r>
    <s v="mar"/>
    <x v="1"/>
    <s v="21_left_HEAR_C"/>
    <m/>
    <x v="221"/>
    <n v="1519"/>
    <s v="may"/>
    <s v="HEAR"/>
    <s v="21_left_HEAR_c"/>
    <n v="4.8899999999999997"/>
    <m/>
    <s v="Y"/>
    <x v="0"/>
    <n v="5.07"/>
  </r>
  <r>
    <s v="mar"/>
    <x v="1"/>
    <s v="21_right_HEAR_S1"/>
    <m/>
    <x v="222"/>
    <n v="1523"/>
    <s v="may"/>
    <s v="HEAR"/>
    <s v="21_right_HEAR_s1"/>
    <n v="1.5740000000000001"/>
    <m/>
    <s v="Y"/>
    <x v="0"/>
    <n v="5.0999999999999996"/>
  </r>
  <r>
    <s v="mar"/>
    <x v="2"/>
    <s v="25_right_CEOL_blue"/>
    <m/>
    <x v="223"/>
    <n v="1367"/>
    <s v="may"/>
    <s v="CEOL"/>
    <s v="25_right_CEOL_blue"/>
    <m/>
    <m/>
    <s v="Y"/>
    <x v="0"/>
    <n v="5.1100000000000003"/>
  </r>
  <r>
    <s v="mar"/>
    <x v="1"/>
    <s v="19_left_HEAR_S2"/>
    <m/>
    <x v="224"/>
    <n v="1503"/>
    <s v="may"/>
    <s v="HEAR"/>
    <s v="19_left_HEAR_s2"/>
    <n v="3.62"/>
    <m/>
    <s v="Y"/>
    <x v="0"/>
    <n v="5.12"/>
  </r>
  <r>
    <s v="mar"/>
    <x v="1"/>
    <s v="2_left_HEAR_R"/>
    <m/>
    <x v="225"/>
    <n v="1508"/>
    <s v="may"/>
    <s v="HEAR"/>
    <s v="2_left_HEAR_r"/>
    <m/>
    <n v="4.47"/>
    <s v="Y"/>
    <x v="1"/>
    <n v="5.16"/>
  </r>
  <r>
    <s v="mar"/>
    <x v="1"/>
    <s v="14_left_HEAR_C2"/>
    <m/>
    <x v="226"/>
    <n v="1472"/>
    <s v="may"/>
    <s v="HEAR"/>
    <s v="14_left_HEAR_r"/>
    <m/>
    <m/>
    <s v="Y"/>
    <x v="0"/>
    <n v="5.2"/>
  </r>
  <r>
    <s v="mar"/>
    <x v="1"/>
    <s v="18_left_HEAR_C1"/>
    <m/>
    <x v="226"/>
    <n v="1495"/>
    <s v="may"/>
    <s v="HEAR"/>
    <s v="18_left_HEAR_c"/>
    <m/>
    <m/>
    <s v="Y"/>
    <x v="0"/>
    <n v="5.2"/>
  </r>
  <r>
    <s v="mar"/>
    <x v="0"/>
    <s v="16_right_SAAP_blue (old)"/>
    <m/>
    <x v="226"/>
    <n v="1831"/>
    <s v="may"/>
    <s v="SAAP"/>
    <s v="16_right_SAAP_blue"/>
    <m/>
    <m/>
    <s v="Y"/>
    <x v="0"/>
    <n v="5.2"/>
  </r>
  <r>
    <s v="mar"/>
    <x v="1"/>
    <s v="3_left_HEAR_C"/>
    <m/>
    <x v="227"/>
    <n v="1573"/>
    <s v="may"/>
    <s v="HEAR"/>
    <s v="3_left_HEAR_c"/>
    <m/>
    <n v="2.57"/>
    <s v="Y"/>
    <x v="1"/>
    <n v="5.21"/>
  </r>
  <r>
    <s v="mar"/>
    <x v="1"/>
    <s v="8_right_HEAR_C1"/>
    <m/>
    <x v="228"/>
    <n v="1648"/>
    <s v="may"/>
    <s v="HEAR"/>
    <s v="8_right_HEAR_c1"/>
    <m/>
    <n v="5.0999999999999996"/>
    <s v="Y"/>
    <x v="1"/>
    <n v="5.22"/>
  </r>
  <r>
    <s v="mar"/>
    <x v="1"/>
    <s v="11_left_HEAR_C1"/>
    <m/>
    <x v="229"/>
    <n v="1453"/>
    <s v="may"/>
    <s v="HEAR"/>
    <s v="11_left_HEAR_c"/>
    <m/>
    <n v="0.31"/>
    <s v="Y"/>
    <x v="1"/>
    <n v="5.26"/>
  </r>
  <r>
    <s v="mar"/>
    <x v="1"/>
    <s v="22_left_HEAR_R"/>
    <m/>
    <x v="230"/>
    <n v="1526"/>
    <s v="may"/>
    <s v="HEAR"/>
    <s v="22_left_HEAR_r"/>
    <m/>
    <n v="10"/>
    <s v="Y"/>
    <x v="1"/>
    <n v="5.42"/>
  </r>
  <r>
    <s v="mar"/>
    <x v="1"/>
    <s v="35_right_HEAR_S"/>
    <m/>
    <x v="231"/>
    <n v="1614"/>
    <s v="may"/>
    <s v="HEAR"/>
    <s v="35_right_HEAR_s"/>
    <m/>
    <n v="6.0979999999999999"/>
    <s v="Y"/>
    <x v="1"/>
    <n v="5.49"/>
  </r>
  <r>
    <s v="mar"/>
    <x v="1"/>
    <s v="11_right_HEAR_C"/>
    <m/>
    <x v="232"/>
    <n v="1456"/>
    <s v="may"/>
    <s v="HEAR"/>
    <s v="11_right_HEAR_c"/>
    <m/>
    <m/>
    <s v="Y"/>
    <x v="0"/>
    <n v="5.54"/>
  </r>
  <r>
    <s v="mar"/>
    <x v="1"/>
    <s v="13_left_HEAR_C2"/>
    <m/>
    <x v="232"/>
    <n v="1466"/>
    <s v="may"/>
    <s v="HEAR"/>
    <s v="13_left_HEAR_r"/>
    <m/>
    <m/>
    <s v="Y"/>
    <x v="0"/>
    <n v="5.54"/>
  </r>
  <r>
    <s v="mar"/>
    <x v="1"/>
    <s v="8_left_HEAR_C1"/>
    <m/>
    <x v="233"/>
    <n v="1645"/>
    <s v="may"/>
    <s v="HEAR"/>
    <s v="8_left_HEAR_c"/>
    <m/>
    <n v="5.81"/>
    <s v="Y"/>
    <x v="1"/>
    <n v="5.55"/>
  </r>
  <r>
    <s v="mar"/>
    <x v="1"/>
    <s v="9_right_HEAR_C1"/>
    <m/>
    <x v="234"/>
    <n v="1654"/>
    <s v="may"/>
    <s v="HEAR"/>
    <s v="9_right_HEAR_c1"/>
    <m/>
    <n v="3.42"/>
    <s v="Y"/>
    <x v="1"/>
    <n v="5.56"/>
  </r>
  <r>
    <s v="mar"/>
    <x v="1"/>
    <s v="20_right_HEAR_S1"/>
    <m/>
    <x v="235"/>
    <n v="1517"/>
    <s v="may"/>
    <s v="HEAR"/>
    <s v="20_right_HEAR_r"/>
    <n v="10.92"/>
    <m/>
    <s v="Y"/>
    <x v="0"/>
    <n v="5.57"/>
  </r>
  <r>
    <s v="mar"/>
    <x v="1"/>
    <s v="12_right_HEAR_C2"/>
    <m/>
    <x v="236"/>
    <n v="1463"/>
    <s v="may"/>
    <s v="HEAR"/>
    <s v="12_right_HEAR_c2"/>
    <m/>
    <n v="4.2300000000000004"/>
    <s v="Y"/>
    <x v="1"/>
    <n v="5.6"/>
  </r>
  <r>
    <s v="mar"/>
    <x v="1"/>
    <s v="3_left_HEAR_R"/>
    <m/>
    <x v="237"/>
    <n v="1574"/>
    <s v="may"/>
    <s v="HEAR"/>
    <s v="3_left_HEAR_r"/>
    <m/>
    <m/>
    <s v="Y"/>
    <x v="0"/>
    <n v="5.62"/>
  </r>
  <r>
    <s v="mar"/>
    <x v="0"/>
    <s v="16_left_SAAP_blue (old)"/>
    <m/>
    <x v="237"/>
    <n v="1829"/>
    <s v="may"/>
    <s v="SAAP"/>
    <s v="16_left_SAAP_blue"/>
    <m/>
    <m/>
    <s v="Y"/>
    <x v="0"/>
    <n v="5.62"/>
  </r>
  <r>
    <s v="mar"/>
    <x v="1"/>
    <s v="29_left_HEAR_S2"/>
    <m/>
    <x v="238"/>
    <n v="1569"/>
    <s v="may"/>
    <s v="HEAR"/>
    <s v="29_left_HEAR_s"/>
    <n v="8.58"/>
    <m/>
    <s v="Y"/>
    <x v="0"/>
    <n v="5.69"/>
  </r>
  <r>
    <s v="mar"/>
    <x v="1"/>
    <s v="25_right_HEAR_C2"/>
    <m/>
    <x v="239"/>
    <n v="1547"/>
    <s v="may"/>
    <s v="HEAR"/>
    <s v="25_right_HEAR_c2"/>
    <m/>
    <n v="5.4870000000000001"/>
    <s v="Y"/>
    <x v="1"/>
    <n v="5.71"/>
  </r>
  <r>
    <s v="mar"/>
    <x v="1"/>
    <s v="10_left_HEAR_S"/>
    <m/>
    <x v="240"/>
    <n v="1449"/>
    <s v="may"/>
    <s v="HEAR"/>
    <s v="10_left_HEAR_s"/>
    <m/>
    <n v="1.4"/>
    <s v="Y"/>
    <x v="1"/>
    <n v="5.72"/>
  </r>
  <r>
    <s v="mar"/>
    <x v="1"/>
    <s v="29_left_HEAR_C"/>
    <m/>
    <x v="241"/>
    <n v="1567"/>
    <s v="may"/>
    <s v="HEAR"/>
    <s v="29_left_HEAR_c"/>
    <n v="5.67"/>
    <m/>
    <s v="Y"/>
    <x v="0"/>
    <n v="5.75"/>
  </r>
  <r>
    <s v="mar"/>
    <x v="1"/>
    <s v="16_left_HEAR_C1"/>
    <m/>
    <x v="242"/>
    <n v="1483"/>
    <s v="may"/>
    <s v="HEAR"/>
    <s v="16_left_HEAR_c"/>
    <m/>
    <n v="4.4400000000000004"/>
    <s v="Y"/>
    <x v="1"/>
    <n v="5.8"/>
  </r>
  <r>
    <s v="mar"/>
    <x v="1"/>
    <s v="25_left_HEAR_C"/>
    <m/>
    <x v="243"/>
    <n v="1543"/>
    <s v="may"/>
    <s v="HEAR"/>
    <s v="25_left_HEAR_c"/>
    <n v="4.742"/>
    <m/>
    <s v="Y"/>
    <x v="0"/>
    <n v="5.81"/>
  </r>
  <r>
    <s v="mar"/>
    <x v="0"/>
    <s v="21_right_SAAP_blue"/>
    <m/>
    <x v="244"/>
    <n v="1855"/>
    <s v="may"/>
    <s v="SAAP"/>
    <s v="21_right_SAAP_blue"/>
    <m/>
    <m/>
    <s v="Y"/>
    <x v="0"/>
    <n v="5.82"/>
  </r>
  <r>
    <s v="mar"/>
    <x v="1"/>
    <s v="7_right_HEAR_S"/>
    <m/>
    <x v="245"/>
    <n v="1644"/>
    <s v="may"/>
    <s v="HEAR"/>
    <s v="7_right_HEAR_s"/>
    <m/>
    <n v="2.2799999999999998"/>
    <s v="Y"/>
    <x v="1"/>
    <n v="5.88"/>
  </r>
  <r>
    <s v="mar"/>
    <x v="1"/>
    <s v="9_left_HEAR_C1"/>
    <m/>
    <x v="246"/>
    <n v="1651"/>
    <s v="may"/>
    <s v="HEAR"/>
    <s v="9_left_HEAR_c1"/>
    <m/>
    <n v="5.91"/>
    <s v="Y"/>
    <x v="1"/>
    <n v="5.89"/>
  </r>
  <r>
    <s v="mar"/>
    <x v="1"/>
    <s v="28_right_HEAR_R"/>
    <m/>
    <x v="247"/>
    <n v="1565"/>
    <s v="may"/>
    <s v="HEAR"/>
    <s v="28_right_HEAR_r"/>
    <n v="5.92"/>
    <m/>
    <s v="Y"/>
    <x v="0"/>
    <n v="5.92"/>
  </r>
  <r>
    <s v="mar"/>
    <x v="1"/>
    <s v="22_left_HEAR_C"/>
    <m/>
    <x v="248"/>
    <n v="1525"/>
    <s v="may"/>
    <s v="HEAR"/>
    <s v="22_left_HEAR_c"/>
    <m/>
    <n v="10.7"/>
    <s v="Y"/>
    <x v="1"/>
    <n v="5.95"/>
  </r>
  <r>
    <s v="mar"/>
    <x v="0"/>
    <s v="17_right_SAAP_green (old 2016)"/>
    <m/>
    <x v="249"/>
    <n v="1836"/>
    <s v="may"/>
    <s v="SAAP"/>
    <s v="17_right_SAAP_green"/>
    <m/>
    <m/>
    <s v="Y"/>
    <x v="0"/>
    <n v="6"/>
  </r>
  <r>
    <s v="mar"/>
    <x v="1"/>
    <s v="34_right_HEAR_R"/>
    <m/>
    <x v="250"/>
    <n v="1607"/>
    <s v="may"/>
    <s v="HEAR"/>
    <s v="34_right_HEAR_r"/>
    <m/>
    <m/>
    <s v="Y"/>
    <x v="0"/>
    <n v="6.04"/>
  </r>
  <r>
    <s v="mar"/>
    <x v="1"/>
    <s v="32_left_HEAR_R"/>
    <m/>
    <x v="251"/>
    <n v="1592"/>
    <s v="may"/>
    <s v="HEAR"/>
    <s v="32_left_HEAR_r"/>
    <m/>
    <n v="6.3360000000000003"/>
    <s v="Y"/>
    <x v="1"/>
    <n v="6.08"/>
  </r>
  <r>
    <s v="mar"/>
    <x v="1"/>
    <s v="15_right_HEAR_S"/>
    <m/>
    <x v="252"/>
    <n v="1482"/>
    <s v="may"/>
    <s v="HEAR"/>
    <s v="15_right_HEAR_s"/>
    <m/>
    <m/>
    <s v="Y"/>
    <x v="0"/>
    <n v="6.1"/>
  </r>
  <r>
    <s v="mar"/>
    <x v="1"/>
    <s v="31_right_HEAR_S"/>
    <m/>
    <x v="253"/>
    <n v="1590"/>
    <s v="may"/>
    <s v="HEAR"/>
    <s v="31_right_HEAR_s"/>
    <m/>
    <m/>
    <s v="Y"/>
    <x v="0"/>
    <n v="6.16"/>
  </r>
  <r>
    <s v="mar"/>
    <x v="1"/>
    <s v="24_right_HEAR_S"/>
    <m/>
    <x v="254"/>
    <n v="1542"/>
    <s v="may"/>
    <s v="HEAR"/>
    <s v="24_right_HEAR_s2"/>
    <m/>
    <n v="7.7"/>
    <s v="Y"/>
    <x v="1"/>
    <n v="6.23"/>
  </r>
  <r>
    <s v="mar"/>
    <x v="1"/>
    <s v="21_left_HEAR_R"/>
    <m/>
    <x v="255"/>
    <n v="1520"/>
    <s v="may"/>
    <s v="HEAR"/>
    <s v="21_left_HEAR_r"/>
    <m/>
    <n v="5.83"/>
    <s v="Y"/>
    <x v="1"/>
    <n v="6.24"/>
  </r>
  <r>
    <s v="mar"/>
    <x v="0"/>
    <s v="11_right_SAAP_blue"/>
    <m/>
    <x v="256"/>
    <n v="1811"/>
    <s v="may"/>
    <s v="SAAP"/>
    <s v="11_right_SAAP_blue"/>
    <m/>
    <m/>
    <s v="Y"/>
    <x v="0"/>
    <n v="6.25"/>
  </r>
  <r>
    <s v="mar"/>
    <x v="1"/>
    <s v="26_left_HEAR_S"/>
    <m/>
    <x v="257"/>
    <n v="1551"/>
    <s v="may"/>
    <s v="HEAR"/>
    <s v="26_left_HEAR_s"/>
    <m/>
    <n v="6.87"/>
    <s v="Y"/>
    <x v="1"/>
    <n v="6.26"/>
  </r>
  <r>
    <s v="mar"/>
    <x v="1"/>
    <s v="26_right_HEAR_C2"/>
    <m/>
    <x v="257"/>
    <n v="1553"/>
    <s v="may"/>
    <s v="HEAR"/>
    <s v="26_right_HEAR_r"/>
    <n v="5.15"/>
    <m/>
    <s v="Y"/>
    <x v="0"/>
    <n v="6.26"/>
  </r>
  <r>
    <s v="mar"/>
    <x v="1"/>
    <s v="8_right_HEAR_S"/>
    <m/>
    <x v="258"/>
    <n v="1650"/>
    <s v="may"/>
    <s v="HEAR"/>
    <s v="8_right_HEAR_s"/>
    <m/>
    <n v="6.46"/>
    <s v="Y"/>
    <x v="1"/>
    <n v="6.28"/>
  </r>
  <r>
    <s v="mar"/>
    <x v="1"/>
    <s v="18_right_HEAR_R"/>
    <m/>
    <x v="259"/>
    <n v="1499"/>
    <s v="may"/>
    <s v="HEAR"/>
    <s v="18_right_HEAR_r"/>
    <m/>
    <m/>
    <s v="Y"/>
    <x v="0"/>
    <n v="6.3609999999999998"/>
  </r>
  <r>
    <s v="mar"/>
    <x v="1"/>
    <s v="24_left_HEAR_C"/>
    <m/>
    <x v="260"/>
    <n v="1537"/>
    <s v="may"/>
    <s v="HEAR"/>
    <s v="24_left_HEAR_c"/>
    <m/>
    <n v="6.4"/>
    <s v="Y"/>
    <x v="1"/>
    <n v="6.38"/>
  </r>
  <r>
    <s v="mar"/>
    <x v="1"/>
    <s v="8_right_HEAR_C2"/>
    <m/>
    <x v="261"/>
    <n v="1649"/>
    <s v="may"/>
    <s v="HEAR"/>
    <s v="8_right_HEAR_c2"/>
    <m/>
    <n v="6.01"/>
    <s v="Y"/>
    <x v="1"/>
    <n v="6.39"/>
  </r>
  <r>
    <s v="mar"/>
    <x v="1"/>
    <s v="16_left_HEAR_S"/>
    <m/>
    <x v="262"/>
    <n v="1485"/>
    <s v="may"/>
    <s v="HEAR"/>
    <s v="16_left_HEAR_s"/>
    <m/>
    <m/>
    <s v="Y"/>
    <x v="0"/>
    <n v="6.42"/>
  </r>
  <r>
    <s v="mar"/>
    <x v="1"/>
    <s v="5_left_HEAR_R"/>
    <m/>
    <x v="263"/>
    <n v="1628"/>
    <s v="may"/>
    <s v="HEAR"/>
    <s v="5_left_HEAR_r"/>
    <m/>
    <n v="5.28"/>
    <s v="Y"/>
    <x v="1"/>
    <n v="6.47"/>
  </r>
  <r>
    <s v="mar"/>
    <x v="0"/>
    <s v="14_left_SAAP_green (old)"/>
    <m/>
    <x v="264"/>
    <n v="1822"/>
    <s v="may"/>
    <s v="SAAP"/>
    <s v="14_left_SAAP_green 2016"/>
    <m/>
    <n v="1.905"/>
    <s v="Y"/>
    <x v="1"/>
    <n v="6.5"/>
  </r>
  <r>
    <s v="mar"/>
    <x v="1"/>
    <s v="19_right_HEAR_S2"/>
    <m/>
    <x v="265"/>
    <n v="1506"/>
    <s v="may"/>
    <s v="HEAR"/>
    <s v="19_right_HEAR_s"/>
    <m/>
    <n v="9.1199999999999992"/>
    <s v="Y"/>
    <x v="1"/>
    <n v="6.52"/>
  </r>
  <r>
    <s v="mar"/>
    <x v="1"/>
    <s v="21_right_HEAR_C"/>
    <m/>
    <x v="265"/>
    <n v="1522"/>
    <s v="may"/>
    <s v="HEAR"/>
    <s v="21_right_HEAR_c"/>
    <m/>
    <n v="7.88"/>
    <s v="Y"/>
    <x v="1"/>
    <n v="6.52"/>
  </r>
  <r>
    <s v="mar"/>
    <x v="1"/>
    <s v="6_right_HEAR_C"/>
    <m/>
    <x v="265"/>
    <n v="1636"/>
    <s v="may"/>
    <s v="HEAR"/>
    <s v="6_right_HEAR_c"/>
    <m/>
    <n v="2.13"/>
    <s v="Y"/>
    <x v="1"/>
    <n v="6.52"/>
  </r>
  <r>
    <s v="mar"/>
    <x v="1"/>
    <s v="3_left_HEAR_S"/>
    <m/>
    <x v="266"/>
    <n v="1575"/>
    <s v="may"/>
    <s v="HEAR"/>
    <s v="3_left_HEAR_s"/>
    <m/>
    <n v="5.22"/>
    <s v="Y"/>
    <x v="1"/>
    <n v="6.57"/>
  </r>
  <r>
    <s v="mar"/>
    <x v="1"/>
    <s v="28_right_HEAR_C"/>
    <m/>
    <x v="267"/>
    <n v="1564"/>
    <s v="may"/>
    <s v="HEAR"/>
    <s v="28_right_HEAR_c"/>
    <m/>
    <n v="6.6"/>
    <s v="Y"/>
    <x v="1"/>
    <n v="6.62"/>
  </r>
  <r>
    <s v="mar"/>
    <x v="1"/>
    <s v="4_left_HEAR_R"/>
    <m/>
    <x v="268"/>
    <n v="1622"/>
    <s v="may"/>
    <s v="HEAR"/>
    <s v="4_left_HEAR_r"/>
    <m/>
    <n v="5.38"/>
    <s v="Y"/>
    <x v="1"/>
    <n v="6.7"/>
  </r>
  <r>
    <s v="mar"/>
    <x v="1"/>
    <s v="1_left_HEAR_S"/>
    <m/>
    <x v="269"/>
    <n v="1443"/>
    <s v="may"/>
    <s v="HEAR"/>
    <s v="1_left_HEAR_s"/>
    <m/>
    <m/>
    <s v="Y"/>
    <x v="0"/>
    <n v="6.73"/>
  </r>
  <r>
    <s v="mar"/>
    <x v="1"/>
    <s v="8_left_HEAR_S"/>
    <m/>
    <x v="270"/>
    <n v="1647"/>
    <s v="may"/>
    <s v="HEAR"/>
    <s v="8_left_HEAR_s"/>
    <m/>
    <n v="2.31"/>
    <s v="Y"/>
    <x v="1"/>
    <n v="6.82"/>
  </r>
  <r>
    <s v="mar"/>
    <x v="1"/>
    <s v="21_left_HEAR_S"/>
    <m/>
    <x v="271"/>
    <n v="1521"/>
    <s v="may"/>
    <s v="HEAR"/>
    <s v="21_left_HEAR_s"/>
    <m/>
    <n v="8.1639999999999997"/>
    <s v="Y"/>
    <x v="1"/>
    <n v="6.84"/>
  </r>
  <r>
    <s v="mar"/>
    <x v="1"/>
    <s v="17_left_HEAR_S"/>
    <m/>
    <x v="272"/>
    <n v="1491"/>
    <s v="may"/>
    <s v="HEAR"/>
    <s v="17_left_HEAR_s"/>
    <m/>
    <n v="5.0999999999999996"/>
    <s v="Y"/>
    <x v="1"/>
    <n v="6.88"/>
  </r>
  <r>
    <s v="mar"/>
    <x v="1"/>
    <s v="12_right_HEAR_S"/>
    <m/>
    <x v="273"/>
    <n v="1464"/>
    <s v="may"/>
    <s v="HEAR"/>
    <s v="12_right_HEAR_s"/>
    <m/>
    <n v="5.56"/>
    <s v="Y"/>
    <x v="1"/>
    <n v="6.9"/>
  </r>
  <r>
    <s v="mar"/>
    <x v="1"/>
    <s v="16_right_HEAR_S"/>
    <m/>
    <x v="273"/>
    <n v="1488"/>
    <s v="may"/>
    <s v="HEAR"/>
    <s v="16_right_HEAR_s"/>
    <m/>
    <m/>
    <s v="Y"/>
    <x v="0"/>
    <n v="6.9"/>
  </r>
  <r>
    <s v="mar"/>
    <x v="1"/>
    <s v="34_left_HEAR_S2"/>
    <m/>
    <x v="274"/>
    <n v="1605"/>
    <s v="may"/>
    <s v="HEAR"/>
    <s v="34_left_HEAR_s2"/>
    <m/>
    <n v="6.85"/>
    <s v="Y"/>
    <x v="1"/>
    <n v="6.92"/>
  </r>
  <r>
    <s v="mar"/>
    <x v="1"/>
    <s v="12_left_HEAR_C"/>
    <m/>
    <x v="275"/>
    <n v="1459"/>
    <s v="may"/>
    <s v="HEAR"/>
    <s v="12_left_HEAR_c"/>
    <m/>
    <n v="6.02"/>
    <s v="Y"/>
    <x v="1"/>
    <n v="6.95"/>
  </r>
  <r>
    <s v="mar"/>
    <x v="1"/>
    <s v="24_right_HEAR_C"/>
    <m/>
    <x v="276"/>
    <n v="1540"/>
    <s v="may"/>
    <s v="HEAR"/>
    <s v="24_right_HEAR_c"/>
    <n v="6.7"/>
    <m/>
    <s v="Y"/>
    <x v="0"/>
    <n v="6.97"/>
  </r>
  <r>
    <s v="mar"/>
    <x v="1"/>
    <s v="29_left_HEAR_S1"/>
    <m/>
    <x v="277"/>
    <n v="1568"/>
    <s v="may"/>
    <s v="HEAR"/>
    <s v="29_left_HEAR_r"/>
    <n v="5.91"/>
    <m/>
    <s v="Y"/>
    <x v="0"/>
    <n v="6.99"/>
  </r>
  <r>
    <s v="mar"/>
    <x v="1"/>
    <s v="3_right_HEAR_C"/>
    <m/>
    <x v="277"/>
    <n v="1576"/>
    <s v="may"/>
    <s v="HEAR"/>
    <s v="3_right_HEAR_c"/>
    <n v="6.28"/>
    <m/>
    <s v="Y"/>
    <x v="0"/>
    <n v="6.99"/>
  </r>
  <r>
    <s v="mar"/>
    <x v="1"/>
    <s v="14_left_HEAR_C1"/>
    <m/>
    <x v="278"/>
    <n v="1471"/>
    <s v="may"/>
    <s v="HEAR"/>
    <s v="14_left_HEAR_c"/>
    <m/>
    <m/>
    <s v="Y"/>
    <x v="0"/>
    <n v="7"/>
  </r>
  <r>
    <s v="mar"/>
    <x v="1"/>
    <s v="10_right_HEAR_S"/>
    <m/>
    <x v="279"/>
    <n v="1452"/>
    <s v="may"/>
    <s v="HEAR"/>
    <s v="10_right_HEAR_s"/>
    <m/>
    <m/>
    <s v="Y"/>
    <x v="0"/>
    <n v="7.01"/>
  </r>
  <r>
    <s v="mar"/>
    <x v="1"/>
    <s v="12_left_HEAR_S"/>
    <m/>
    <x v="279"/>
    <n v="1461"/>
    <s v="may"/>
    <s v="HEAR"/>
    <s v="12_left_HEAR_s"/>
    <m/>
    <n v="7.15"/>
    <s v="Y"/>
    <x v="1"/>
    <n v="7.01"/>
  </r>
  <r>
    <s v="mar"/>
    <x v="1"/>
    <s v="28_left_HEAR_C1"/>
    <m/>
    <x v="280"/>
    <n v="1561"/>
    <s v="may"/>
    <s v="HEAR"/>
    <s v="28_left_HEAR_c1"/>
    <n v="7.6"/>
    <m/>
    <s v="Y"/>
    <x v="0"/>
    <n v="7.05"/>
  </r>
  <r>
    <s v="mar"/>
    <x v="1"/>
    <s v="13_left_HEAR_C1"/>
    <m/>
    <x v="281"/>
    <n v="1465"/>
    <s v="may"/>
    <s v="HEAR"/>
    <s v="13_left_HEAR_c"/>
    <m/>
    <m/>
    <s v="Y"/>
    <x v="0"/>
    <n v="7.08"/>
  </r>
  <r>
    <s v="mar"/>
    <x v="1"/>
    <s v="4_right_HEAR_C"/>
    <m/>
    <x v="282"/>
    <n v="1624"/>
    <s v="may"/>
    <s v="HEAR"/>
    <s v="4_right_HEAR_c"/>
    <m/>
    <n v="6.21"/>
    <s v="Y"/>
    <x v="1"/>
    <n v="7.09"/>
  </r>
  <r>
    <s v="mar"/>
    <x v="1"/>
    <s v="13_right_HEAR_C2"/>
    <m/>
    <x v="283"/>
    <n v="1469"/>
    <s v="may"/>
    <s v="HEAR"/>
    <s v="13_right_HEAR_r"/>
    <m/>
    <m/>
    <s v="Y"/>
    <x v="0"/>
    <n v="7.1"/>
  </r>
  <r>
    <s v="mar"/>
    <x v="1"/>
    <s v="9_left_HEAR_C2"/>
    <m/>
    <x v="283"/>
    <n v="1652"/>
    <s v="may"/>
    <s v="HEAR"/>
    <s v="9_left_HEAR_c2"/>
    <m/>
    <n v="2.1"/>
    <s v="Y"/>
    <x v="1"/>
    <n v="7.1"/>
  </r>
  <r>
    <s v="mar"/>
    <x v="1"/>
    <s v="7_right_HEAR_C"/>
    <m/>
    <x v="284"/>
    <n v="1642"/>
    <s v="may"/>
    <s v="HEAR"/>
    <s v="7_right_HEAR_c"/>
    <n v="3.72"/>
    <m/>
    <s v="Y"/>
    <x v="0"/>
    <n v="7.13"/>
  </r>
  <r>
    <s v="mar"/>
    <x v="1"/>
    <s v="1_left_HEAR_C"/>
    <m/>
    <x v="285"/>
    <n v="1441"/>
    <s v="may"/>
    <s v="HEAR"/>
    <s v="1_left_HEAR_c"/>
    <m/>
    <m/>
    <s v="Y"/>
    <x v="0"/>
    <n v="7.15"/>
  </r>
  <r>
    <s v="mar"/>
    <x v="1"/>
    <s v="17_left_HEAR_C1"/>
    <m/>
    <x v="286"/>
    <n v="1489"/>
    <s v="may"/>
    <s v="HEAR"/>
    <s v="17_left_HEAR_c"/>
    <m/>
    <m/>
    <s v="Y"/>
    <x v="0"/>
    <n v="7.18"/>
  </r>
  <r>
    <s v="mar"/>
    <x v="1"/>
    <s v="15_left_HEAR_S"/>
    <m/>
    <x v="287"/>
    <n v="1479"/>
    <s v="may"/>
    <s v="HEAR"/>
    <s v="15_left_HEAR_s"/>
    <m/>
    <m/>
    <s v="Y"/>
    <x v="0"/>
    <n v="7.2130000000000001"/>
  </r>
  <r>
    <s v="mar"/>
    <x v="1"/>
    <s v="6_left_HEAR_C"/>
    <m/>
    <x v="288"/>
    <n v="1633"/>
    <s v="may"/>
    <s v="HEAR"/>
    <s v="6_left_HEAR_c"/>
    <m/>
    <n v="4.3559999999999999"/>
    <s v="Y"/>
    <x v="1"/>
    <n v="7.22"/>
  </r>
  <r>
    <s v="mar"/>
    <x v="1"/>
    <s v="21_right_HEAR_S2"/>
    <m/>
    <x v="289"/>
    <n v="1524"/>
    <s v="may"/>
    <s v="HEAR"/>
    <s v="21_right_HEAR_s2"/>
    <m/>
    <n v="8.75"/>
    <s v="Y"/>
    <x v="1"/>
    <n v="7.24"/>
  </r>
  <r>
    <s v="mar"/>
    <x v="1"/>
    <s v="10_left_HEAR_C2"/>
    <m/>
    <x v="290"/>
    <n v="1448"/>
    <s v="may"/>
    <s v="HEAR"/>
    <s v="10_left_HEAR_c2"/>
    <m/>
    <n v="6.63"/>
    <s v="Y"/>
    <x v="1"/>
    <n v="7.32"/>
  </r>
  <r>
    <s v="mar"/>
    <x v="1"/>
    <s v="25_left_HEAR_S"/>
    <m/>
    <x v="290"/>
    <n v="1545"/>
    <s v="may"/>
    <s v="HEAR"/>
    <s v="25_left_HEAR_s"/>
    <m/>
    <n v="7.0220000000000002"/>
    <s v="Y"/>
    <x v="1"/>
    <n v="7.32"/>
  </r>
  <r>
    <s v="mar"/>
    <x v="1"/>
    <s v="6_right_HEAR_S"/>
    <m/>
    <x v="291"/>
    <n v="1638"/>
    <s v="may"/>
    <s v="HEAR"/>
    <s v="6_right_HEAR_s"/>
    <m/>
    <n v="5.58"/>
    <s v="Y"/>
    <x v="1"/>
    <n v="7.33"/>
  </r>
  <r>
    <s v="mar"/>
    <x v="1"/>
    <s v="16_left_HEAR_C2"/>
    <m/>
    <x v="292"/>
    <n v="1484"/>
    <s v="may"/>
    <s v="HEAR"/>
    <s v="16_left_HEAR_r"/>
    <m/>
    <m/>
    <s v="Y"/>
    <x v="0"/>
    <n v="7.38"/>
  </r>
  <r>
    <s v="mar"/>
    <x v="1"/>
    <s v="14_right_HEAR_C1"/>
    <m/>
    <x v="293"/>
    <n v="1474"/>
    <s v="may"/>
    <s v="HEAR"/>
    <s v="14_right_HEAR_c"/>
    <m/>
    <m/>
    <s v="Y"/>
    <x v="0"/>
    <n v="7.4109999999999996"/>
  </r>
  <r>
    <s v="mar"/>
    <x v="1"/>
    <s v="4_left_HEAR_C"/>
    <m/>
    <x v="294"/>
    <n v="1621"/>
    <s v="may"/>
    <s v="HEAR"/>
    <s v="4_left_HEAR_c"/>
    <m/>
    <n v="5.35"/>
    <s v="Y"/>
    <x v="1"/>
    <n v="7.5"/>
  </r>
  <r>
    <s v="mar"/>
    <x v="1"/>
    <s v="8_left_HEAR_C2"/>
    <m/>
    <x v="294"/>
    <n v="1646"/>
    <s v="may"/>
    <s v="HEAR"/>
    <s v="8_left_HEAR_r"/>
    <m/>
    <m/>
    <s v="Y"/>
    <x v="0"/>
    <n v="7.5"/>
  </r>
  <r>
    <s v="mar"/>
    <x v="0"/>
    <s v="11_right_SAAP_green"/>
    <m/>
    <x v="294"/>
    <n v="1812"/>
    <s v="may"/>
    <s v="SAAP"/>
    <s v="11_right_SAAP_green"/>
    <m/>
    <n v="1"/>
    <s v="Y"/>
    <x v="1"/>
    <n v="7.5"/>
  </r>
  <r>
    <s v="mar"/>
    <x v="1"/>
    <s v="11_left_HEAR_C2"/>
    <m/>
    <x v="295"/>
    <n v="1454"/>
    <s v="may"/>
    <s v="HEAR"/>
    <s v="11_left_HEAR_r"/>
    <m/>
    <m/>
    <s v="Y"/>
    <x v="0"/>
    <n v="7.54"/>
  </r>
  <r>
    <s v="mar"/>
    <x v="1"/>
    <s v="14_right_HEAR_C2"/>
    <m/>
    <x v="296"/>
    <n v="1475"/>
    <s v="may"/>
    <s v="HEAR"/>
    <s v="14_right_HEAR_r"/>
    <m/>
    <m/>
    <s v="Y"/>
    <x v="0"/>
    <n v="7.5750000000000002"/>
  </r>
  <r>
    <s v="mar"/>
    <x v="1"/>
    <s v="5_left_HEAR_C"/>
    <m/>
    <x v="297"/>
    <n v="1627"/>
    <s v="may"/>
    <s v="HEAR"/>
    <s v="5_left_HEAR_c"/>
    <n v="6.98"/>
    <m/>
    <s v="Y"/>
    <x v="0"/>
    <n v="7.61"/>
  </r>
  <r>
    <s v="mar"/>
    <x v="1"/>
    <s v="30_left_HEAR_S"/>
    <m/>
    <x v="298"/>
    <n v="1581"/>
    <s v="may"/>
    <s v="HEAR"/>
    <s v="30_left_HEAR_s"/>
    <n v="8.1300000000000008"/>
    <m/>
    <s v="Y"/>
    <x v="0"/>
    <n v="7.63"/>
  </r>
  <r>
    <s v="mar"/>
    <x v="1"/>
    <s v="28_left_HEAR_C2"/>
    <m/>
    <x v="299"/>
    <n v="1562"/>
    <s v="may"/>
    <s v="HEAR"/>
    <s v="28_left_HEAR_c2"/>
    <n v="5.27"/>
    <m/>
    <s v="Y"/>
    <x v="0"/>
    <n v="7.68"/>
  </r>
  <r>
    <s v="mar"/>
    <x v="1"/>
    <s v="23_right_HEAR_S"/>
    <m/>
    <x v="300"/>
    <n v="1536"/>
    <s v="may"/>
    <s v="HEAR"/>
    <s v="23_right_HEAR_s"/>
    <m/>
    <n v="7.2770000000000001"/>
    <s v="Y"/>
    <x v="1"/>
    <n v="7.73"/>
  </r>
  <r>
    <s v="mar"/>
    <x v="1"/>
    <s v="35_right_HEAR_C"/>
    <m/>
    <x v="300"/>
    <n v="1612"/>
    <s v="may"/>
    <s v="HEAR"/>
    <s v="35_right_HEAR_c"/>
    <n v="6.9180000000000001"/>
    <m/>
    <s v="Y"/>
    <x v="0"/>
    <n v="7.73"/>
  </r>
  <r>
    <s v="mar"/>
    <x v="1"/>
    <s v="33_right_HEAR_S2"/>
    <m/>
    <x v="301"/>
    <n v="1602"/>
    <s v="may"/>
    <s v="HEAR"/>
    <s v="33_right_HEAR_s2"/>
    <n v="5.77"/>
    <m/>
    <s v="Y"/>
    <x v="0"/>
    <n v="7.76"/>
  </r>
  <r>
    <s v="mar"/>
    <x v="1"/>
    <s v="25_right_HEAR_S"/>
    <m/>
    <x v="302"/>
    <n v="1548"/>
    <s v="may"/>
    <s v="HEAR"/>
    <s v="25_right_HEAR_s"/>
    <m/>
    <n v="8.43"/>
    <s v="Y"/>
    <x v="1"/>
    <n v="7.78"/>
  </r>
  <r>
    <s v="mar"/>
    <x v="1"/>
    <s v="16_right_HEAR_C2"/>
    <m/>
    <x v="303"/>
    <n v="1487"/>
    <s v="may"/>
    <s v="HEAR"/>
    <s v="16_right_HEAR_r"/>
    <m/>
    <m/>
    <s v="Y"/>
    <x v="0"/>
    <n v="7.8"/>
  </r>
  <r>
    <s v="mar"/>
    <x v="1"/>
    <s v="17_right_HEAR_S"/>
    <m/>
    <x v="303"/>
    <n v="1494"/>
    <s v="may"/>
    <s v="HEAR"/>
    <s v="17_right_HEAR_s"/>
    <m/>
    <n v="8.18"/>
    <s v="Y"/>
    <x v="1"/>
    <n v="7.8"/>
  </r>
  <r>
    <s v="mar"/>
    <x v="1"/>
    <s v="20_right_HEAR_S2"/>
    <m/>
    <x v="304"/>
    <n v="1518"/>
    <s v="may"/>
    <s v="HEAR"/>
    <s v="20_right_HEAR_s"/>
    <m/>
    <n v="6.55"/>
    <s v="Y"/>
    <x v="1"/>
    <n v="7.85"/>
  </r>
  <r>
    <s v="mar"/>
    <x v="1"/>
    <s v="17_left_HEAR_C2"/>
    <m/>
    <x v="305"/>
    <n v="1490"/>
    <s v="may"/>
    <s v="HEAR"/>
    <s v="17_left_HEAR_r"/>
    <m/>
    <m/>
    <s v="Y"/>
    <x v="0"/>
    <n v="7.86"/>
  </r>
  <r>
    <s v="mar"/>
    <x v="1"/>
    <s v="1_left_HEAR_R"/>
    <m/>
    <x v="306"/>
    <n v="1442"/>
    <s v="may"/>
    <s v="HEAR"/>
    <s v="1_left_HEAR_r"/>
    <m/>
    <m/>
    <s v="Y"/>
    <x v="0"/>
    <n v="7.92"/>
  </r>
  <r>
    <s v="mar"/>
    <x v="1"/>
    <s v="15_left_HEAR_C2"/>
    <m/>
    <x v="307"/>
    <n v="1478"/>
    <s v="may"/>
    <s v="HEAR"/>
    <s v="15_left_HEAR_r"/>
    <m/>
    <m/>
    <s v="Y"/>
    <x v="0"/>
    <n v="7.93"/>
  </r>
  <r>
    <s v="mar"/>
    <x v="1"/>
    <s v="13_right_HEAR_C1"/>
    <m/>
    <x v="308"/>
    <n v="1468"/>
    <s v="may"/>
    <s v="HEAR"/>
    <s v="13_right_HEAR_c"/>
    <m/>
    <m/>
    <s v="Y"/>
    <x v="0"/>
    <n v="8"/>
  </r>
  <r>
    <s v="mar"/>
    <x v="1"/>
    <s v="34_left_HEAR_S1"/>
    <m/>
    <x v="308"/>
    <n v="1604"/>
    <s v="may"/>
    <s v="HEAR"/>
    <s v="34_left_HEAR_s1"/>
    <n v="8.4149999999999991"/>
    <m/>
    <s v="Y"/>
    <x v="0"/>
    <n v="8"/>
  </r>
  <r>
    <s v="mar"/>
    <x v="1"/>
    <s v="23_left_HEAR_S2"/>
    <m/>
    <x v="309"/>
    <n v="1533"/>
    <s v="may"/>
    <s v="HEAR"/>
    <s v="23_left_HEAR_s2"/>
    <m/>
    <n v="7.8230000000000004"/>
    <s v="Y"/>
    <x v="1"/>
    <n v="8.01"/>
  </r>
  <r>
    <s v="mar"/>
    <x v="1"/>
    <s v="15_left_HEAR_C1"/>
    <m/>
    <x v="310"/>
    <n v="1477"/>
    <s v="may"/>
    <s v="HEAR"/>
    <s v="15_left_HEAR_c"/>
    <m/>
    <m/>
    <s v="Y"/>
    <x v="0"/>
    <n v="8.0299999999999994"/>
  </r>
  <r>
    <s v="mar"/>
    <x v="1"/>
    <s v="33_left_HEAR_C"/>
    <m/>
    <x v="311"/>
    <n v="1597"/>
    <s v="may"/>
    <s v="HEAR"/>
    <s v="33_left_HEAR_c"/>
    <n v="6.9"/>
    <m/>
    <s v="Y"/>
    <x v="0"/>
    <n v="8.0500000000000007"/>
  </r>
  <r>
    <s v="mar"/>
    <x v="1"/>
    <s v="30_left_HEAR_R"/>
    <m/>
    <x v="312"/>
    <n v="1580"/>
    <s v="may"/>
    <s v="HEAR"/>
    <s v="30_left_HEAR_c2"/>
    <m/>
    <m/>
    <s v="Y"/>
    <x v="0"/>
    <n v="8.1"/>
  </r>
  <r>
    <s v="mar"/>
    <x v="1"/>
    <s v="4_right_HEAR_R"/>
    <m/>
    <x v="312"/>
    <n v="1625"/>
    <s v="may"/>
    <s v="HEAR"/>
    <s v="4_right_HEAR_r"/>
    <m/>
    <m/>
    <s v="Y"/>
    <x v="0"/>
    <n v="8.1"/>
  </r>
  <r>
    <s v="mar"/>
    <x v="1"/>
    <s v="24_right_HEAR_R"/>
    <m/>
    <x v="313"/>
    <n v="1541"/>
    <s v="may"/>
    <s v="HEAR"/>
    <s v="24_right_HEAR_s1"/>
    <n v="6.5"/>
    <m/>
    <s v="Y"/>
    <x v="0"/>
    <n v="8.16"/>
  </r>
  <r>
    <s v="mar"/>
    <x v="1"/>
    <s v="25_left_HEAR_R"/>
    <m/>
    <x v="313"/>
    <n v="1544"/>
    <s v="may"/>
    <s v="HEAR"/>
    <s v="25_left_HEAR_r"/>
    <m/>
    <n v="7.4059999999999997"/>
    <s v="Y"/>
    <x v="1"/>
    <n v="8.16"/>
  </r>
  <r>
    <s v="mar"/>
    <x v="1"/>
    <s v="34_left_HEAR_C"/>
    <m/>
    <x v="314"/>
    <n v="1603"/>
    <s v="may"/>
    <s v="HEAR"/>
    <s v="34_left_HEAR_c"/>
    <n v="4.93"/>
    <m/>
    <s v="Y"/>
    <x v="0"/>
    <n v="8.1999999999999993"/>
  </r>
  <r>
    <s v="mar"/>
    <x v="1"/>
    <s v="20_left_HEAR_S1"/>
    <m/>
    <x v="315"/>
    <n v="1513"/>
    <s v="may"/>
    <s v="HEAR"/>
    <s v="20_left_HEAR_c"/>
    <m/>
    <n v="11.8"/>
    <s v="Y"/>
    <x v="1"/>
    <n v="8.31"/>
  </r>
  <r>
    <s v="mar"/>
    <x v="1"/>
    <s v="17_right_HEAR_C1"/>
    <m/>
    <x v="316"/>
    <n v="1492"/>
    <s v="may"/>
    <s v="HEAR"/>
    <s v="17_right_HEAR_c"/>
    <m/>
    <m/>
    <s v="Y"/>
    <x v="0"/>
    <n v="8.4"/>
  </r>
  <r>
    <s v="mar"/>
    <x v="1"/>
    <s v="31_right_HEAR_R"/>
    <m/>
    <x v="317"/>
    <n v="1589"/>
    <s v="may"/>
    <s v="HEAR"/>
    <s v="31_right_HEAR_r"/>
    <m/>
    <n v="4.0199999999999996"/>
    <s v="Y"/>
    <x v="1"/>
    <n v="8.42"/>
  </r>
  <r>
    <s v="mar"/>
    <x v="1"/>
    <s v="20_left_HEAR_S3"/>
    <m/>
    <x v="318"/>
    <n v="1515"/>
    <s v="may"/>
    <s v="HEAR"/>
    <s v="20_left_HEAR_s"/>
    <m/>
    <n v="10"/>
    <s v="Y"/>
    <x v="1"/>
    <n v="8.5299999999999994"/>
  </r>
  <r>
    <s v="mar"/>
    <x v="1"/>
    <s v="2_right_HEAR_S"/>
    <m/>
    <x v="319"/>
    <n v="1512"/>
    <s v="may"/>
    <s v="HEAR"/>
    <s v="2_right_HEAR_s"/>
    <m/>
    <n v="2.97"/>
    <s v="Y"/>
    <x v="1"/>
    <n v="8.6999999999999993"/>
  </r>
  <r>
    <s v="mar"/>
    <x v="1"/>
    <s v="30_right_HEAR_R"/>
    <m/>
    <x v="320"/>
    <n v="1583"/>
    <s v="may"/>
    <s v="HEAR"/>
    <s v="30_right_HEAR_c2"/>
    <n v="9.66"/>
    <m/>
    <s v="Y"/>
    <x v="0"/>
    <n v="8.7899999999999991"/>
  </r>
  <r>
    <s v="mar"/>
    <x v="1"/>
    <s v="22_right_HEAR_R"/>
    <m/>
    <x v="321"/>
    <n v="1529"/>
    <s v="may"/>
    <s v="HEAR"/>
    <s v="22_right_HEAR_r"/>
    <m/>
    <n v="3.5"/>
    <s v="Y"/>
    <x v="1"/>
    <n v="9.1199999999999992"/>
  </r>
  <r>
    <s v="mar"/>
    <x v="1"/>
    <s v="11_right_HEAR_S"/>
    <m/>
    <x v="322"/>
    <n v="1458"/>
    <s v="may"/>
    <s v="HEAR"/>
    <s v="11_right_HEAR_s"/>
    <m/>
    <m/>
    <s v="Y"/>
    <x v="0"/>
    <n v="9.1999999999999993"/>
  </r>
  <r>
    <s v="mar"/>
    <x v="1"/>
    <s v="36_left_HEAR_R"/>
    <m/>
    <x v="323"/>
    <n v="1616"/>
    <s v="may"/>
    <s v="HEAR"/>
    <s v="36_left_HEAR_r"/>
    <m/>
    <n v="9.0679999999999996"/>
    <s v="Y"/>
    <x v="1"/>
    <n v="9.32"/>
  </r>
  <r>
    <s v="mar"/>
    <x v="1"/>
    <s v="1_right_HEAR_C"/>
    <m/>
    <x v="324"/>
    <n v="1444"/>
    <s v="may"/>
    <s v="HEAR"/>
    <s v="1_right_HEAR_c"/>
    <m/>
    <m/>
    <s v="Y"/>
    <x v="0"/>
    <n v="9.36"/>
  </r>
  <r>
    <s v="mar"/>
    <x v="1"/>
    <s v="27_right_HEAR_R"/>
    <m/>
    <x v="325"/>
    <n v="1559"/>
    <s v="may"/>
    <s v="HEAR"/>
    <s v="27_right_HEAR_r"/>
    <m/>
    <n v="9.51"/>
    <s v="Y"/>
    <x v="1"/>
    <n v="9.3699999999999992"/>
  </r>
  <r>
    <s v="mar"/>
    <x v="1"/>
    <s v="13_right_HEAR_S"/>
    <m/>
    <x v="326"/>
    <n v="1470"/>
    <s v="may"/>
    <s v="HEAR"/>
    <s v="13_right_HEAR_s"/>
    <m/>
    <n v="7.68"/>
    <s v="Y"/>
    <x v="1"/>
    <n v="9.4"/>
  </r>
  <r>
    <s v="mar"/>
    <x v="1"/>
    <s v="22_right_HEAR_S"/>
    <m/>
    <x v="326"/>
    <n v="1530"/>
    <s v="may"/>
    <s v="HEAR"/>
    <s v="22_right_HEAR_s"/>
    <m/>
    <n v="4.7"/>
    <s v="Y"/>
    <x v="1"/>
    <n v="9.4"/>
  </r>
  <r>
    <s v="mar"/>
    <x v="1"/>
    <s v="7_left_HEAR_S"/>
    <m/>
    <x v="327"/>
    <n v="1641"/>
    <s v="may"/>
    <s v="HEAR"/>
    <s v="7_left_HEAR_s"/>
    <m/>
    <m/>
    <s v="Y"/>
    <x v="0"/>
    <n v="9.59"/>
  </r>
  <r>
    <s v="mar"/>
    <x v="1"/>
    <s v="10_right_HEAR_C1"/>
    <m/>
    <x v="328"/>
    <n v="1450"/>
    <s v="may"/>
    <s v="HEAR"/>
    <s v="10_right_HEAR_c1"/>
    <m/>
    <n v="9.41"/>
    <s v="Y"/>
    <x v="1"/>
    <n v="9.6300000000000008"/>
  </r>
  <r>
    <s v="mar"/>
    <x v="1"/>
    <s v="23_right_HEAR_C"/>
    <m/>
    <x v="328"/>
    <n v="1534"/>
    <s v="may"/>
    <s v="HEAR"/>
    <s v="23_right_HEAR_c"/>
    <m/>
    <m/>
    <s v="Y"/>
    <x v="0"/>
    <n v="9.6300000000000008"/>
  </r>
  <r>
    <s v="mar"/>
    <x v="1"/>
    <s v="2_left_HEAR_S"/>
    <m/>
    <x v="329"/>
    <n v="1509"/>
    <s v="may"/>
    <s v="HEAR"/>
    <s v="2_left_HEAR_s"/>
    <m/>
    <n v="8.77"/>
    <s v="Y"/>
    <x v="1"/>
    <n v="9.67"/>
  </r>
  <r>
    <s v="mar"/>
    <x v="1"/>
    <s v="13_left_HEAR_S"/>
    <m/>
    <x v="330"/>
    <n v="1467"/>
    <s v="may"/>
    <s v="HEAR"/>
    <s v="13_left_HEAR_s"/>
    <m/>
    <n v="7.04"/>
    <s v="Y"/>
    <x v="1"/>
    <n v="9.69"/>
  </r>
  <r>
    <s v="mar"/>
    <x v="1"/>
    <s v="33_left_HEAR_S"/>
    <m/>
    <x v="331"/>
    <n v="1599"/>
    <s v="may"/>
    <s v="HEAR"/>
    <s v="33_left_HEAR_s"/>
    <n v="8.5299999999999994"/>
    <m/>
    <s v="Y"/>
    <x v="0"/>
    <n v="9.7200000000000006"/>
  </r>
  <r>
    <s v="mar"/>
    <x v="1"/>
    <s v="9_left_HEAR_S"/>
    <m/>
    <x v="332"/>
    <n v="1653"/>
    <s v="may"/>
    <s v="HEAR"/>
    <s v="9_left_HEAR_s"/>
    <m/>
    <n v="9.35"/>
    <s v="Y"/>
    <x v="1"/>
    <n v="9.81"/>
  </r>
  <r>
    <s v="mar"/>
    <x v="1"/>
    <s v="9_right_HEAR_S"/>
    <m/>
    <x v="332"/>
    <n v="1656"/>
    <s v="may"/>
    <s v="HEAR"/>
    <s v="9_right_HEAR_s"/>
    <m/>
    <n v="7.65"/>
    <s v="Y"/>
    <x v="1"/>
    <n v="9.81"/>
  </r>
  <r>
    <s v="mar"/>
    <x v="1"/>
    <s v="30_right_HEAR_C"/>
    <m/>
    <x v="333"/>
    <n v="1582"/>
    <s v="may"/>
    <s v="HEAR"/>
    <s v="30_right_HEAR_c1"/>
    <n v="6.64"/>
    <m/>
    <s v="Y"/>
    <x v="0"/>
    <n v="9.94"/>
  </r>
  <r>
    <s v="mar"/>
    <x v="1"/>
    <s v="14_left_HEAR_S"/>
    <m/>
    <x v="334"/>
    <n v="1473"/>
    <s v="may"/>
    <s v="HEAR"/>
    <s v="14_left_HEAR_s"/>
    <m/>
    <m/>
    <s v="Y"/>
    <x v="0"/>
    <n v="10"/>
  </r>
  <r>
    <s v="mar"/>
    <x v="1"/>
    <s v="5_right_HEAR_C"/>
    <m/>
    <x v="335"/>
    <n v="1630"/>
    <s v="may"/>
    <s v="HEAR"/>
    <s v="5_right_HEAR_c"/>
    <n v="9.58"/>
    <m/>
    <s v="Y"/>
    <x v="0"/>
    <n v="10.24"/>
  </r>
  <r>
    <s v="mar"/>
    <x v="1"/>
    <s v="36_right_HEAR_C"/>
    <m/>
    <x v="336"/>
    <n v="1618"/>
    <s v="may"/>
    <s v="HEAR"/>
    <s v="36_right_HEAR_c"/>
    <n v="9.9"/>
    <m/>
    <s v="Y"/>
    <x v="0"/>
    <n v="10.34"/>
  </r>
  <r>
    <s v="mar"/>
    <x v="1"/>
    <s v="22_right_HEAR_C"/>
    <m/>
    <x v="337"/>
    <n v="1528"/>
    <s v="may"/>
    <s v="HEAR"/>
    <s v="22_right_HEAR_c"/>
    <n v="5.3"/>
    <m/>
    <s v="Y"/>
    <x v="0"/>
    <n v="10.59"/>
  </r>
  <r>
    <s v="mar"/>
    <x v="1"/>
    <s v="20_right_HEAR_C"/>
    <m/>
    <x v="338"/>
    <n v="1516"/>
    <s v="may"/>
    <s v="HEAR"/>
    <s v="20_right_HEAR_c"/>
    <n v="6.2"/>
    <m/>
    <s v="Y"/>
    <x v="0"/>
    <n v="10.71"/>
  </r>
  <r>
    <s v="mar"/>
    <x v="1"/>
    <s v="33_right_HEAR_S"/>
    <m/>
    <x v="339"/>
    <n v="1601"/>
    <s v="may"/>
    <s v="HEAR"/>
    <s v="33_right_HEAR_s1"/>
    <n v="10.78"/>
    <m/>
    <s v="Y"/>
    <x v="0"/>
    <n v="11"/>
  </r>
  <r>
    <s v="mar"/>
    <x v="1"/>
    <s v="4_left_HEAR_S"/>
    <m/>
    <x v="339"/>
    <n v="1623"/>
    <s v="may"/>
    <s v="HEAR"/>
    <s v="4_left_HEAR_s"/>
    <m/>
    <n v="6.57"/>
    <s v="Y"/>
    <x v="1"/>
    <n v="11"/>
  </r>
  <r>
    <s v="mar"/>
    <x v="1"/>
    <s v="23_left_HEAR_S1"/>
    <m/>
    <x v="340"/>
    <n v="1532"/>
    <s v="may"/>
    <s v="HEAR"/>
    <s v="23_left_HEAR_s1"/>
    <m/>
    <n v="10"/>
    <s v="Y"/>
    <x v="1"/>
    <n v="11.03"/>
  </r>
  <r>
    <s v="mar"/>
    <x v="1"/>
    <s v="20_left_HEAR_S2"/>
    <m/>
    <x v="341"/>
    <n v="1514"/>
    <s v="may"/>
    <s v="HEAR"/>
    <s v="20_left_HEAR_r"/>
    <n v="7.2"/>
    <m/>
    <s v="Y"/>
    <x v="0"/>
    <n v="11.16"/>
  </r>
  <r>
    <s v="mar"/>
    <x v="1"/>
    <s v="29_right_HEAR_S2"/>
    <m/>
    <x v="342"/>
    <n v="1572"/>
    <s v="may"/>
    <s v="HEAR"/>
    <s v="29_right_HEAR_s2"/>
    <n v="12.04"/>
    <m/>
    <s v="Y"/>
    <x v="0"/>
    <n v="11.61"/>
  </r>
  <r>
    <s v="mar"/>
    <x v="1"/>
    <s v="36_right_HEAR_S"/>
    <m/>
    <x v="343"/>
    <n v="1620"/>
    <s v="may"/>
    <s v="HEAR"/>
    <s v="36_right_HEAR_s"/>
    <m/>
    <n v="13.11"/>
    <s v="Y"/>
    <x v="1"/>
    <n v="11.8"/>
  </r>
  <r>
    <s v="mar"/>
    <x v="1"/>
    <s v="6_left_HEAR_S"/>
    <m/>
    <x v="344"/>
    <n v="1635"/>
    <s v="may"/>
    <s v="HEAR"/>
    <s v="6_left_HEAR_s"/>
    <m/>
    <n v="11.8"/>
    <s v="Y"/>
    <x v="1"/>
    <n v="11.92"/>
  </r>
  <r>
    <s v="mar"/>
    <x v="1"/>
    <s v="15_right_HEAR_C1"/>
    <m/>
    <x v="345"/>
    <n v="1480"/>
    <s v="may"/>
    <s v="HEAR"/>
    <s v="15_right_HEAR_c"/>
    <m/>
    <m/>
    <s v="Y"/>
    <x v="0"/>
    <n v="12.05"/>
  </r>
  <r>
    <s v="mar"/>
    <x v="1"/>
    <s v="7_left_HEAR_C"/>
    <m/>
    <x v="346"/>
    <n v="1639"/>
    <s v="may"/>
    <s v="HEAR"/>
    <s v="7_left_HEAR_c"/>
    <m/>
    <n v="5.25"/>
    <s v="Y"/>
    <x v="1"/>
    <n v="12.23"/>
  </r>
  <r>
    <s v="mar"/>
    <x v="1"/>
    <s v="34_right_HEAR_S"/>
    <m/>
    <x v="347"/>
    <n v="1608"/>
    <s v="may"/>
    <s v="HEAR"/>
    <s v="34_right_HEAR_s"/>
    <m/>
    <n v="11.51"/>
    <s v="Y"/>
    <x v="1"/>
    <n v="12.32"/>
  </r>
  <r>
    <s v="mar"/>
    <x v="1"/>
    <s v="30_right_HEAR_S"/>
    <m/>
    <x v="348"/>
    <n v="1584"/>
    <s v="may"/>
    <s v="HEAR"/>
    <s v="30_right_HEAR_s"/>
    <n v="9.06"/>
    <m/>
    <s v="Y"/>
    <x v="0"/>
    <n v="12.58"/>
  </r>
  <r>
    <s v="mar"/>
    <x v="1"/>
    <s v="32_left_HEAR_S"/>
    <m/>
    <x v="349"/>
    <n v="1593"/>
    <s v="may"/>
    <s v="HEAR"/>
    <s v="32_left_HEAR_s"/>
    <m/>
    <n v="14.984999999999999"/>
    <s v="Y"/>
    <x v="1"/>
    <n v="12.89"/>
  </r>
  <r>
    <s v="mar"/>
    <x v="1"/>
    <s v="5_right_HEAR_S"/>
    <m/>
    <x v="350"/>
    <n v="1632"/>
    <s v="may"/>
    <s v="HEAR"/>
    <s v="5_right_HEAR_s"/>
    <n v="10.28"/>
    <m/>
    <s v="Y"/>
    <x v="0"/>
    <n v="13.01"/>
  </r>
  <r>
    <s v="mar"/>
    <x v="1"/>
    <s v="10_right_HEAR_C2"/>
    <m/>
    <x v="351"/>
    <n v="1451"/>
    <s v="may"/>
    <s v="HEAR"/>
    <s v="10_right_HEAR_c2"/>
    <m/>
    <n v="11.7"/>
    <s v="Y"/>
    <x v="1"/>
    <n v="13.42"/>
  </r>
  <r>
    <s v="mar"/>
    <x v="1"/>
    <s v="14_right_HEAR_S"/>
    <m/>
    <x v="352"/>
    <n v="1476"/>
    <s v="may"/>
    <s v="HEAR"/>
    <s v="14_right_HEAR_s"/>
    <m/>
    <n v="1.47"/>
    <s v="Y"/>
    <x v="1"/>
    <n v="13.754"/>
  </r>
  <r>
    <s v="mar"/>
    <x v="1"/>
    <s v="29_right_HEAR_S1"/>
    <m/>
    <x v="353"/>
    <n v="1571"/>
    <s v="may"/>
    <s v="HEAR"/>
    <s v="29_right_HEAR_s1"/>
    <n v="15.1"/>
    <m/>
    <s v="Y"/>
    <x v="0"/>
    <n v="14.55"/>
  </r>
  <r>
    <s v="mar"/>
    <x v="1"/>
    <s v="18_right_HEAR_S"/>
    <m/>
    <x v="354"/>
    <n v="1500"/>
    <s v="may"/>
    <s v="HEAR"/>
    <s v="18_right_HEAR_s"/>
    <m/>
    <m/>
    <s v="Y"/>
    <x v="0"/>
    <n v="14.861000000000001"/>
  </r>
  <r>
    <s v="mar"/>
    <x v="2"/>
    <s v="13_right_CEOL_green"/>
    <n v="1.7"/>
    <x v="355"/>
    <n v="1316"/>
    <s v="may"/>
    <s v="CEOL"/>
    <s v="13_right_CEOL_green"/>
    <m/>
    <m/>
    <s v=""/>
    <x v="2"/>
    <s v=""/>
  </r>
  <r>
    <s v="mar"/>
    <x v="2"/>
    <s v="14_left_CEOL_green"/>
    <n v="0.5"/>
    <x v="355"/>
    <n v="1318"/>
    <s v="may"/>
    <s v="CEOL"/>
    <s v="14_left_CEOL_green"/>
    <m/>
    <m/>
    <s v=""/>
    <x v="2"/>
    <s v=""/>
  </r>
  <r>
    <s v="mar"/>
    <x v="2"/>
    <s v="15_right_CEOL_green"/>
    <n v="0.55000000000000004"/>
    <x v="355"/>
    <n v="1324"/>
    <s v="may"/>
    <s v="CEOL"/>
    <s v="15_right_CEOL_green"/>
    <m/>
    <m/>
    <s v=""/>
    <x v="2"/>
    <s v=""/>
  </r>
  <r>
    <s v="mar"/>
    <x v="2"/>
    <s v="17_left_CEOL_green"/>
    <n v="3.1"/>
    <x v="355"/>
    <n v="1330"/>
    <s v="may"/>
    <s v="CEOL"/>
    <s v="17_left_CEOL_green"/>
    <m/>
    <m/>
    <s v=""/>
    <x v="2"/>
    <s v=""/>
  </r>
  <r>
    <s v="mar"/>
    <x v="2"/>
    <s v="18_left_CEOL_green"/>
    <m/>
    <x v="355"/>
    <n v="1334"/>
    <s v="may"/>
    <s v="CEOL"/>
    <s v="18_left_CEOL_green"/>
    <m/>
    <m/>
    <s v=""/>
    <x v="2"/>
    <s v=""/>
  </r>
  <r>
    <s v="mar"/>
    <x v="2"/>
    <s v="18_right_CEOL_blue"/>
    <m/>
    <x v="355"/>
    <n v="1335"/>
    <s v="may"/>
    <s v="CEOL"/>
    <s v="18_right_CEOL_blue"/>
    <m/>
    <m/>
    <s v=""/>
    <x v="2"/>
    <s v=""/>
  </r>
  <r>
    <s v="mar"/>
    <x v="2"/>
    <s v="18_right_CEOL_green"/>
    <m/>
    <x v="355"/>
    <n v="1336"/>
    <s v="may"/>
    <s v="CEOL"/>
    <s v="18_right_CEOL_green"/>
    <m/>
    <m/>
    <s v=""/>
    <x v="2"/>
    <s v=""/>
  </r>
  <r>
    <s v="mar"/>
    <x v="2"/>
    <s v="20_left_CEOL_blue"/>
    <n v="2.14"/>
    <x v="355"/>
    <n v="1345"/>
    <s v="may"/>
    <s v="CEOL"/>
    <s v="20_left_CEOL_blue"/>
    <m/>
    <m/>
    <s v=""/>
    <x v="2"/>
    <s v=""/>
  </r>
  <r>
    <s v="mar"/>
    <x v="2"/>
    <s v="20_left_CEOL_green"/>
    <m/>
    <x v="355"/>
    <n v="1346"/>
    <s v="may"/>
    <s v="CEOL"/>
    <s v="20_left_CEOL_green"/>
    <m/>
    <m/>
    <s v=""/>
    <x v="2"/>
    <s v=""/>
  </r>
  <r>
    <s v="mar"/>
    <x v="2"/>
    <s v="20_right_CEOL_blue"/>
    <n v="0.87"/>
    <x v="355"/>
    <n v="1347"/>
    <s v="may"/>
    <s v="CEOL"/>
    <s v="20_right_CEOL_blue"/>
    <m/>
    <m/>
    <s v=""/>
    <x v="2"/>
    <s v=""/>
  </r>
  <r>
    <s v="mar"/>
    <x v="2"/>
    <s v="21_left_CEOL_blue"/>
    <m/>
    <x v="355"/>
    <n v="1349"/>
    <s v="may"/>
    <s v="CEOL"/>
    <s v="21_left_CEOL_blue"/>
    <m/>
    <m/>
    <s v=""/>
    <x v="2"/>
    <s v=""/>
  </r>
  <r>
    <s v="mar"/>
    <x v="2"/>
    <s v="21_left_CEOL_green"/>
    <m/>
    <x v="355"/>
    <n v="1350"/>
    <s v="may"/>
    <s v="CEOL"/>
    <s v="21_left_CEOL_green"/>
    <m/>
    <m/>
    <s v=""/>
    <x v="2"/>
    <s v=""/>
  </r>
  <r>
    <s v="mar"/>
    <x v="2"/>
    <s v="22_left_CEOL_green"/>
    <n v="3.04"/>
    <x v="355"/>
    <n v="1354"/>
    <s v="may"/>
    <s v="CEOL"/>
    <s v="22_left_CEOL_green"/>
    <n v="1.8"/>
    <m/>
    <s v=""/>
    <x v="2"/>
    <s v=""/>
  </r>
  <r>
    <s v="mar"/>
    <x v="2"/>
    <s v="22_right_CEOL_blue"/>
    <n v="1.63"/>
    <x v="355"/>
    <n v="1355"/>
    <s v="may"/>
    <s v="CEOL"/>
    <s v="22_right_CEOL_blue"/>
    <n v="1.7"/>
    <m/>
    <s v=""/>
    <x v="2"/>
    <s v=""/>
  </r>
  <r>
    <s v="mar"/>
    <x v="2"/>
    <s v="22_right_CEOL_green"/>
    <n v="3.36"/>
    <x v="355"/>
    <n v="1356"/>
    <s v="may"/>
    <s v="CEOL"/>
    <s v="22_right_CEOL_green"/>
    <n v="2.8"/>
    <m/>
    <s v=""/>
    <x v="2"/>
    <s v=""/>
  </r>
  <r>
    <s v="mar"/>
    <x v="2"/>
    <s v="23_right_CEOL_blue"/>
    <m/>
    <x v="355"/>
    <n v="1359"/>
    <s v="may"/>
    <s v="CEOL"/>
    <s v="23_right_CEOL_blue"/>
    <m/>
    <m/>
    <s v=""/>
    <x v="2"/>
    <s v=""/>
  </r>
  <r>
    <s v="mar"/>
    <x v="2"/>
    <s v="24_left_CEOL_blue"/>
    <n v="1.74"/>
    <x v="355"/>
    <n v="1361"/>
    <s v="may"/>
    <s v="CEOL"/>
    <s v="24_left_CEOL_blue"/>
    <m/>
    <m/>
    <s v=""/>
    <x v="2"/>
    <s v=""/>
  </r>
  <r>
    <s v="mar"/>
    <x v="2"/>
    <s v="24_left_CEOL_green"/>
    <m/>
    <x v="355"/>
    <n v="1362"/>
    <s v="may"/>
    <s v="CEOL"/>
    <s v="24_left_CEOL_green"/>
    <m/>
    <m/>
    <s v=""/>
    <x v="2"/>
    <s v=""/>
  </r>
  <r>
    <s v="mar"/>
    <x v="2"/>
    <s v="24_right_CEOL_blue"/>
    <n v="2.6"/>
    <x v="355"/>
    <n v="1363"/>
    <s v="may"/>
    <s v="CEOL"/>
    <s v="24_right_CEOL_blue"/>
    <m/>
    <m/>
    <s v=""/>
    <x v="2"/>
    <s v=""/>
  </r>
  <r>
    <s v="mar"/>
    <x v="2"/>
    <s v="24_right_CEOL_green"/>
    <n v="0.48"/>
    <x v="355"/>
    <n v="1364"/>
    <s v="may"/>
    <s v="CEOL"/>
    <s v="24_right_CEOL_green"/>
    <m/>
    <m/>
    <s v=""/>
    <x v="2"/>
    <s v=""/>
  </r>
  <r>
    <s v="mar"/>
    <x v="2"/>
    <s v="27_left_CEOL_blue"/>
    <n v="1.49"/>
    <x v="355"/>
    <n v="1373"/>
    <s v="may"/>
    <s v="CEOL"/>
    <s v="27_left_CEOL_blue"/>
    <m/>
    <m/>
    <s v=""/>
    <x v="2"/>
    <s v=""/>
  </r>
  <r>
    <s v="mar"/>
    <x v="2"/>
    <s v="28_left_CEOL_green"/>
    <n v="1.52"/>
    <x v="355"/>
    <n v="1378"/>
    <s v="may"/>
    <s v="CEOL"/>
    <s v="28_left_CEOL_green"/>
    <n v="2.9"/>
    <m/>
    <s v=""/>
    <x v="2"/>
    <s v=""/>
  </r>
  <r>
    <s v="mar"/>
    <x v="2"/>
    <s v="28_right_CEOL_blue"/>
    <n v="3.34"/>
    <x v="355"/>
    <n v="1379"/>
    <s v="may"/>
    <s v="CEOL"/>
    <s v="28_right_CEOL_blue"/>
    <n v="1.53"/>
    <m/>
    <s v=""/>
    <x v="2"/>
    <s v=""/>
  </r>
  <r>
    <s v="mar"/>
    <x v="2"/>
    <s v="29_left_CEOL_blue"/>
    <m/>
    <x v="355"/>
    <n v="1381"/>
    <s v="may"/>
    <s v="CEOL"/>
    <s v="29_left_CEOL_blue"/>
    <m/>
    <m/>
    <s v=""/>
    <x v="2"/>
    <s v=""/>
  </r>
  <r>
    <s v="mar"/>
    <x v="2"/>
    <s v="29_left_CEOL_green"/>
    <m/>
    <x v="355"/>
    <n v="1382"/>
    <s v="may"/>
    <s v="CEOL"/>
    <s v="29_left_CEOL_green"/>
    <m/>
    <m/>
    <s v=""/>
    <x v="2"/>
    <s v=""/>
  </r>
  <r>
    <s v="mar"/>
    <x v="2"/>
    <s v="29_right_CEOL_blue"/>
    <n v="1.57"/>
    <x v="355"/>
    <n v="1383"/>
    <s v="may"/>
    <s v="CEOL"/>
    <s v="29_right_CEOL_blue"/>
    <m/>
    <m/>
    <s v=""/>
    <x v="2"/>
    <s v=""/>
  </r>
  <r>
    <s v="mar"/>
    <x v="2"/>
    <s v="29_right_CEOL_green"/>
    <n v="1"/>
    <x v="355"/>
    <n v="1384"/>
    <s v="may"/>
    <s v="CEOL"/>
    <s v="29_right_CEOL_green"/>
    <m/>
    <m/>
    <s v=""/>
    <x v="2"/>
    <s v=""/>
  </r>
  <r>
    <s v="mar"/>
    <x v="2"/>
    <s v="30_right_CEOL_blue"/>
    <n v="2.5099999999999998"/>
    <x v="355"/>
    <n v="1391"/>
    <s v="may"/>
    <s v="CEOL"/>
    <s v="30_right_CEOL_blue"/>
    <m/>
    <m/>
    <s v=""/>
    <x v="2"/>
    <s v=""/>
  </r>
  <r>
    <s v="mar"/>
    <x v="2"/>
    <s v="31_right_CEOL_green"/>
    <m/>
    <x v="355"/>
    <n v="1396"/>
    <s v="may"/>
    <s v="CEOL"/>
    <s v="31_right_CEOL_green"/>
    <m/>
    <m/>
    <s v=""/>
    <x v="2"/>
    <s v=""/>
  </r>
  <r>
    <s v="mar"/>
    <x v="2"/>
    <s v="32_left_CEOL_green"/>
    <m/>
    <x v="355"/>
    <n v="1398"/>
    <s v="may"/>
    <s v="CEOL"/>
    <s v="32_left_CEOL_green"/>
    <m/>
    <m/>
    <s v=""/>
    <x v="2"/>
    <s v=""/>
  </r>
  <r>
    <s v="mar"/>
    <x v="2"/>
    <s v="32_right_CEOL_blue"/>
    <n v="2"/>
    <x v="355"/>
    <n v="1399"/>
    <s v="may"/>
    <s v="CEOL"/>
    <s v="32_right_CEOL_blue"/>
    <m/>
    <m/>
    <s v=""/>
    <x v="2"/>
    <s v=""/>
  </r>
  <r>
    <s v="mar"/>
    <x v="2"/>
    <s v="32_right_CEOL_green"/>
    <m/>
    <x v="355"/>
    <n v="1400"/>
    <s v="may"/>
    <s v="CEOL"/>
    <s v="32_right_CEOL_green"/>
    <m/>
    <m/>
    <s v=""/>
    <x v="2"/>
    <s v=""/>
  </r>
  <r>
    <s v="mar"/>
    <x v="2"/>
    <s v="34_right_CEOL_green"/>
    <n v="1.1100000000000001"/>
    <x v="355"/>
    <n v="1408"/>
    <s v="may"/>
    <s v="CEOL"/>
    <s v="34_right_CEOL_green"/>
    <m/>
    <m/>
    <s v=""/>
    <x v="2"/>
    <s v=""/>
  </r>
  <r>
    <s v="mar"/>
    <x v="2"/>
    <s v="35_left_CEOL_green"/>
    <n v="2.46"/>
    <x v="355"/>
    <n v="1410"/>
    <s v="may"/>
    <s v="CEOL"/>
    <s v="35_left_CEOL_green"/>
    <m/>
    <m/>
    <s v=""/>
    <x v="2"/>
    <s v=""/>
  </r>
  <r>
    <s v="mar"/>
    <x v="2"/>
    <s v="36_left_CEOL_blue"/>
    <m/>
    <x v="355"/>
    <n v="1413"/>
    <s v="may"/>
    <s v="CEOL"/>
    <s v="36_left_CEOL_blue"/>
    <m/>
    <m/>
    <s v=""/>
    <x v="2"/>
    <s v=""/>
  </r>
  <r>
    <s v="mar"/>
    <x v="2"/>
    <s v="6_left_CEOL_green"/>
    <n v="1.1200000000000001"/>
    <x v="355"/>
    <n v="1426"/>
    <s v="may"/>
    <s v="CEOL"/>
    <s v="6_left_CEOL_green"/>
    <m/>
    <m/>
    <s v=""/>
    <x v="2"/>
    <s v=""/>
  </r>
  <r>
    <s v="mar"/>
    <x v="1"/>
    <s v="18_left_HEAR_S"/>
    <n v="1.3"/>
    <x v="355"/>
    <n v="1497"/>
    <s v="may"/>
    <s v="HEAR"/>
    <s v="18_left_HEAR_s"/>
    <m/>
    <m/>
    <s v=""/>
    <x v="2"/>
    <m/>
  </r>
  <r>
    <s v="mar"/>
    <x v="1"/>
    <s v="19_left_HEAR_C"/>
    <n v="8.49"/>
    <x v="355"/>
    <n v="1501"/>
    <s v="may"/>
    <s v="HEAR"/>
    <s v="19_left_HEAR_c"/>
    <n v="7.63"/>
    <m/>
    <s v=""/>
    <x v="2"/>
    <m/>
  </r>
  <r>
    <s v="mar"/>
    <x v="1"/>
    <s v="19_left_HEAR_S1"/>
    <n v="5.17"/>
    <x v="355"/>
    <n v="1502"/>
    <s v="may"/>
    <s v="HEAR"/>
    <s v="19_left_HEAR_s1"/>
    <m/>
    <m/>
    <s v=""/>
    <x v="2"/>
    <m/>
  </r>
  <r>
    <s v="mar"/>
    <x v="1"/>
    <s v="19_right_HEAR_C"/>
    <n v="3.22"/>
    <x v="355"/>
    <n v="1504"/>
    <s v="may"/>
    <s v="HEAR"/>
    <s v="19_right_HEAR_c"/>
    <m/>
    <m/>
    <s v=""/>
    <x v="2"/>
    <m/>
  </r>
  <r>
    <s v="mar"/>
    <x v="1"/>
    <s v="19_right_HEAR_S"/>
    <n v="9.0399999999999991"/>
    <x v="355"/>
    <n v="1505"/>
    <s v="may"/>
    <s v="HEAR"/>
    <s v="19_right_HEAR_r"/>
    <m/>
    <n v="6.76"/>
    <s v=""/>
    <x v="2"/>
    <m/>
  </r>
  <r>
    <s v="mar"/>
    <x v="1"/>
    <s v="23_left_HEAR_C"/>
    <n v="5.0599999999999996"/>
    <x v="355"/>
    <n v="1531"/>
    <s v="may"/>
    <s v="HEAR"/>
    <s v="23_left_HEAR_c"/>
    <m/>
    <n v="3.8149999999999999"/>
    <s v=""/>
    <x v="2"/>
    <m/>
  </r>
  <r>
    <s v="mar"/>
    <x v="1"/>
    <s v="24_left_HEAR_S"/>
    <m/>
    <x v="355"/>
    <n v="1538"/>
    <s v="may"/>
    <s v="HEAR"/>
    <s v="24_left_HEAR_r"/>
    <m/>
    <n v="8.5"/>
    <s v=""/>
    <x v="2"/>
    <m/>
  </r>
  <r>
    <s v="mar"/>
    <x v="1"/>
    <s v="25_right_HEAR_C1"/>
    <n v="4.1399999999999997"/>
    <x v="355"/>
    <n v="1546"/>
    <s v="may"/>
    <s v="HEAR"/>
    <s v="25_right_HEAR_c1"/>
    <m/>
    <n v="4.5999999999999996"/>
    <s v=""/>
    <x v="2"/>
    <m/>
  </r>
  <r>
    <s v="mar"/>
    <x v="1"/>
    <s v="27_left_HEAR_S"/>
    <n v="8.52"/>
    <x v="355"/>
    <n v="1557"/>
    <s v="may"/>
    <s v="HEAR"/>
    <s v="27_left_HEAR_s"/>
    <n v="9.2200000000000006"/>
    <m/>
    <s v=""/>
    <x v="2"/>
    <m/>
  </r>
  <r>
    <s v="mar"/>
    <x v="1"/>
    <s v="27_right_HEAR_S"/>
    <n v="3.5"/>
    <x v="355"/>
    <n v="1560"/>
    <s v="may"/>
    <s v="HEAR"/>
    <s v="27_right_HEAR_s"/>
    <m/>
    <n v="3.02"/>
    <s v=""/>
    <x v="2"/>
    <m/>
  </r>
  <r>
    <s v="mar"/>
    <x v="1"/>
    <s v="28_left_HEAR_S"/>
    <n v="3.46"/>
    <x v="355"/>
    <n v="1563"/>
    <s v="may"/>
    <s v="HEAR"/>
    <s v="28_left_HEAR_s"/>
    <n v="6.2"/>
    <m/>
    <s v=""/>
    <x v="2"/>
    <m/>
  </r>
  <r>
    <s v="mar"/>
    <x v="1"/>
    <s v="28_right_HEAR_S"/>
    <n v="7.43"/>
    <x v="355"/>
    <n v="1566"/>
    <s v="may"/>
    <s v="HEAR"/>
    <s v="28_right_HEAR_s"/>
    <n v="2.2999999999999998"/>
    <m/>
    <s v=""/>
    <x v="2"/>
    <m/>
  </r>
  <r>
    <s v="mar"/>
    <x v="1"/>
    <s v="31_left_HEAR_S"/>
    <n v="1.41"/>
    <x v="355"/>
    <n v="1587"/>
    <s v="may"/>
    <s v="HEAR"/>
    <s v="31_left_HEAR_s2"/>
    <n v="8.4"/>
    <m/>
    <s v=""/>
    <x v="2"/>
    <m/>
  </r>
  <r>
    <s v="mar"/>
    <x v="1"/>
    <s v="32_right_HEAR_C"/>
    <n v="5.0199999999999996"/>
    <x v="355"/>
    <n v="1594"/>
    <s v="may"/>
    <s v="HEAR"/>
    <s v="32_right_HEAR_c"/>
    <m/>
    <m/>
    <s v=""/>
    <x v="2"/>
    <m/>
  </r>
  <r>
    <s v="mar"/>
    <x v="1"/>
    <s v="32_right_HEAR_S"/>
    <n v="6.95"/>
    <x v="355"/>
    <n v="1596"/>
    <s v="may"/>
    <s v="HEAR"/>
    <s v="32_right_HEAR_s"/>
    <m/>
    <n v="6.3239999999999998"/>
    <s v=""/>
    <x v="2"/>
    <m/>
  </r>
  <r>
    <s v="mar"/>
    <x v="1"/>
    <s v="33_right_HEAR_C"/>
    <n v="2.86"/>
    <x v="355"/>
    <n v="1600"/>
    <s v="may"/>
    <s v="HEAR"/>
    <s v="33_right_HEAR_c"/>
    <m/>
    <m/>
    <s v=""/>
    <x v="2"/>
    <m/>
  </r>
  <r>
    <s v="mar"/>
    <x v="1"/>
    <s v="35_left_HEAR_C"/>
    <n v="5.49"/>
    <x v="355"/>
    <n v="1609"/>
    <s v="may"/>
    <s v="HEAR"/>
    <s v="35_left_HEAR_c"/>
    <m/>
    <n v="4.9029999999999996"/>
    <s v=""/>
    <x v="2"/>
    <m/>
  </r>
  <r>
    <s v="mar"/>
    <x v="1"/>
    <s v="35_left_HEAR_R"/>
    <n v="3.03"/>
    <x v="355"/>
    <n v="1610"/>
    <s v="may"/>
    <s v="HEAR"/>
    <s v="35_left_HEAR_r"/>
    <m/>
    <n v="2.7090000000000001"/>
    <s v=""/>
    <x v="2"/>
    <m/>
  </r>
  <r>
    <s v="mar"/>
    <x v="1"/>
    <s v="35_left_HEAR_S"/>
    <n v="7.16"/>
    <x v="355"/>
    <n v="1611"/>
    <s v="may"/>
    <s v="HEAR"/>
    <s v="35_left_HEAR_s"/>
    <m/>
    <n v="6.7279999999999998"/>
    <s v=""/>
    <x v="2"/>
    <m/>
  </r>
  <r>
    <s v="mar"/>
    <x v="3"/>
    <s v="16_left_RHOV_green"/>
    <n v="0.56000000000000005"/>
    <x v="355"/>
    <n v="1686"/>
    <s v="may"/>
    <s v="RHOV"/>
    <s v="16_left_RHOV_green"/>
    <m/>
    <m/>
    <s v=""/>
    <x v="2"/>
    <m/>
  </r>
  <r>
    <s v="mar"/>
    <x v="3"/>
    <s v="18_left_RHOV_blue"/>
    <n v="0.8"/>
    <x v="355"/>
    <n v="1693"/>
    <s v="may"/>
    <s v="RHOV"/>
    <s v="18_left_RHOV_blue"/>
    <m/>
    <m/>
    <s v=""/>
    <x v="2"/>
    <m/>
  </r>
  <r>
    <s v="mar"/>
    <x v="3"/>
    <s v="19_left_RHOV_green"/>
    <n v="3.16"/>
    <x v="355"/>
    <n v="1698"/>
    <s v="may"/>
    <s v="RHOV"/>
    <s v="19_left_RHOV_green"/>
    <m/>
    <m/>
    <s v=""/>
    <x v="2"/>
    <m/>
  </r>
  <r>
    <s v="mar"/>
    <x v="3"/>
    <s v="20_right_RHOV_blue"/>
    <n v="1.04"/>
    <x v="355"/>
    <n v="1707"/>
    <s v="may"/>
    <s v="RHOV"/>
    <s v="20_right_RHOV_blue"/>
    <m/>
    <m/>
    <s v=""/>
    <x v="2"/>
    <m/>
  </r>
  <r>
    <s v="mar"/>
    <x v="3"/>
    <s v="20_right_RHOV_green"/>
    <m/>
    <x v="355"/>
    <n v="1708"/>
    <s v="may"/>
    <s v="RHOV"/>
    <s v="20_right_RHOV_green"/>
    <m/>
    <m/>
    <s v=""/>
    <x v="2"/>
    <m/>
  </r>
  <r>
    <s v="mar"/>
    <x v="3"/>
    <s v="24_left_RHOV_blue"/>
    <n v="1.48"/>
    <x v="355"/>
    <n v="1721"/>
    <s v="may"/>
    <s v="RHOV"/>
    <s v="24_left_RHOV_blue"/>
    <n v="1.37"/>
    <m/>
    <s v=""/>
    <x v="2"/>
    <m/>
  </r>
  <r>
    <s v="mar"/>
    <x v="3"/>
    <s v="24_right_RHOV_green"/>
    <n v="2.14"/>
    <x v="355"/>
    <n v="1724"/>
    <s v="may"/>
    <s v="RHOV"/>
    <s v="24_right_RHOV_green"/>
    <n v="2.9"/>
    <m/>
    <s v=""/>
    <x v="2"/>
    <m/>
  </r>
  <r>
    <s v="mar"/>
    <x v="3"/>
    <s v="25_left_RHOV_blue"/>
    <n v="1.3"/>
    <x v="355"/>
    <n v="1725"/>
    <s v="may"/>
    <s v="RHOV"/>
    <s v="25_left_RHOV_blue"/>
    <m/>
    <m/>
    <s v=""/>
    <x v="2"/>
    <m/>
  </r>
  <r>
    <s v="mar"/>
    <x v="3"/>
    <s v="25_left_RHOV_green"/>
    <n v="1.88"/>
    <x v="355"/>
    <n v="1726"/>
    <s v="may"/>
    <s v="RHOV"/>
    <s v="25_left_RHOV_green"/>
    <m/>
    <m/>
    <s v=""/>
    <x v="2"/>
    <m/>
  </r>
  <r>
    <s v="mar"/>
    <x v="3"/>
    <s v="28_left_RHOV_blue"/>
    <n v="0.59"/>
    <x v="355"/>
    <n v="1737"/>
    <s v="may"/>
    <s v="RHOV"/>
    <s v="28_left_RHOV_blue"/>
    <m/>
    <m/>
    <s v=""/>
    <x v="2"/>
    <m/>
  </r>
  <r>
    <s v="mar"/>
    <x v="3"/>
    <s v="28_right_RHOV_blue"/>
    <m/>
    <x v="355"/>
    <n v="1739"/>
    <s v="may"/>
    <s v="RHOV"/>
    <s v="28_right_RHOV_blue"/>
    <n v="0.01"/>
    <m/>
    <s v=""/>
    <x v="2"/>
    <m/>
  </r>
  <r>
    <s v="mar"/>
    <x v="3"/>
    <s v="29_left_RHOV_green"/>
    <m/>
    <x v="355"/>
    <n v="1742"/>
    <s v="may"/>
    <s v="RHOV"/>
    <s v="29_left_RHOV_green"/>
    <m/>
    <m/>
    <s v=""/>
    <x v="2"/>
    <m/>
  </r>
  <r>
    <s v="mar"/>
    <x v="3"/>
    <s v="29_right_RHOV_green"/>
    <n v="2.15"/>
    <x v="355"/>
    <n v="1744"/>
    <s v="may"/>
    <s v="RHOV"/>
    <s v="29_right_RHOV_green"/>
    <n v="3.31"/>
    <m/>
    <s v=""/>
    <x v="2"/>
    <m/>
  </r>
  <r>
    <s v="mar"/>
    <x v="3"/>
    <s v="3_left_RHOV_green"/>
    <n v="2.3199999999999998"/>
    <x v="355"/>
    <n v="1746"/>
    <s v="may"/>
    <s v="RHOV"/>
    <s v="3_left_RHOV_green"/>
    <n v="2.0699999999999998"/>
    <m/>
    <s v=""/>
    <x v="2"/>
    <m/>
  </r>
  <r>
    <s v="mar"/>
    <x v="3"/>
    <s v="30_right_RHOV_blue"/>
    <n v="1.34"/>
    <x v="355"/>
    <n v="1751"/>
    <s v="may"/>
    <s v="RHOV"/>
    <s v="30_right_RHOV_blue"/>
    <m/>
    <m/>
    <s v=""/>
    <x v="2"/>
    <m/>
  </r>
  <r>
    <s v="mar"/>
    <x v="3"/>
    <s v="31_right_RHOV_blue"/>
    <m/>
    <x v="355"/>
    <n v="1755"/>
    <s v="may"/>
    <s v="RHOV"/>
    <s v="31_right_RHOV_blue"/>
    <m/>
    <m/>
    <s v=""/>
    <x v="2"/>
    <m/>
  </r>
  <r>
    <s v="mar"/>
    <x v="3"/>
    <s v="32_left_RHOV_green"/>
    <m/>
    <x v="355"/>
    <n v="1758"/>
    <s v="may"/>
    <s v="RHOV"/>
    <s v="32_left_RHOV_green"/>
    <m/>
    <m/>
    <s v=""/>
    <x v="2"/>
    <m/>
  </r>
  <r>
    <s v="mar"/>
    <x v="3"/>
    <s v="32_right_RHOV_blue"/>
    <m/>
    <x v="355"/>
    <n v="1759"/>
    <s v="may"/>
    <s v="RHOV"/>
    <s v="32_right_RHOV_blue"/>
    <m/>
    <m/>
    <s v=""/>
    <x v="2"/>
    <m/>
  </r>
  <r>
    <s v="mar"/>
    <x v="3"/>
    <s v="32_right_RHOV_green"/>
    <m/>
    <x v="355"/>
    <n v="1760"/>
    <s v="may"/>
    <s v="RHOV"/>
    <s v="32_right_RHOV_green"/>
    <m/>
    <m/>
    <s v=""/>
    <x v="2"/>
    <m/>
  </r>
  <r>
    <s v="mar"/>
    <x v="3"/>
    <s v="33_right_RHOV_blue"/>
    <n v="1.3"/>
    <x v="355"/>
    <n v="1763"/>
    <s v="may"/>
    <s v="RHOV"/>
    <s v="33_right_RHOV_blue"/>
    <m/>
    <m/>
    <s v=""/>
    <x v="2"/>
    <m/>
  </r>
  <r>
    <s v="mar"/>
    <x v="3"/>
    <s v="34_right_RHOV_green"/>
    <n v="1.22"/>
    <x v="355"/>
    <n v="1768"/>
    <s v="may"/>
    <s v="RHOV"/>
    <s v="34_right_RHOV_green"/>
    <m/>
    <m/>
    <s v=""/>
    <x v="2"/>
    <m/>
  </r>
  <r>
    <s v="mar"/>
    <x v="3"/>
    <s v="35_left_RHOV_blue"/>
    <n v="1.96"/>
    <x v="355"/>
    <n v="1769"/>
    <s v="may"/>
    <s v="RHOV"/>
    <s v="35_left_RHOV_blue"/>
    <n v="2.7429999999999999"/>
    <m/>
    <s v=""/>
    <x v="2"/>
    <m/>
  </r>
  <r>
    <s v="mar"/>
    <x v="3"/>
    <s v="35_left_RHOV_green"/>
    <n v="0.56999999999999995"/>
    <x v="355"/>
    <n v="1770"/>
    <s v="may"/>
    <s v="RHOV"/>
    <s v="35_left_RHOV_green"/>
    <n v="0.99099999999999999"/>
    <m/>
    <s v=""/>
    <x v="2"/>
    <m/>
  </r>
  <r>
    <s v="mar"/>
    <x v="3"/>
    <s v="35_right_RHOV_blue"/>
    <n v="1.73"/>
    <x v="355"/>
    <n v="1771"/>
    <s v="may"/>
    <s v="RHOV"/>
    <s v="35_right_RHOV_blue"/>
    <n v="1.159"/>
    <m/>
    <s v=""/>
    <x v="2"/>
    <m/>
  </r>
  <r>
    <s v="mar"/>
    <x v="3"/>
    <s v="36_right_RHOV_green"/>
    <m/>
    <x v="355"/>
    <n v="1776"/>
    <s v="may"/>
    <s v="RHOV"/>
    <s v="36_right_RHOV_green"/>
    <m/>
    <m/>
    <s v=""/>
    <x v="2"/>
    <m/>
  </r>
  <r>
    <s v="mar"/>
    <x v="3"/>
    <s v="6_left_RHOV_blue"/>
    <n v="2.12"/>
    <x v="355"/>
    <n v="1785"/>
    <s v="may"/>
    <s v="RHOV"/>
    <s v="6_left_RHOV_blue"/>
    <n v="1.67"/>
    <m/>
    <s v=""/>
    <x v="2"/>
    <m/>
  </r>
  <r>
    <s v="mar"/>
    <x v="3"/>
    <s v="6_left_RHOV_green"/>
    <n v="2.3199999999999998"/>
    <x v="355"/>
    <n v="1786"/>
    <s v="may"/>
    <s v="RHOV"/>
    <s v="6_left_RHOV_green"/>
    <n v="2.16"/>
    <m/>
    <s v=""/>
    <x v="2"/>
    <m/>
  </r>
  <r>
    <s v="mar"/>
    <x v="3"/>
    <s v="8_left_RHOV_green"/>
    <n v="1.92"/>
    <x v="355"/>
    <n v="1794"/>
    <s v="may"/>
    <s v="RHOV"/>
    <s v="8_left_RHOV_green"/>
    <m/>
    <n v="1.405"/>
    <s v=""/>
    <x v="2"/>
    <m/>
  </r>
  <r>
    <s v="mar"/>
    <x v="3"/>
    <s v="9_left_RHOV_blue"/>
    <n v="1.1599999999999999"/>
    <x v="355"/>
    <n v="1797"/>
    <s v="may"/>
    <s v="RHOV"/>
    <s v="9_left_RHOV_blue"/>
    <m/>
    <m/>
    <s v=""/>
    <x v="2"/>
    <m/>
  </r>
  <r>
    <s v="mar"/>
    <x v="0"/>
    <s v="10_left_SAAP_blue"/>
    <n v="1.21"/>
    <x v="355"/>
    <n v="1805"/>
    <s v="may"/>
    <s v="SAAP"/>
    <s v="10_left_SAAP_blue"/>
    <m/>
    <m/>
    <s v=""/>
    <x v="2"/>
    <m/>
  </r>
  <r>
    <s v="mar"/>
    <x v="0"/>
    <s v="10_left_SAAP_green"/>
    <n v="2.44"/>
    <x v="355"/>
    <n v="1806"/>
    <s v="may"/>
    <s v="SAAP"/>
    <s v="10_left_SAAP_green"/>
    <m/>
    <m/>
    <s v=""/>
    <x v="2"/>
    <m/>
  </r>
  <r>
    <s v="mar"/>
    <x v="0"/>
    <s v="10_right_SAAP_blue"/>
    <n v="2.2200000000000002"/>
    <x v="355"/>
    <n v="1807"/>
    <s v="may"/>
    <s v="SAAP"/>
    <s v="10_right_SAAP_blue"/>
    <m/>
    <m/>
    <s v=""/>
    <x v="2"/>
    <m/>
  </r>
  <r>
    <s v="mar"/>
    <x v="0"/>
    <s v="13_left_SAAP_blue"/>
    <m/>
    <x v="355"/>
    <n v="1817"/>
    <s v="may"/>
    <s v="SAAP"/>
    <s v="13_left_SAAP_blue"/>
    <m/>
    <m/>
    <s v=""/>
    <x v="2"/>
    <m/>
  </r>
  <r>
    <s v="mar"/>
    <x v="0"/>
    <s v="13_right_SAAP_blue"/>
    <n v="0.3"/>
    <x v="355"/>
    <n v="1819"/>
    <s v="may"/>
    <s v="SAAP"/>
    <s v="13_right_SAAP_blue"/>
    <m/>
    <m/>
    <s v=""/>
    <x v="2"/>
    <m/>
  </r>
  <r>
    <s v="mar"/>
    <x v="0"/>
    <s v="13_right_SAAP_green"/>
    <n v="0.3"/>
    <x v="355"/>
    <n v="1820"/>
    <s v="may"/>
    <s v="SAAP"/>
    <s v="13_right_SAAP_green"/>
    <m/>
    <m/>
    <s v=""/>
    <x v="2"/>
    <m/>
  </r>
  <r>
    <s v="mar"/>
    <x v="0"/>
    <s v="15_left_SAAP_green"/>
    <n v="0.90900000000000003"/>
    <x v="355"/>
    <n v="1826"/>
    <s v="may"/>
    <s v="SAAP"/>
    <s v="15_left_SAAP_green"/>
    <m/>
    <m/>
    <s v=""/>
    <x v="2"/>
    <m/>
  </r>
  <r>
    <s v="mar"/>
    <x v="0"/>
    <s v="15_right_SAAP_blue"/>
    <n v="0.6"/>
    <x v="355"/>
    <n v="1827"/>
    <s v="may"/>
    <s v="SAAP"/>
    <s v="15_right_SAAP_blue"/>
    <m/>
    <m/>
    <s v=""/>
    <x v="2"/>
    <m/>
  </r>
  <r>
    <s v="mar"/>
    <x v="0"/>
    <s v="17_left_SAAP_green"/>
    <n v="2.0299999999999998"/>
    <x v="355"/>
    <n v="1834"/>
    <s v="may"/>
    <s v="SAAP"/>
    <s v="17_left_SAAP_green"/>
    <m/>
    <m/>
    <s v=""/>
    <x v="2"/>
    <m/>
  </r>
  <r>
    <s v="mar"/>
    <x v="0"/>
    <s v="17_right_SAAP_blue"/>
    <n v="1.5"/>
    <x v="355"/>
    <n v="1835"/>
    <s v="may"/>
    <s v="SAAP"/>
    <s v="17_right_SAAP_blue"/>
    <m/>
    <m/>
    <s v=""/>
    <x v="2"/>
    <m/>
  </r>
  <r>
    <s v="mar"/>
    <x v="0"/>
    <s v="18_left_SAAP_blue"/>
    <n v="0.2"/>
    <x v="355"/>
    <n v="1837"/>
    <s v="may"/>
    <s v="SAAP"/>
    <s v="18_left_SAAP_blue"/>
    <m/>
    <m/>
    <s v=""/>
    <x v="2"/>
    <m/>
  </r>
  <r>
    <s v="mar"/>
    <x v="0"/>
    <s v="19_left_SAAP_blue"/>
    <n v="3.18"/>
    <x v="355"/>
    <n v="1841"/>
    <s v="may"/>
    <s v="SAAP"/>
    <s v="19_left_SAAP_blue"/>
    <m/>
    <m/>
    <s v=""/>
    <x v="2"/>
    <m/>
  </r>
  <r>
    <s v="mar"/>
    <x v="0"/>
    <s v="19_left_SAAP_green"/>
    <n v="2.34"/>
    <x v="355"/>
    <n v="1842"/>
    <s v="may"/>
    <s v="SAAP"/>
    <s v="19_left_SAAP_green"/>
    <m/>
    <m/>
    <s v=""/>
    <x v="2"/>
    <m/>
  </r>
  <r>
    <s v="mar"/>
    <x v="0"/>
    <s v="19_right_SAAP_blue"/>
    <n v="1.36"/>
    <x v="355"/>
    <n v="1843"/>
    <s v="may"/>
    <s v="SAAP"/>
    <s v="19_right_SAAP_blue"/>
    <m/>
    <m/>
    <s v=""/>
    <x v="2"/>
    <m/>
  </r>
  <r>
    <s v="mar"/>
    <x v="0"/>
    <s v="19_right_SAAP_green"/>
    <n v="3.12"/>
    <x v="355"/>
    <n v="1844"/>
    <s v="may"/>
    <s v="SAAP"/>
    <s v="19_right_SAAP_green"/>
    <m/>
    <m/>
    <s v=""/>
    <x v="2"/>
    <m/>
  </r>
  <r>
    <s v="mar"/>
    <x v="0"/>
    <s v="2_left_SAAP_blue"/>
    <n v="1.21"/>
    <x v="355"/>
    <n v="1845"/>
    <s v="may"/>
    <s v="SAAP"/>
    <s v="2_left_SAAP_blue"/>
    <m/>
    <m/>
    <s v=""/>
    <x v="2"/>
    <m/>
  </r>
  <r>
    <s v="mar"/>
    <x v="0"/>
    <s v="2_right_SAAP_blue"/>
    <n v="0.3"/>
    <x v="355"/>
    <n v="1847"/>
    <s v="may"/>
    <s v="SAAP"/>
    <s v="2_right_SAAP_blue"/>
    <m/>
    <m/>
    <s v=""/>
    <x v="2"/>
    <m/>
  </r>
  <r>
    <s v="mar"/>
    <x v="0"/>
    <s v="20_left_SAAP_blue"/>
    <n v="1.84"/>
    <x v="355"/>
    <n v="1849"/>
    <s v="may"/>
    <s v="SAAP"/>
    <s v="20_left_SAAP_blue"/>
    <m/>
    <m/>
    <s v=""/>
    <x v="2"/>
    <m/>
  </r>
  <r>
    <s v="mar"/>
    <x v="0"/>
    <s v="20_left_SAAP_green"/>
    <n v="2.21"/>
    <x v="355"/>
    <n v="1850"/>
    <s v="may"/>
    <s v="SAAP"/>
    <s v="20_left_SAAP_green"/>
    <m/>
    <m/>
    <s v=""/>
    <x v="2"/>
    <m/>
  </r>
  <r>
    <s v="mar"/>
    <x v="0"/>
    <s v="20_right_SAAP_blue"/>
    <n v="3.26"/>
    <x v="355"/>
    <n v="1851"/>
    <s v="may"/>
    <s v="SAAP"/>
    <s v="20_right_SAAP_blue"/>
    <m/>
    <m/>
    <s v=""/>
    <x v="2"/>
    <m/>
  </r>
  <r>
    <s v="mar"/>
    <x v="0"/>
    <s v="20_right_SAAP_green"/>
    <n v="2.88"/>
    <x v="355"/>
    <n v="1852"/>
    <s v="may"/>
    <s v="SAAP"/>
    <s v="20_right_SAAP_green"/>
    <m/>
    <m/>
    <s v=""/>
    <x v="2"/>
    <m/>
  </r>
  <r>
    <s v="mar"/>
    <x v="0"/>
    <s v="21_left_SAAP_blue"/>
    <n v="2.59"/>
    <x v="355"/>
    <n v="1853"/>
    <s v="may"/>
    <s v="SAAP"/>
    <s v="21_left_SAAP_blue"/>
    <m/>
    <m/>
    <s v=""/>
    <x v="2"/>
    <m/>
  </r>
  <r>
    <s v="mar"/>
    <x v="0"/>
    <s v="21_left_SAAP_green"/>
    <m/>
    <x v="355"/>
    <n v="1854"/>
    <s v="may"/>
    <s v="SAAP"/>
    <s v="21_left_SAAP_green"/>
    <m/>
    <m/>
    <s v=""/>
    <x v="2"/>
    <m/>
  </r>
  <r>
    <s v="mar"/>
    <x v="0"/>
    <s v="21_right_SAAP_green"/>
    <m/>
    <x v="355"/>
    <n v="1856"/>
    <s v="may"/>
    <s v="SAAP"/>
    <s v="21_right_SAAP_green"/>
    <m/>
    <m/>
    <s v=""/>
    <x v="2"/>
    <m/>
  </r>
  <r>
    <s v="mar"/>
    <x v="0"/>
    <s v="22_left_SAAP_blue"/>
    <n v="4.7699999999999996"/>
    <x v="355"/>
    <n v="1857"/>
    <s v="may"/>
    <s v="SAAP"/>
    <s v="22_left_SAAP_blue"/>
    <n v="1.9"/>
    <m/>
    <s v=""/>
    <x v="2"/>
    <m/>
  </r>
  <r>
    <s v="mar"/>
    <x v="0"/>
    <s v="22_right_SAAP_green"/>
    <n v="3.5"/>
    <x v="355"/>
    <n v="1860"/>
    <s v="may"/>
    <s v="SAAP"/>
    <s v="22_right_SAAP_green"/>
    <n v="3.6"/>
    <m/>
    <s v=""/>
    <x v="2"/>
    <m/>
  </r>
  <r>
    <s v="mar"/>
    <x v="0"/>
    <s v="23_right_SAAP_blue"/>
    <n v="2.23"/>
    <x v="355"/>
    <n v="1863"/>
    <s v="may"/>
    <s v="SAAP"/>
    <s v="23_right_SAAP_blue"/>
    <m/>
    <m/>
    <s v=""/>
    <x v="2"/>
    <m/>
  </r>
  <r>
    <s v="mar"/>
    <x v="0"/>
    <s v="23_right_SAAP_green"/>
    <n v="2.34"/>
    <x v="355"/>
    <n v="1864"/>
    <s v="may"/>
    <s v="SAAP"/>
    <s v="23_right_SAAP_green"/>
    <m/>
    <m/>
    <s v=""/>
    <x v="2"/>
    <m/>
  </r>
  <r>
    <s v="mar"/>
    <x v="0"/>
    <s v="24_right_SAAP_green"/>
    <n v="1.75"/>
    <x v="355"/>
    <n v="1868"/>
    <s v="may"/>
    <s v="SAAP"/>
    <s v="24_right_SAAP_green"/>
    <m/>
    <m/>
    <s v=""/>
    <x v="2"/>
    <m/>
  </r>
  <r>
    <s v="mar"/>
    <x v="0"/>
    <s v="25_left_SAAP_blue"/>
    <n v="3.43"/>
    <x v="355"/>
    <n v="1869"/>
    <s v="may"/>
    <s v="SAAP"/>
    <s v="25_left_SAAP_blue"/>
    <n v="3.339"/>
    <m/>
    <s v=""/>
    <x v="2"/>
    <m/>
  </r>
  <r>
    <s v="mar"/>
    <x v="0"/>
    <s v="25_left_SAAP_green"/>
    <n v="2.02"/>
    <x v="355"/>
    <n v="1870"/>
    <s v="may"/>
    <s v="SAAP"/>
    <s v="25_left_SAAP_green"/>
    <n v="1.637"/>
    <m/>
    <s v=""/>
    <x v="2"/>
    <m/>
  </r>
  <r>
    <s v="mar"/>
    <x v="0"/>
    <s v="25_right_SAAP_blue"/>
    <n v="1.79"/>
    <x v="355"/>
    <n v="1871"/>
    <s v="may"/>
    <s v="SAAP"/>
    <s v="25_right_SAAP_blue"/>
    <n v="1.3149999999999999"/>
    <m/>
    <s v=""/>
    <x v="2"/>
    <m/>
  </r>
  <r>
    <s v="mar"/>
    <x v="0"/>
    <s v="25_right_SAAP_green"/>
    <n v="3.6"/>
    <x v="355"/>
    <n v="1872"/>
    <s v="may"/>
    <s v="SAAP"/>
    <s v="25_right_SAAP_green"/>
    <n v="2.85"/>
    <m/>
    <s v=""/>
    <x v="2"/>
    <m/>
  </r>
  <r>
    <s v="mar"/>
    <x v="0"/>
    <s v="26_left_SAAP_blue"/>
    <n v="0.37"/>
    <x v="355"/>
    <n v="1873"/>
    <s v="may"/>
    <s v="SAAP"/>
    <s v="26_left_SAAP_blue"/>
    <m/>
    <m/>
    <s v=""/>
    <x v="2"/>
    <m/>
  </r>
  <r>
    <s v="mar"/>
    <x v="0"/>
    <s v="26_left_SAAP_green"/>
    <n v="0.77"/>
    <x v="355"/>
    <n v="1874"/>
    <s v="may"/>
    <s v="SAAP"/>
    <s v="26_left_SAAP_green"/>
    <m/>
    <m/>
    <s v=""/>
    <x v="2"/>
    <m/>
  </r>
  <r>
    <s v="mar"/>
    <x v="0"/>
    <s v="26_right_SAAP_blue"/>
    <m/>
    <x v="355"/>
    <n v="1875"/>
    <s v="may"/>
    <s v="SAAP"/>
    <s v="26_right_SAAP_blue"/>
    <m/>
    <m/>
    <s v=""/>
    <x v="2"/>
    <m/>
  </r>
  <r>
    <s v="mar"/>
    <x v="0"/>
    <s v="27_left_SAAP_green"/>
    <n v="2.61"/>
    <x v="355"/>
    <n v="1878"/>
    <s v="may"/>
    <s v="SAAP"/>
    <s v="27_left_SAAP_green"/>
    <n v="2.2599999999999998"/>
    <m/>
    <s v=""/>
    <x v="2"/>
    <m/>
  </r>
  <r>
    <s v="mar"/>
    <x v="0"/>
    <s v="27_right_SAAP_green"/>
    <n v="3.07"/>
    <x v="355"/>
    <n v="1880"/>
    <s v="may"/>
    <s v="SAAP"/>
    <s v="27_right_SAAP_green"/>
    <n v="2.68"/>
    <m/>
    <s v=""/>
    <x v="2"/>
    <m/>
  </r>
  <r>
    <s v="mar"/>
    <x v="0"/>
    <s v="28_left_SAAP_blue"/>
    <n v="1.83"/>
    <x v="355"/>
    <n v="1881"/>
    <s v="may"/>
    <s v="SAAP"/>
    <s v="28_left_SAAP_blue"/>
    <n v="2"/>
    <m/>
    <s v=""/>
    <x v="2"/>
    <m/>
  </r>
  <r>
    <s v="mar"/>
    <x v="0"/>
    <s v="28_left_SAAP_green"/>
    <n v="1.08"/>
    <x v="355"/>
    <n v="1882"/>
    <s v="may"/>
    <s v="SAAP"/>
    <s v="28_left_SAAP_green"/>
    <m/>
    <m/>
    <s v=""/>
    <x v="2"/>
    <m/>
  </r>
  <r>
    <s v="mar"/>
    <x v="0"/>
    <s v="28_right_SAAP_blue"/>
    <n v="1.23"/>
    <x v="355"/>
    <n v="1883"/>
    <s v="may"/>
    <s v="SAAP"/>
    <s v="28_right_SAAP_blue"/>
    <m/>
    <m/>
    <s v=""/>
    <x v="2"/>
    <m/>
  </r>
  <r>
    <s v="mar"/>
    <x v="0"/>
    <s v="28_right_SAAP_green"/>
    <n v="0.56999999999999995"/>
    <x v="355"/>
    <n v="1884"/>
    <s v="may"/>
    <s v="SAAP"/>
    <s v="28_right_SAAP_green"/>
    <n v="1.9"/>
    <m/>
    <s v=""/>
    <x v="2"/>
    <m/>
  </r>
  <r>
    <s v="mar"/>
    <x v="0"/>
    <s v="29_left_SAAP_blue"/>
    <m/>
    <x v="355"/>
    <n v="1885"/>
    <s v="may"/>
    <s v="SAAP"/>
    <s v="29_left_SAAP_blue"/>
    <m/>
    <m/>
    <s v=""/>
    <x v="2"/>
    <m/>
  </r>
  <r>
    <s v="mar"/>
    <x v="0"/>
    <s v="29_left_SAAP_green"/>
    <n v="2.5099999999999998"/>
    <x v="355"/>
    <n v="1886"/>
    <s v="may"/>
    <s v="SAAP"/>
    <s v="29_left_SAAP_green"/>
    <n v="2.23"/>
    <m/>
    <s v=""/>
    <x v="2"/>
    <m/>
  </r>
  <r>
    <s v="mar"/>
    <x v="0"/>
    <s v="3_right_SAAP_green"/>
    <n v="1.58"/>
    <x v="355"/>
    <n v="1892"/>
    <s v="may"/>
    <s v="SAAP"/>
    <s v="3_right_SAAP_green"/>
    <m/>
    <m/>
    <s v=""/>
    <x v="2"/>
    <m/>
  </r>
  <r>
    <s v="mar"/>
    <x v="0"/>
    <s v="30_left_SAAP_blue"/>
    <n v="1.8"/>
    <x v="355"/>
    <n v="1893"/>
    <s v="may"/>
    <s v="SAAP"/>
    <s v="30_left_SAAP_blue"/>
    <m/>
    <m/>
    <s v=""/>
    <x v="2"/>
    <m/>
  </r>
  <r>
    <s v="mar"/>
    <x v="0"/>
    <s v="30_left_SAAP_green"/>
    <m/>
    <x v="355"/>
    <n v="1894"/>
    <s v="may"/>
    <s v="SAAP"/>
    <s v="30_left_SAAP_green"/>
    <m/>
    <m/>
    <s v=""/>
    <x v="2"/>
    <m/>
  </r>
  <r>
    <s v="mar"/>
    <x v="0"/>
    <s v="30_right_SAAP_green"/>
    <m/>
    <x v="355"/>
    <n v="1896"/>
    <s v="may"/>
    <s v="SAAP"/>
    <s v="30_right_SAAP_green"/>
    <m/>
    <m/>
    <s v=""/>
    <x v="2"/>
    <m/>
  </r>
  <r>
    <s v="mar"/>
    <x v="0"/>
    <s v="31_left_SAAP_blue"/>
    <m/>
    <x v="355"/>
    <n v="1897"/>
    <s v="may"/>
    <s v="SAAP"/>
    <s v="31_left_SAAP_blue"/>
    <m/>
    <m/>
    <s v=""/>
    <x v="2"/>
    <m/>
  </r>
  <r>
    <s v="mar"/>
    <x v="0"/>
    <s v="31_left_SAAP_green"/>
    <m/>
    <x v="355"/>
    <n v="1898"/>
    <s v="may"/>
    <s v="SAAP"/>
    <s v="31_left_SAAP_green"/>
    <m/>
    <m/>
    <s v=""/>
    <x v="2"/>
    <m/>
  </r>
  <r>
    <s v="mar"/>
    <x v="0"/>
    <s v="31_right_SAAP_blue"/>
    <m/>
    <x v="355"/>
    <n v="1899"/>
    <s v="may"/>
    <s v="SAAP"/>
    <s v="31_right_SAAP_blue"/>
    <m/>
    <m/>
    <s v=""/>
    <x v="2"/>
    <m/>
  </r>
  <r>
    <s v="mar"/>
    <x v="0"/>
    <s v="31_right_SAAP_green"/>
    <m/>
    <x v="355"/>
    <n v="1900"/>
    <s v="may"/>
    <s v="SAAP"/>
    <s v="31_right_SAAP_green"/>
    <m/>
    <m/>
    <s v=""/>
    <x v="2"/>
    <m/>
  </r>
  <r>
    <s v="mar"/>
    <x v="0"/>
    <s v="32_left_SAAP_blue"/>
    <m/>
    <x v="355"/>
    <n v="1901"/>
    <s v="may"/>
    <s v="SAAP"/>
    <s v="32_left_SAAP_blue"/>
    <m/>
    <m/>
    <s v=""/>
    <x v="2"/>
    <m/>
  </r>
  <r>
    <s v="mar"/>
    <x v="0"/>
    <s v="32_left_SAAP_green"/>
    <m/>
    <x v="355"/>
    <n v="1902"/>
    <s v="may"/>
    <s v="SAAP"/>
    <s v="32_left_SAAP_green"/>
    <m/>
    <m/>
    <s v=""/>
    <x v="2"/>
    <m/>
  </r>
  <r>
    <s v="mar"/>
    <x v="0"/>
    <s v="32_right_SAAP_blue"/>
    <m/>
    <x v="355"/>
    <n v="1903"/>
    <s v="may"/>
    <s v="SAAP"/>
    <s v="32_right_SAAP_blue"/>
    <m/>
    <m/>
    <s v=""/>
    <x v="2"/>
    <m/>
  </r>
  <r>
    <s v="mar"/>
    <x v="0"/>
    <s v="32_right_SAAP_green"/>
    <n v="5.33"/>
    <x v="355"/>
    <n v="1904"/>
    <s v="may"/>
    <s v="SAAP"/>
    <s v="32_right_SAAP_green"/>
    <m/>
    <m/>
    <s v=""/>
    <x v="2"/>
    <m/>
  </r>
  <r>
    <s v="mar"/>
    <x v="0"/>
    <s v="34_left_SAAP_blue"/>
    <n v="1.07"/>
    <x v="355"/>
    <n v="1909"/>
    <s v="may"/>
    <s v="SAAP"/>
    <s v="34_left_SAAP_blue"/>
    <m/>
    <m/>
    <s v=""/>
    <x v="2"/>
    <m/>
  </r>
  <r>
    <s v="mar"/>
    <x v="0"/>
    <s v="34_left_SAAP_green"/>
    <m/>
    <x v="355"/>
    <n v="1910"/>
    <s v="may"/>
    <s v="SAAP"/>
    <s v="34_left_SAAP_green"/>
    <m/>
    <m/>
    <s v=""/>
    <x v="2"/>
    <m/>
  </r>
  <r>
    <s v="mar"/>
    <x v="0"/>
    <s v="34_right_SAAP_green"/>
    <n v="2.3199999999999998"/>
    <x v="355"/>
    <n v="1912"/>
    <s v="may"/>
    <s v="SAAP"/>
    <s v="34_right_SAAP_green"/>
    <m/>
    <m/>
    <s v=""/>
    <x v="2"/>
    <m/>
  </r>
  <r>
    <s v="mar"/>
    <x v="0"/>
    <s v="35_left_SAAP_blue"/>
    <n v="1.83"/>
    <x v="355"/>
    <n v="1913"/>
    <s v="may"/>
    <s v="SAAP"/>
    <s v="35_left_SAAP_blue"/>
    <n v="1.2090000000000001"/>
    <m/>
    <s v=""/>
    <x v="2"/>
    <m/>
  </r>
  <r>
    <s v="mar"/>
    <x v="0"/>
    <s v="35_left_SAAP_green"/>
    <n v="2.13"/>
    <x v="355"/>
    <n v="1914"/>
    <s v="may"/>
    <s v="SAAP"/>
    <s v="35_left_SAAP_green"/>
    <n v="2.6030000000000002"/>
    <m/>
    <s v=""/>
    <x v="2"/>
    <m/>
  </r>
  <r>
    <s v="mar"/>
    <x v="0"/>
    <s v="35_right_SAAP_blue"/>
    <n v="2.57"/>
    <x v="355"/>
    <n v="1915"/>
    <s v="may"/>
    <s v="SAAP"/>
    <s v="35_right_SAAP_blue"/>
    <n v="2.4119999999999999"/>
    <m/>
    <s v=""/>
    <x v="2"/>
    <m/>
  </r>
  <r>
    <s v="mar"/>
    <x v="0"/>
    <s v="35_right_SAAP_green"/>
    <n v="3.57"/>
    <x v="355"/>
    <n v="1916"/>
    <s v="may"/>
    <s v="SAAP"/>
    <s v="35_right_SAAP_green"/>
    <n v="2.5790000000000002"/>
    <m/>
    <s v=""/>
    <x v="2"/>
    <m/>
  </r>
  <r>
    <s v="mar"/>
    <x v="0"/>
    <s v="36_left_SAAP_blue"/>
    <m/>
    <x v="355"/>
    <n v="1917"/>
    <s v="may"/>
    <s v="SAAP"/>
    <s v="36_left_SAAP_blue"/>
    <m/>
    <m/>
    <s v=""/>
    <x v="2"/>
    <m/>
  </r>
  <r>
    <s v="mar"/>
    <x v="0"/>
    <s v="36_left_SAAP_green"/>
    <n v="1.26"/>
    <x v="355"/>
    <n v="1918"/>
    <s v="may"/>
    <s v="SAAP"/>
    <s v="36_left_SAAP_green"/>
    <m/>
    <m/>
    <s v=""/>
    <x v="2"/>
    <m/>
  </r>
  <r>
    <s v="mar"/>
    <x v="0"/>
    <s v="36_right_SAAP_blue"/>
    <n v="2.37"/>
    <x v="355"/>
    <n v="1919"/>
    <s v="may"/>
    <s v="SAAP"/>
    <s v="36_right_SAAP_blue"/>
    <m/>
    <m/>
    <s v=""/>
    <x v="2"/>
    <m/>
  </r>
  <r>
    <s v="mar"/>
    <x v="0"/>
    <s v="36_right_SAAP_green"/>
    <m/>
    <x v="355"/>
    <n v="1920"/>
    <s v="may"/>
    <s v="SAAP"/>
    <s v="36_right_SAAP_green"/>
    <m/>
    <m/>
    <s v=""/>
    <x v="2"/>
    <m/>
  </r>
  <r>
    <s v="mar"/>
    <x v="0"/>
    <s v="6_left_SAAP_blue"/>
    <n v="3.56"/>
    <x v="355"/>
    <n v="1929"/>
    <s v="may"/>
    <s v="SAAP"/>
    <s v="6_left_SAAP_blue"/>
    <m/>
    <m/>
    <s v=""/>
    <x v="2"/>
    <m/>
  </r>
  <r>
    <s v="mar"/>
    <x v="0"/>
    <s v="6_left_SAAP_green"/>
    <n v="0.53"/>
    <x v="355"/>
    <n v="1930"/>
    <s v="may"/>
    <s v="SAAP"/>
    <s v="6_left_SAAP_green"/>
    <m/>
    <m/>
    <s v=""/>
    <x v="2"/>
    <m/>
  </r>
  <r>
    <s v="mar"/>
    <x v="0"/>
    <s v="6_right_SAAP_blue"/>
    <m/>
    <x v="355"/>
    <n v="1931"/>
    <s v="may"/>
    <s v="SAAP"/>
    <s v="6_right_SAAP_blue"/>
    <m/>
    <m/>
    <s v=""/>
    <x v="2"/>
    <m/>
  </r>
  <r>
    <s v="mar"/>
    <x v="0"/>
    <s v="7_left_SAAP_blue"/>
    <m/>
    <x v="355"/>
    <n v="1933"/>
    <s v="may"/>
    <s v="SAAP"/>
    <s v="7_left_SAAP_blue"/>
    <m/>
    <m/>
    <s v=""/>
    <x v="2"/>
    <m/>
  </r>
  <r>
    <s v="mar"/>
    <x v="0"/>
    <s v="7_left_SAAP_green"/>
    <n v="0.68"/>
    <x v="355"/>
    <n v="1934"/>
    <s v="may"/>
    <s v="SAAP"/>
    <s v="7_left_SAAP_green"/>
    <m/>
    <m/>
    <s v=""/>
    <x v="2"/>
    <m/>
  </r>
  <r>
    <s v="mar"/>
    <x v="0"/>
    <s v="7_right_SAAP_green"/>
    <n v="1.17"/>
    <x v="355"/>
    <n v="1936"/>
    <s v="may"/>
    <s v="SAAP"/>
    <s v="7_right_SAAP_green"/>
    <m/>
    <m/>
    <s v=""/>
    <x v="2"/>
    <m/>
  </r>
  <r>
    <s v="mar"/>
    <x v="0"/>
    <s v="9_right_SAAP_green"/>
    <n v="2.13"/>
    <x v="355"/>
    <n v="1944"/>
    <s v="may"/>
    <s v="SAAP"/>
    <s v="9_right_SAAP_green"/>
    <m/>
    <m/>
    <s v=""/>
    <x v="2"/>
    <m/>
  </r>
  <r>
    <m/>
    <x v="4"/>
    <m/>
    <m/>
    <x v="355"/>
    <m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B0FA4-3AA8-9744-B177-51DFF4D2AA92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14">
    <pivotField showAll="0"/>
    <pivotField axis="axisRow" showAll="0">
      <items count="6">
        <item x="2"/>
        <item x="1"/>
        <item x="3"/>
        <item x="0"/>
        <item h="1" x="4"/>
        <item t="default"/>
      </items>
    </pivotField>
    <pivotField showAll="0"/>
    <pivotField showAll="0"/>
    <pivotField dataField="1" showAll="0">
      <items count="3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</pivotFields>
  <rowFields count="2">
    <field x="1"/>
    <field x="1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live_marchH" fld="4" subtotal="average" baseField="0" baseItem="0"/>
    <dataField name="StdDev of alive_marchH" fld="4" subtotal="stdDev" baseField="0" baseItem="0"/>
    <dataField name="Count of alive_marchH" fld="4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09E0C-1E68-A44E-92C1-16B59E5C28ED}">
  <dimension ref="A3:I16"/>
  <sheetViews>
    <sheetView topLeftCell="C1" workbookViewId="0">
      <selection activeCell="D25" sqref="D25"/>
    </sheetView>
  </sheetViews>
  <sheetFormatPr baseColWidth="10" defaultRowHeight="16" x14ac:dyDescent="0.2"/>
  <cols>
    <col min="1" max="1" width="13" bestFit="1" customWidth="1"/>
    <col min="2" max="2" width="22.5" bestFit="1" customWidth="1"/>
    <col min="3" max="3" width="21.6640625" bestFit="1" customWidth="1"/>
    <col min="4" max="4" width="20.1640625" bestFit="1" customWidth="1"/>
    <col min="5" max="5" width="21.6640625" bestFit="1" customWidth="1"/>
    <col min="6" max="6" width="27.33203125" bestFit="1" customWidth="1"/>
    <col min="7" max="7" width="26.33203125" bestFit="1" customWidth="1"/>
  </cols>
  <sheetData>
    <row r="3" spans="1:9" x14ac:dyDescent="0.2">
      <c r="A3" s="5" t="s">
        <v>888</v>
      </c>
      <c r="B3" t="s">
        <v>893</v>
      </c>
      <c r="C3" t="s">
        <v>894</v>
      </c>
      <c r="D3" t="s">
        <v>895</v>
      </c>
      <c r="E3" t="s">
        <v>897</v>
      </c>
      <c r="F3" t="s">
        <v>896</v>
      </c>
    </row>
    <row r="4" spans="1:9" x14ac:dyDescent="0.2">
      <c r="A4" s="6" t="s">
        <v>16</v>
      </c>
      <c r="B4">
        <v>2.1840462962962968</v>
      </c>
      <c r="C4">
        <v>0.84386945201389396</v>
      </c>
      <c r="D4">
        <v>108</v>
      </c>
      <c r="H4" t="s">
        <v>898</v>
      </c>
      <c r="I4" t="s">
        <v>907</v>
      </c>
    </row>
    <row r="5" spans="1:9" x14ac:dyDescent="0.2">
      <c r="A5" s="7" t="s">
        <v>890</v>
      </c>
      <c r="B5">
        <v>2.2632465753424662</v>
      </c>
      <c r="C5">
        <v>0.84159814540917355</v>
      </c>
      <c r="D5">
        <v>73</v>
      </c>
      <c r="E5">
        <f>SQRT(73)</f>
        <v>8.5440037453175304</v>
      </c>
      <c r="F5">
        <f>GETPIVOTDATA("Average of alive_marchH",$A$3,"species","CEOL","aliveinmay","N")/E5</f>
        <v>0.264892975565796</v>
      </c>
      <c r="G5" t="s">
        <v>899</v>
      </c>
      <c r="H5">
        <v>2.2632465753424662</v>
      </c>
      <c r="I5">
        <f>F5</f>
        <v>0.264892975565796</v>
      </c>
    </row>
    <row r="6" spans="1:9" x14ac:dyDescent="0.2">
      <c r="A6" s="7" t="s">
        <v>891</v>
      </c>
      <c r="B6">
        <v>2.0188571428571427</v>
      </c>
      <c r="C6">
        <v>0.83642643721605936</v>
      </c>
      <c r="D6">
        <v>35</v>
      </c>
      <c r="E6">
        <f>SQRT(35)</f>
        <v>5.9160797830996161</v>
      </c>
      <c r="F6">
        <f>GETPIVOTDATA("Average of alive_marchH",$A$3,"species","CEOL","aliveinmay","N")/E6</f>
        <v>0.38255849453008589</v>
      </c>
      <c r="G6" t="s">
        <v>900</v>
      </c>
      <c r="H6">
        <v>2.0188571428571427</v>
      </c>
      <c r="I6">
        <f>F6</f>
        <v>0.38255849453008589</v>
      </c>
    </row>
    <row r="7" spans="1:9" x14ac:dyDescent="0.2">
      <c r="A7" s="6" t="s">
        <v>13</v>
      </c>
      <c r="B7">
        <v>6.8569949238578687</v>
      </c>
      <c r="C7">
        <v>2.6364623822143245</v>
      </c>
      <c r="D7">
        <v>197</v>
      </c>
      <c r="G7" t="s">
        <v>901</v>
      </c>
      <c r="H7">
        <v>6.7186226415094357</v>
      </c>
      <c r="I7">
        <f>F8</f>
        <v>0.21982594016586321</v>
      </c>
    </row>
    <row r="8" spans="1:9" x14ac:dyDescent="0.2">
      <c r="A8" s="7" t="s">
        <v>890</v>
      </c>
      <c r="B8">
        <v>6.7186226415094357</v>
      </c>
      <c r="C8">
        <v>2.7845753799673925</v>
      </c>
      <c r="D8">
        <v>106</v>
      </c>
      <c r="E8">
        <f>SQRT(106)</f>
        <v>10.295630140987001</v>
      </c>
      <c r="F8">
        <f>GETPIVOTDATA("Average of alive_marchH",$A$3,"species","CEOL","aliveinmay","N")/E8</f>
        <v>0.21982594016586321</v>
      </c>
      <c r="G8" t="s">
        <v>902</v>
      </c>
      <c r="H8">
        <v>7.0181758241758212</v>
      </c>
      <c r="I8">
        <f>F9</f>
        <v>0.2372527066694318</v>
      </c>
    </row>
    <row r="9" spans="1:9" x14ac:dyDescent="0.2">
      <c r="A9" s="7" t="s">
        <v>891</v>
      </c>
      <c r="B9">
        <v>7.0181758241758212</v>
      </c>
      <c r="C9">
        <v>2.4581701712787551</v>
      </c>
      <c r="D9">
        <v>91</v>
      </c>
      <c r="E9">
        <f>SQRT(91)</f>
        <v>9.5393920141694561</v>
      </c>
      <c r="F9">
        <f>GETPIVOTDATA("Average of alive_marchH",$A$3,"species","CEOL","aliveinmay","N")/E9</f>
        <v>0.2372527066694318</v>
      </c>
      <c r="G9" t="s">
        <v>903</v>
      </c>
      <c r="H9">
        <v>1.8581341463414636</v>
      </c>
      <c r="I9">
        <f>F11</f>
        <v>0.24993377319873869</v>
      </c>
    </row>
    <row r="10" spans="1:9" x14ac:dyDescent="0.2">
      <c r="A10" s="6" t="s">
        <v>18</v>
      </c>
      <c r="B10">
        <v>1.9195391304347826</v>
      </c>
      <c r="C10">
        <v>0.74414921733876993</v>
      </c>
      <c r="D10">
        <v>115</v>
      </c>
      <c r="G10" t="s">
        <v>904</v>
      </c>
      <c r="H10">
        <v>2.0721212121212123</v>
      </c>
      <c r="I10">
        <f>F12</f>
        <v>0.39398065868537718</v>
      </c>
    </row>
    <row r="11" spans="1:9" x14ac:dyDescent="0.2">
      <c r="A11" s="7" t="s">
        <v>890</v>
      </c>
      <c r="B11">
        <v>1.8581341463414636</v>
      </c>
      <c r="C11">
        <v>0.69939301306266044</v>
      </c>
      <c r="D11">
        <v>82</v>
      </c>
      <c r="E11">
        <f>SQRT(82)</f>
        <v>9.0553851381374173</v>
      </c>
      <c r="F11">
        <f>GETPIVOTDATA("Average of alive_marchH",$A$3,"species","CEOL","aliveinmay","N")/E11</f>
        <v>0.24993377319873869</v>
      </c>
      <c r="G11" t="s">
        <v>905</v>
      </c>
      <c r="H11">
        <v>2.3943673469387758</v>
      </c>
      <c r="I11">
        <f>F14</f>
        <v>0.32332093933463801</v>
      </c>
    </row>
    <row r="12" spans="1:9" x14ac:dyDescent="0.2">
      <c r="A12" s="7" t="s">
        <v>891</v>
      </c>
      <c r="B12">
        <v>2.0721212121212123</v>
      </c>
      <c r="C12">
        <v>0.83721546500795352</v>
      </c>
      <c r="D12">
        <v>33</v>
      </c>
      <c r="E12">
        <f>SQRT(33)</f>
        <v>5.7445626465380286</v>
      </c>
      <c r="F12">
        <f>GETPIVOTDATA("Average of alive_marchH",$A$3,"species","CEOL","aliveinmay","N")/E12</f>
        <v>0.39398065868537718</v>
      </c>
      <c r="G12" t="s">
        <v>906</v>
      </c>
      <c r="H12">
        <v>2.5723809523809522</v>
      </c>
      <c r="I12">
        <f>F15</f>
        <v>0.49388089275506797</v>
      </c>
    </row>
    <row r="13" spans="1:9" x14ac:dyDescent="0.2">
      <c r="A13" s="6" t="s">
        <v>10</v>
      </c>
      <c r="B13">
        <v>2.4477714285714285</v>
      </c>
      <c r="C13">
        <v>1.5025035741974768</v>
      </c>
      <c r="D13">
        <v>70</v>
      </c>
    </row>
    <row r="14" spans="1:9" x14ac:dyDescent="0.2">
      <c r="A14" s="7" t="s">
        <v>890</v>
      </c>
      <c r="B14">
        <v>2.3943673469387758</v>
      </c>
      <c r="C14">
        <v>1.4322946725138523</v>
      </c>
      <c r="D14">
        <v>49</v>
      </c>
      <c r="E14">
        <f>SQRT(49)</f>
        <v>7</v>
      </c>
      <c r="F14">
        <f>GETPIVOTDATA("Average of alive_marchH",$A$3,"species","CEOL","aliveinmay","N")/E14</f>
        <v>0.32332093933463801</v>
      </c>
    </row>
    <row r="15" spans="1:9" x14ac:dyDescent="0.2">
      <c r="A15" s="7" t="s">
        <v>891</v>
      </c>
      <c r="B15">
        <v>2.5723809523809522</v>
      </c>
      <c r="C15">
        <v>1.6857102501969452</v>
      </c>
      <c r="D15">
        <v>21</v>
      </c>
      <c r="E15">
        <f>SQRT(21)</f>
        <v>4.5825756949558398</v>
      </c>
      <c r="F15">
        <f>GETPIVOTDATA("Average of alive_marchH",$A$3,"species","CEOL","aliveinmay","N")/E15</f>
        <v>0.49388089275506797</v>
      </c>
    </row>
    <row r="16" spans="1:9" x14ac:dyDescent="0.2">
      <c r="A16" s="6" t="s">
        <v>889</v>
      </c>
      <c r="B16">
        <v>4.0383591836734674</v>
      </c>
      <c r="C16">
        <v>2.961000075895877</v>
      </c>
      <c r="D16">
        <v>490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29D0-BEFA-EC42-BE5B-A85D4BCB7D2E}">
  <dimension ref="A1:N649"/>
  <sheetViews>
    <sheetView tabSelected="1" workbookViewId="0">
      <selection activeCell="H19" sqref="H19"/>
    </sheetView>
  </sheetViews>
  <sheetFormatPr baseColWidth="10" defaultRowHeight="16" x14ac:dyDescent="0.2"/>
  <cols>
    <col min="1" max="5" width="10.83203125" style="4"/>
    <col min="7" max="11" width="10.83203125" style="2"/>
    <col min="12" max="14" width="10.83203125" style="3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892</v>
      </c>
      <c r="F1" t="s">
        <v>5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3" t="s">
        <v>6</v>
      </c>
      <c r="M1" s="3" t="s">
        <v>7</v>
      </c>
      <c r="N1" s="3" t="s">
        <v>8</v>
      </c>
    </row>
    <row r="2" spans="1:14" x14ac:dyDescent="0.2">
      <c r="A2" s="1" t="s">
        <v>9</v>
      </c>
      <c r="B2" s="1" t="s">
        <v>10</v>
      </c>
      <c r="C2" s="1" t="s">
        <v>11</v>
      </c>
      <c r="D2" s="1"/>
      <c r="E2" s="1">
        <v>0.2</v>
      </c>
      <c r="F2">
        <v>1801</v>
      </c>
      <c r="G2" s="2" t="s">
        <v>12</v>
      </c>
      <c r="H2" s="2" t="s">
        <v>10</v>
      </c>
      <c r="I2" s="2" t="s">
        <v>11</v>
      </c>
      <c r="L2" s="3" t="str">
        <f t="shared" ref="L2:L65" si="0">IF(E2&gt;0.1,"Y","")</f>
        <v>Y</v>
      </c>
      <c r="M2" s="3" t="str">
        <f t="shared" ref="M2:M65" si="1">IF(K2="","N","Y")</f>
        <v>N</v>
      </c>
      <c r="N2" s="1">
        <v>0.2</v>
      </c>
    </row>
    <row r="3" spans="1:14" x14ac:dyDescent="0.2">
      <c r="A3" s="1" t="s">
        <v>9</v>
      </c>
      <c r="B3" s="1" t="s">
        <v>13</v>
      </c>
      <c r="C3" s="1" t="s">
        <v>14</v>
      </c>
      <c r="D3" s="1"/>
      <c r="E3" s="1">
        <v>0.25</v>
      </c>
      <c r="F3">
        <v>1457</v>
      </c>
      <c r="G3" s="2" t="s">
        <v>12</v>
      </c>
      <c r="H3" s="2" t="s">
        <v>13</v>
      </c>
      <c r="I3" s="2" t="s">
        <v>15</v>
      </c>
      <c r="L3" s="3" t="str">
        <f t="shared" si="0"/>
        <v>Y</v>
      </c>
      <c r="M3" s="3" t="str">
        <f t="shared" si="1"/>
        <v>N</v>
      </c>
      <c r="N3" s="1">
        <v>0.25</v>
      </c>
    </row>
    <row r="4" spans="1:14" x14ac:dyDescent="0.2">
      <c r="A4" s="1" t="s">
        <v>9</v>
      </c>
      <c r="B4" s="1" t="s">
        <v>16</v>
      </c>
      <c r="C4" s="1" t="s">
        <v>17</v>
      </c>
      <c r="D4" s="1"/>
      <c r="E4" s="1">
        <v>0.45</v>
      </c>
      <c r="F4">
        <v>1415</v>
      </c>
      <c r="G4" s="2" t="s">
        <v>12</v>
      </c>
      <c r="H4" s="2" t="s">
        <v>16</v>
      </c>
      <c r="I4" s="2" t="s">
        <v>17</v>
      </c>
      <c r="L4" s="3" t="str">
        <f t="shared" si="0"/>
        <v>Y</v>
      </c>
      <c r="M4" s="3" t="str">
        <f t="shared" si="1"/>
        <v>N</v>
      </c>
      <c r="N4" s="1">
        <v>0.45</v>
      </c>
    </row>
    <row r="5" spans="1:14" x14ac:dyDescent="0.2">
      <c r="A5" s="1" t="s">
        <v>9</v>
      </c>
      <c r="B5" s="1" t="s">
        <v>18</v>
      </c>
      <c r="C5" s="1" t="s">
        <v>19</v>
      </c>
      <c r="D5" s="1"/>
      <c r="E5" s="1">
        <v>0.55000000000000004</v>
      </c>
      <c r="F5">
        <v>1748</v>
      </c>
      <c r="G5" s="2" t="s">
        <v>12</v>
      </c>
      <c r="H5" s="2" t="s">
        <v>18</v>
      </c>
      <c r="I5" s="2" t="s">
        <v>19</v>
      </c>
      <c r="L5" s="3" t="str">
        <f t="shared" si="0"/>
        <v>Y</v>
      </c>
      <c r="M5" s="3" t="str">
        <f t="shared" si="1"/>
        <v>N</v>
      </c>
      <c r="N5" s="1">
        <v>0.55000000000000004</v>
      </c>
    </row>
    <row r="6" spans="1:14" x14ac:dyDescent="0.2">
      <c r="A6" s="1" t="s">
        <v>9</v>
      </c>
      <c r="B6" s="1" t="s">
        <v>10</v>
      </c>
      <c r="C6" s="1" t="s">
        <v>20</v>
      </c>
      <c r="D6" s="1"/>
      <c r="E6" s="1">
        <v>0.57999999999999996</v>
      </c>
      <c r="F6">
        <v>1803</v>
      </c>
      <c r="G6" s="2" t="s">
        <v>12</v>
      </c>
      <c r="H6" s="2" t="s">
        <v>10</v>
      </c>
      <c r="I6" s="2" t="s">
        <v>20</v>
      </c>
      <c r="K6" s="2">
        <v>0.53</v>
      </c>
      <c r="L6" s="3" t="str">
        <f t="shared" si="0"/>
        <v>Y</v>
      </c>
      <c r="M6" s="3" t="str">
        <f t="shared" si="1"/>
        <v>Y</v>
      </c>
      <c r="N6" s="1">
        <v>0.57999999999999996</v>
      </c>
    </row>
    <row r="7" spans="1:14" x14ac:dyDescent="0.2">
      <c r="A7" s="1" t="s">
        <v>9</v>
      </c>
      <c r="B7" s="1" t="s">
        <v>10</v>
      </c>
      <c r="C7" s="1" t="s">
        <v>21</v>
      </c>
      <c r="D7" s="1"/>
      <c r="E7" s="1">
        <v>0.62</v>
      </c>
      <c r="F7">
        <v>1937</v>
      </c>
      <c r="G7" s="2" t="s">
        <v>12</v>
      </c>
      <c r="H7" s="2" t="s">
        <v>10</v>
      </c>
      <c r="I7" s="2" t="s">
        <v>21</v>
      </c>
      <c r="L7" s="3" t="str">
        <f t="shared" si="0"/>
        <v>Y</v>
      </c>
      <c r="M7" s="3" t="str">
        <f t="shared" si="1"/>
        <v>N</v>
      </c>
      <c r="N7" s="1">
        <v>0.62</v>
      </c>
    </row>
    <row r="8" spans="1:14" x14ac:dyDescent="0.2">
      <c r="A8" s="1" t="s">
        <v>9</v>
      </c>
      <c r="B8" s="1" t="s">
        <v>18</v>
      </c>
      <c r="C8" s="1" t="s">
        <v>22</v>
      </c>
      <c r="D8" s="1"/>
      <c r="E8" s="1">
        <v>0.69</v>
      </c>
      <c r="F8">
        <v>1682</v>
      </c>
      <c r="G8" s="2" t="s">
        <v>12</v>
      </c>
      <c r="H8" s="2" t="s">
        <v>18</v>
      </c>
      <c r="I8" s="2" t="s">
        <v>22</v>
      </c>
      <c r="L8" s="3" t="str">
        <f t="shared" si="0"/>
        <v>Y</v>
      </c>
      <c r="M8" s="3" t="str">
        <f t="shared" si="1"/>
        <v>N</v>
      </c>
      <c r="N8" s="1">
        <v>0.69</v>
      </c>
    </row>
    <row r="9" spans="1:14" x14ac:dyDescent="0.2">
      <c r="A9" s="1" t="s">
        <v>9</v>
      </c>
      <c r="B9" s="1" t="s">
        <v>18</v>
      </c>
      <c r="C9" s="1" t="s">
        <v>23</v>
      </c>
      <c r="D9" s="1"/>
      <c r="E9" s="1">
        <v>0.7</v>
      </c>
      <c r="F9">
        <v>1766</v>
      </c>
      <c r="G9" s="2" t="s">
        <v>12</v>
      </c>
      <c r="H9" s="2" t="s">
        <v>18</v>
      </c>
      <c r="I9" s="2" t="s">
        <v>23</v>
      </c>
      <c r="J9" s="2">
        <v>0.88500000000000001</v>
      </c>
      <c r="L9" s="3" t="str">
        <f t="shared" si="0"/>
        <v>Y</v>
      </c>
      <c r="M9" s="3" t="str">
        <f t="shared" si="1"/>
        <v>N</v>
      </c>
      <c r="N9" s="1">
        <v>0.7</v>
      </c>
    </row>
    <row r="10" spans="1:14" x14ac:dyDescent="0.2">
      <c r="A10" s="1" t="s">
        <v>9</v>
      </c>
      <c r="B10" s="1" t="s">
        <v>18</v>
      </c>
      <c r="C10" s="1" t="s">
        <v>24</v>
      </c>
      <c r="D10" s="1"/>
      <c r="E10" s="1">
        <v>0.74</v>
      </c>
      <c r="F10">
        <v>1685</v>
      </c>
      <c r="G10" s="2" t="s">
        <v>12</v>
      </c>
      <c r="H10" s="2" t="s">
        <v>18</v>
      </c>
      <c r="I10" s="2" t="s">
        <v>24</v>
      </c>
      <c r="L10" s="3" t="str">
        <f t="shared" si="0"/>
        <v>Y</v>
      </c>
      <c r="M10" s="3" t="str">
        <f t="shared" si="1"/>
        <v>N</v>
      </c>
      <c r="N10" s="1">
        <v>0.74</v>
      </c>
    </row>
    <row r="11" spans="1:14" x14ac:dyDescent="0.2">
      <c r="A11" s="1" t="s">
        <v>9</v>
      </c>
      <c r="B11" s="1" t="s">
        <v>16</v>
      </c>
      <c r="C11" s="1" t="s">
        <v>25</v>
      </c>
      <c r="D11" s="1"/>
      <c r="E11" s="1">
        <v>0.75</v>
      </c>
      <c r="F11">
        <v>1439</v>
      </c>
      <c r="G11" s="2" t="s">
        <v>12</v>
      </c>
      <c r="H11" s="2" t="s">
        <v>16</v>
      </c>
      <c r="I11" s="2" t="s">
        <v>25</v>
      </c>
      <c r="L11" s="3" t="str">
        <f t="shared" si="0"/>
        <v>Y</v>
      </c>
      <c r="M11" s="3" t="str">
        <f t="shared" si="1"/>
        <v>N</v>
      </c>
      <c r="N11" s="1">
        <v>0.75</v>
      </c>
    </row>
    <row r="12" spans="1:14" x14ac:dyDescent="0.2">
      <c r="A12" s="1" t="s">
        <v>9</v>
      </c>
      <c r="B12" s="1" t="s">
        <v>16</v>
      </c>
      <c r="C12" s="1" t="s">
        <v>26</v>
      </c>
      <c r="D12" s="1"/>
      <c r="E12" s="1">
        <v>0.78</v>
      </c>
      <c r="F12">
        <v>1310</v>
      </c>
      <c r="G12" s="2" t="s">
        <v>12</v>
      </c>
      <c r="H12" s="2" t="s">
        <v>16</v>
      </c>
      <c r="I12" s="2" t="s">
        <v>26</v>
      </c>
      <c r="K12" s="2">
        <v>1.99</v>
      </c>
      <c r="L12" s="3" t="str">
        <f t="shared" si="0"/>
        <v>Y</v>
      </c>
      <c r="M12" s="3" t="str">
        <f t="shared" si="1"/>
        <v>Y</v>
      </c>
      <c r="N12" s="1">
        <v>0.78</v>
      </c>
    </row>
    <row r="13" spans="1:14" x14ac:dyDescent="0.2">
      <c r="A13" s="1" t="s">
        <v>9</v>
      </c>
      <c r="B13" s="1" t="s">
        <v>18</v>
      </c>
      <c r="C13" s="1" t="s">
        <v>27</v>
      </c>
      <c r="D13" s="1"/>
      <c r="E13" s="1">
        <v>0.8</v>
      </c>
      <c r="F13">
        <v>1680</v>
      </c>
      <c r="G13" s="2" t="s">
        <v>12</v>
      </c>
      <c r="H13" s="2" t="s">
        <v>18</v>
      </c>
      <c r="I13" s="2" t="s">
        <v>27</v>
      </c>
      <c r="L13" s="3" t="str">
        <f t="shared" si="0"/>
        <v>Y</v>
      </c>
      <c r="M13" s="3" t="str">
        <f t="shared" si="1"/>
        <v>N</v>
      </c>
      <c r="N13" s="1">
        <v>0.8</v>
      </c>
    </row>
    <row r="14" spans="1:14" x14ac:dyDescent="0.2">
      <c r="A14" s="1" t="s">
        <v>9</v>
      </c>
      <c r="B14" s="1" t="s">
        <v>10</v>
      </c>
      <c r="C14" s="1" t="s">
        <v>28</v>
      </c>
      <c r="D14" s="1"/>
      <c r="E14" s="1">
        <v>0.8</v>
      </c>
      <c r="F14">
        <v>1911</v>
      </c>
      <c r="G14" s="2" t="s">
        <v>12</v>
      </c>
      <c r="H14" s="2" t="s">
        <v>10</v>
      </c>
      <c r="I14" s="2" t="s">
        <v>28</v>
      </c>
      <c r="L14" s="3" t="str">
        <f t="shared" si="0"/>
        <v>Y</v>
      </c>
      <c r="M14" s="3" t="str">
        <f t="shared" si="1"/>
        <v>N</v>
      </c>
      <c r="N14" s="1">
        <v>0.8</v>
      </c>
    </row>
    <row r="15" spans="1:14" x14ac:dyDescent="0.2">
      <c r="A15" s="1" t="s">
        <v>9</v>
      </c>
      <c r="B15" s="1" t="s">
        <v>13</v>
      </c>
      <c r="C15" s="1" t="s">
        <v>29</v>
      </c>
      <c r="D15" s="1"/>
      <c r="E15" s="1">
        <v>0.83</v>
      </c>
      <c r="F15">
        <v>1617</v>
      </c>
      <c r="G15" s="2" t="s">
        <v>12</v>
      </c>
      <c r="H15" s="2" t="s">
        <v>13</v>
      </c>
      <c r="I15" s="2" t="s">
        <v>30</v>
      </c>
      <c r="J15" s="2">
        <v>3.04</v>
      </c>
      <c r="L15" s="3" t="str">
        <f t="shared" si="0"/>
        <v>Y</v>
      </c>
      <c r="M15" s="3" t="str">
        <f t="shared" si="1"/>
        <v>N</v>
      </c>
      <c r="N15" s="1">
        <v>0.83</v>
      </c>
    </row>
    <row r="16" spans="1:14" x14ac:dyDescent="0.2">
      <c r="A16" s="1" t="s">
        <v>9</v>
      </c>
      <c r="B16" s="1" t="s">
        <v>16</v>
      </c>
      <c r="C16" s="1" t="s">
        <v>31</v>
      </c>
      <c r="D16" s="1"/>
      <c r="E16" s="1">
        <v>0.88</v>
      </c>
      <c r="F16">
        <v>1303</v>
      </c>
      <c r="G16" s="2" t="s">
        <v>12</v>
      </c>
      <c r="H16" s="2" t="s">
        <v>16</v>
      </c>
      <c r="I16" s="2" t="s">
        <v>31</v>
      </c>
      <c r="K16" s="2">
        <v>1.1599999999999999</v>
      </c>
      <c r="L16" s="3" t="str">
        <f t="shared" si="0"/>
        <v>Y</v>
      </c>
      <c r="M16" s="3" t="str">
        <f t="shared" si="1"/>
        <v>Y</v>
      </c>
      <c r="N16" s="1">
        <v>0.88</v>
      </c>
    </row>
    <row r="17" spans="1:14" x14ac:dyDescent="0.2">
      <c r="A17" s="1" t="s">
        <v>9</v>
      </c>
      <c r="B17" s="1" t="s">
        <v>18</v>
      </c>
      <c r="C17" s="1" t="s">
        <v>32</v>
      </c>
      <c r="D17" s="1"/>
      <c r="E17" s="1">
        <v>0.88</v>
      </c>
      <c r="F17">
        <v>1738</v>
      </c>
      <c r="G17" s="2" t="s">
        <v>12</v>
      </c>
      <c r="H17" s="2" t="s">
        <v>18</v>
      </c>
      <c r="I17" s="2" t="s">
        <v>32</v>
      </c>
      <c r="J17" s="2">
        <v>0.91</v>
      </c>
      <c r="L17" s="3" t="str">
        <f t="shared" si="0"/>
        <v>Y</v>
      </c>
      <c r="M17" s="3" t="str">
        <f t="shared" si="1"/>
        <v>N</v>
      </c>
      <c r="N17" s="1">
        <v>0.88</v>
      </c>
    </row>
    <row r="18" spans="1:14" x14ac:dyDescent="0.2">
      <c r="A18" s="1" t="s">
        <v>9</v>
      </c>
      <c r="B18" s="1" t="s">
        <v>18</v>
      </c>
      <c r="C18" s="1" t="s">
        <v>33</v>
      </c>
      <c r="D18" s="1"/>
      <c r="E18" s="1">
        <v>0.9</v>
      </c>
      <c r="F18">
        <v>1684</v>
      </c>
      <c r="G18" s="2" t="s">
        <v>12</v>
      </c>
      <c r="H18" s="2" t="s">
        <v>18</v>
      </c>
      <c r="I18" s="2" t="s">
        <v>33</v>
      </c>
      <c r="K18" s="2">
        <v>1.1000000000000001</v>
      </c>
      <c r="L18" s="3" t="str">
        <f t="shared" si="0"/>
        <v>Y</v>
      </c>
      <c r="M18" s="3" t="str">
        <f t="shared" si="1"/>
        <v>Y</v>
      </c>
      <c r="N18" s="1">
        <v>0.9</v>
      </c>
    </row>
    <row r="19" spans="1:14" x14ac:dyDescent="0.2">
      <c r="A19" s="1" t="s">
        <v>9</v>
      </c>
      <c r="B19" s="1" t="s">
        <v>10</v>
      </c>
      <c r="C19" s="1" t="s">
        <v>34</v>
      </c>
      <c r="D19" s="1"/>
      <c r="E19" s="1">
        <v>0.9</v>
      </c>
      <c r="F19">
        <v>1941</v>
      </c>
      <c r="G19" s="2" t="s">
        <v>12</v>
      </c>
      <c r="H19" s="2" t="s">
        <v>10</v>
      </c>
      <c r="I19" s="2" t="s">
        <v>34</v>
      </c>
      <c r="L19" s="3" t="str">
        <f t="shared" si="0"/>
        <v>Y</v>
      </c>
      <c r="M19" s="3" t="str">
        <f t="shared" si="1"/>
        <v>N</v>
      </c>
      <c r="N19" s="1">
        <v>0.9</v>
      </c>
    </row>
    <row r="20" spans="1:14" x14ac:dyDescent="0.2">
      <c r="A20" s="1" t="s">
        <v>9</v>
      </c>
      <c r="B20" s="1" t="s">
        <v>10</v>
      </c>
      <c r="C20" s="1" t="s">
        <v>35</v>
      </c>
      <c r="D20" s="1"/>
      <c r="E20" s="1">
        <v>0.94</v>
      </c>
      <c r="F20">
        <v>1932</v>
      </c>
      <c r="G20" s="2" t="s">
        <v>12</v>
      </c>
      <c r="H20" s="2" t="s">
        <v>10</v>
      </c>
      <c r="I20" s="2" t="s">
        <v>35</v>
      </c>
      <c r="L20" s="3" t="str">
        <f t="shared" si="0"/>
        <v>Y</v>
      </c>
      <c r="M20" s="3" t="str">
        <f t="shared" si="1"/>
        <v>N</v>
      </c>
      <c r="N20" s="1">
        <v>0.94</v>
      </c>
    </row>
    <row r="21" spans="1:14" x14ac:dyDescent="0.2">
      <c r="A21" s="1" t="s">
        <v>9</v>
      </c>
      <c r="B21" s="1" t="s">
        <v>16</v>
      </c>
      <c r="C21" s="1" t="s">
        <v>36</v>
      </c>
      <c r="D21" s="1"/>
      <c r="E21" s="1">
        <v>0.97</v>
      </c>
      <c r="F21">
        <v>1435</v>
      </c>
      <c r="G21" s="2" t="s">
        <v>12</v>
      </c>
      <c r="H21" s="2" t="s">
        <v>16</v>
      </c>
      <c r="I21" s="2" t="s">
        <v>36</v>
      </c>
      <c r="L21" s="3" t="str">
        <f t="shared" si="0"/>
        <v>Y</v>
      </c>
      <c r="M21" s="3" t="str">
        <f t="shared" si="1"/>
        <v>N</v>
      </c>
      <c r="N21" s="1">
        <v>0.97</v>
      </c>
    </row>
    <row r="22" spans="1:14" x14ac:dyDescent="0.2">
      <c r="A22" s="1" t="s">
        <v>9</v>
      </c>
      <c r="B22" s="1" t="s">
        <v>16</v>
      </c>
      <c r="C22" s="1" t="s">
        <v>37</v>
      </c>
      <c r="D22" s="1"/>
      <c r="E22" s="1">
        <v>0.98699999999999999</v>
      </c>
      <c r="F22">
        <v>1321</v>
      </c>
      <c r="G22" s="2" t="s">
        <v>12</v>
      </c>
      <c r="H22" s="2" t="s">
        <v>16</v>
      </c>
      <c r="I22" s="2" t="s">
        <v>37</v>
      </c>
      <c r="K22" s="2">
        <v>1.42</v>
      </c>
      <c r="L22" s="3" t="str">
        <f t="shared" si="0"/>
        <v>Y</v>
      </c>
      <c r="M22" s="3" t="str">
        <f t="shared" si="1"/>
        <v>Y</v>
      </c>
      <c r="N22" s="1">
        <v>0.98699999999999999</v>
      </c>
    </row>
    <row r="23" spans="1:14" x14ac:dyDescent="0.2">
      <c r="A23" s="1" t="s">
        <v>9</v>
      </c>
      <c r="B23" s="1" t="s">
        <v>16</v>
      </c>
      <c r="C23" s="1" t="s">
        <v>38</v>
      </c>
      <c r="D23" s="1"/>
      <c r="E23" s="1">
        <v>1</v>
      </c>
      <c r="F23">
        <v>1333</v>
      </c>
      <c r="G23" s="2" t="s">
        <v>12</v>
      </c>
      <c r="H23" s="2" t="s">
        <v>16</v>
      </c>
      <c r="I23" s="2" t="s">
        <v>38</v>
      </c>
      <c r="K23" s="2">
        <v>0.57999999999999996</v>
      </c>
      <c r="L23" s="3" t="str">
        <f t="shared" si="0"/>
        <v>Y</v>
      </c>
      <c r="M23" s="3" t="str">
        <f t="shared" si="1"/>
        <v>Y</v>
      </c>
      <c r="N23" s="1">
        <v>1</v>
      </c>
    </row>
    <row r="24" spans="1:14" x14ac:dyDescent="0.2">
      <c r="A24" s="1" t="s">
        <v>9</v>
      </c>
      <c r="B24" s="1" t="s">
        <v>18</v>
      </c>
      <c r="C24" s="1" t="s">
        <v>39</v>
      </c>
      <c r="D24" s="1"/>
      <c r="E24" s="1">
        <v>1</v>
      </c>
      <c r="F24">
        <v>1691</v>
      </c>
      <c r="G24" s="2" t="s">
        <v>12</v>
      </c>
      <c r="H24" s="2" t="s">
        <v>18</v>
      </c>
      <c r="I24" s="2" t="s">
        <v>39</v>
      </c>
      <c r="L24" s="3" t="str">
        <f t="shared" si="0"/>
        <v>Y</v>
      </c>
      <c r="M24" s="3" t="str">
        <f t="shared" si="1"/>
        <v>N</v>
      </c>
      <c r="N24" s="1">
        <v>1</v>
      </c>
    </row>
    <row r="25" spans="1:14" x14ac:dyDescent="0.2">
      <c r="A25" s="1" t="s">
        <v>9</v>
      </c>
      <c r="B25" s="1" t="s">
        <v>18</v>
      </c>
      <c r="C25" s="1" t="s">
        <v>40</v>
      </c>
      <c r="D25" s="1"/>
      <c r="E25" s="1">
        <v>1.01</v>
      </c>
      <c r="F25">
        <v>1701</v>
      </c>
      <c r="G25" s="2" t="s">
        <v>12</v>
      </c>
      <c r="H25" s="2" t="s">
        <v>18</v>
      </c>
      <c r="I25" s="2" t="s">
        <v>40</v>
      </c>
      <c r="K25" s="2">
        <v>0.98</v>
      </c>
      <c r="L25" s="3" t="str">
        <f t="shared" si="0"/>
        <v>Y</v>
      </c>
      <c r="M25" s="3" t="str">
        <f t="shared" si="1"/>
        <v>Y</v>
      </c>
      <c r="N25" s="1">
        <v>1.01</v>
      </c>
    </row>
    <row r="26" spans="1:14" x14ac:dyDescent="0.2">
      <c r="A26" s="1" t="s">
        <v>9</v>
      </c>
      <c r="B26" s="1" t="s">
        <v>16</v>
      </c>
      <c r="C26" s="1" t="s">
        <v>41</v>
      </c>
      <c r="D26" s="1"/>
      <c r="E26" s="1">
        <v>1.04</v>
      </c>
      <c r="F26">
        <v>1358</v>
      </c>
      <c r="G26" s="2" t="s">
        <v>12</v>
      </c>
      <c r="H26" s="2" t="s">
        <v>16</v>
      </c>
      <c r="I26" s="2" t="s">
        <v>41</v>
      </c>
      <c r="L26" s="3" t="str">
        <f t="shared" si="0"/>
        <v>Y</v>
      </c>
      <c r="M26" s="3" t="str">
        <f t="shared" si="1"/>
        <v>N</v>
      </c>
      <c r="N26" s="1">
        <v>1.04</v>
      </c>
    </row>
    <row r="27" spans="1:14" x14ac:dyDescent="0.2">
      <c r="A27" s="1" t="s">
        <v>9</v>
      </c>
      <c r="B27" s="1" t="s">
        <v>18</v>
      </c>
      <c r="C27" s="1" t="s">
        <v>42</v>
      </c>
      <c r="D27" s="1"/>
      <c r="E27" s="1">
        <v>1.05</v>
      </c>
      <c r="F27">
        <v>1689</v>
      </c>
      <c r="G27" s="2" t="s">
        <v>12</v>
      </c>
      <c r="H27" s="2" t="s">
        <v>18</v>
      </c>
      <c r="I27" s="2" t="s">
        <v>42</v>
      </c>
      <c r="L27" s="3" t="str">
        <f t="shared" si="0"/>
        <v>Y</v>
      </c>
      <c r="M27" s="3" t="str">
        <f t="shared" si="1"/>
        <v>N</v>
      </c>
      <c r="N27" s="1">
        <v>1.05</v>
      </c>
    </row>
    <row r="28" spans="1:14" x14ac:dyDescent="0.2">
      <c r="A28" s="1" t="s">
        <v>9</v>
      </c>
      <c r="B28" s="1" t="s">
        <v>16</v>
      </c>
      <c r="C28" s="1" t="s">
        <v>43</v>
      </c>
      <c r="D28" s="1"/>
      <c r="E28" s="1">
        <v>1.08</v>
      </c>
      <c r="F28">
        <v>1357</v>
      </c>
      <c r="G28" s="2" t="s">
        <v>12</v>
      </c>
      <c r="H28" s="2" t="s">
        <v>16</v>
      </c>
      <c r="I28" s="2" t="s">
        <v>43</v>
      </c>
      <c r="K28" s="2">
        <v>0.66900000000000004</v>
      </c>
      <c r="L28" s="3" t="str">
        <f t="shared" si="0"/>
        <v>Y</v>
      </c>
      <c r="M28" s="3" t="str">
        <f t="shared" si="1"/>
        <v>Y</v>
      </c>
      <c r="N28" s="1">
        <v>1.08</v>
      </c>
    </row>
    <row r="29" spans="1:14" x14ac:dyDescent="0.2">
      <c r="A29" s="1" t="s">
        <v>9</v>
      </c>
      <c r="B29" s="1" t="s">
        <v>18</v>
      </c>
      <c r="C29" s="1" t="s">
        <v>44</v>
      </c>
      <c r="D29" s="1"/>
      <c r="E29" s="1">
        <v>1.08</v>
      </c>
      <c r="F29">
        <v>1718</v>
      </c>
      <c r="G29" s="2" t="s">
        <v>12</v>
      </c>
      <c r="H29" s="2" t="s">
        <v>18</v>
      </c>
      <c r="I29" s="2" t="s">
        <v>44</v>
      </c>
      <c r="J29" s="2">
        <v>1.1499999999999999</v>
      </c>
      <c r="L29" s="3" t="str">
        <f t="shared" si="0"/>
        <v>Y</v>
      </c>
      <c r="M29" s="3" t="str">
        <f t="shared" si="1"/>
        <v>N</v>
      </c>
      <c r="N29" s="1">
        <v>1.08</v>
      </c>
    </row>
    <row r="30" spans="1:14" x14ac:dyDescent="0.2">
      <c r="A30" s="1" t="s">
        <v>9</v>
      </c>
      <c r="B30" s="1" t="s">
        <v>18</v>
      </c>
      <c r="C30" s="1" t="s">
        <v>45</v>
      </c>
      <c r="D30" s="1"/>
      <c r="E30" s="1">
        <v>1.08</v>
      </c>
      <c r="F30">
        <v>1750</v>
      </c>
      <c r="G30" s="2" t="s">
        <v>12</v>
      </c>
      <c r="H30" s="2" t="s">
        <v>18</v>
      </c>
      <c r="I30" s="2" t="s">
        <v>45</v>
      </c>
      <c r="J30" s="2">
        <v>1.78</v>
      </c>
      <c r="L30" s="3" t="str">
        <f t="shared" si="0"/>
        <v>Y</v>
      </c>
      <c r="M30" s="3" t="str">
        <f t="shared" si="1"/>
        <v>N</v>
      </c>
      <c r="N30" s="1">
        <v>1.08</v>
      </c>
    </row>
    <row r="31" spans="1:14" x14ac:dyDescent="0.2">
      <c r="A31" s="1" t="s">
        <v>9</v>
      </c>
      <c r="B31" s="1" t="s">
        <v>18</v>
      </c>
      <c r="C31" s="1" t="s">
        <v>46</v>
      </c>
      <c r="D31" s="1"/>
      <c r="E31" s="1">
        <v>1.0900000000000001</v>
      </c>
      <c r="F31">
        <v>1716</v>
      </c>
      <c r="G31" s="2" t="s">
        <v>12</v>
      </c>
      <c r="H31" s="2" t="s">
        <v>18</v>
      </c>
      <c r="I31" s="2" t="s">
        <v>46</v>
      </c>
      <c r="K31" s="2">
        <v>2.7</v>
      </c>
      <c r="L31" s="3" t="str">
        <f t="shared" si="0"/>
        <v>Y</v>
      </c>
      <c r="M31" s="3" t="str">
        <f t="shared" si="1"/>
        <v>Y</v>
      </c>
      <c r="N31" s="1">
        <v>1.0900000000000001</v>
      </c>
    </row>
    <row r="32" spans="1:14" x14ac:dyDescent="0.2">
      <c r="A32" s="1" t="s">
        <v>9</v>
      </c>
      <c r="B32" s="1" t="s">
        <v>10</v>
      </c>
      <c r="C32" s="1" t="s">
        <v>47</v>
      </c>
      <c r="D32" s="1"/>
      <c r="E32" s="1">
        <v>1.1000000000000001</v>
      </c>
      <c r="F32">
        <v>1815</v>
      </c>
      <c r="G32" s="2" t="s">
        <v>12</v>
      </c>
      <c r="H32" s="2" t="s">
        <v>10</v>
      </c>
      <c r="I32" s="2" t="s">
        <v>47</v>
      </c>
      <c r="K32" s="2">
        <v>1.27</v>
      </c>
      <c r="L32" s="3" t="str">
        <f t="shared" si="0"/>
        <v>Y</v>
      </c>
      <c r="M32" s="3" t="str">
        <f t="shared" si="1"/>
        <v>Y</v>
      </c>
      <c r="N32" s="1">
        <v>1.1000000000000001</v>
      </c>
    </row>
    <row r="33" spans="1:14" x14ac:dyDescent="0.2">
      <c r="A33" s="1" t="s">
        <v>9</v>
      </c>
      <c r="B33" s="1" t="s">
        <v>10</v>
      </c>
      <c r="C33" s="1" t="s">
        <v>48</v>
      </c>
      <c r="D33" s="1"/>
      <c r="E33" s="1">
        <v>1.1000000000000001</v>
      </c>
      <c r="F33">
        <v>1925</v>
      </c>
      <c r="G33" s="2" t="s">
        <v>12</v>
      </c>
      <c r="H33" s="2" t="s">
        <v>10</v>
      </c>
      <c r="I33" s="2" t="s">
        <v>48</v>
      </c>
      <c r="L33" s="3" t="str">
        <f t="shared" si="0"/>
        <v>Y</v>
      </c>
      <c r="M33" s="3" t="str">
        <f t="shared" si="1"/>
        <v>N</v>
      </c>
      <c r="N33" s="1">
        <v>1.1000000000000001</v>
      </c>
    </row>
    <row r="34" spans="1:14" x14ac:dyDescent="0.2">
      <c r="A34" s="1" t="s">
        <v>9</v>
      </c>
      <c r="B34" s="1" t="s">
        <v>18</v>
      </c>
      <c r="C34" s="1" t="s">
        <v>49</v>
      </c>
      <c r="D34" s="1"/>
      <c r="E34" s="1">
        <v>1.1100000000000001</v>
      </c>
      <c r="F34">
        <v>1754</v>
      </c>
      <c r="G34" s="2" t="s">
        <v>12</v>
      </c>
      <c r="H34" s="2" t="s">
        <v>18</v>
      </c>
      <c r="I34" s="2" t="s">
        <v>49</v>
      </c>
      <c r="L34" s="3" t="str">
        <f t="shared" si="0"/>
        <v>Y</v>
      </c>
      <c r="M34" s="3" t="str">
        <f t="shared" si="1"/>
        <v>N</v>
      </c>
      <c r="N34" s="1">
        <v>1.1100000000000001</v>
      </c>
    </row>
    <row r="35" spans="1:14" x14ac:dyDescent="0.2">
      <c r="A35" s="1" t="s">
        <v>9</v>
      </c>
      <c r="B35" s="1" t="s">
        <v>18</v>
      </c>
      <c r="C35" s="1" t="s">
        <v>50</v>
      </c>
      <c r="D35" s="1"/>
      <c r="E35" s="1">
        <v>1.1100000000000001</v>
      </c>
      <c r="F35">
        <v>1789</v>
      </c>
      <c r="G35" s="2" t="s">
        <v>12</v>
      </c>
      <c r="H35" s="2" t="s">
        <v>18</v>
      </c>
      <c r="I35" s="2" t="s">
        <v>50</v>
      </c>
      <c r="L35" s="3" t="str">
        <f t="shared" si="0"/>
        <v>Y</v>
      </c>
      <c r="M35" s="3" t="str">
        <f t="shared" si="1"/>
        <v>N</v>
      </c>
      <c r="N35" s="1">
        <v>1.1100000000000001</v>
      </c>
    </row>
    <row r="36" spans="1:14" x14ac:dyDescent="0.2">
      <c r="A36" s="1" t="s">
        <v>9</v>
      </c>
      <c r="B36" s="1" t="s">
        <v>16</v>
      </c>
      <c r="C36" s="1" t="s">
        <v>51</v>
      </c>
      <c r="D36" s="1"/>
      <c r="E36" s="1">
        <v>1.1200000000000001</v>
      </c>
      <c r="F36">
        <v>1307</v>
      </c>
      <c r="G36" s="2" t="s">
        <v>12</v>
      </c>
      <c r="H36" s="2" t="s">
        <v>16</v>
      </c>
      <c r="I36" s="2" t="s">
        <v>51</v>
      </c>
      <c r="L36" s="3" t="str">
        <f t="shared" si="0"/>
        <v>Y</v>
      </c>
      <c r="M36" s="3" t="str">
        <f t="shared" si="1"/>
        <v>N</v>
      </c>
      <c r="N36" s="1">
        <v>1.1200000000000001</v>
      </c>
    </row>
    <row r="37" spans="1:14" x14ac:dyDescent="0.2">
      <c r="A37" s="1" t="s">
        <v>9</v>
      </c>
      <c r="B37" s="1" t="s">
        <v>18</v>
      </c>
      <c r="C37" s="1" t="s">
        <v>52</v>
      </c>
      <c r="D37" s="1"/>
      <c r="E37" s="1">
        <v>1.1200000000000001</v>
      </c>
      <c r="F37">
        <v>1670</v>
      </c>
      <c r="G37" s="2" t="s">
        <v>12</v>
      </c>
      <c r="H37" s="2" t="s">
        <v>18</v>
      </c>
      <c r="I37" s="2" t="s">
        <v>52</v>
      </c>
      <c r="K37" s="2">
        <v>0.67</v>
      </c>
      <c r="L37" s="3" t="str">
        <f t="shared" si="0"/>
        <v>Y</v>
      </c>
      <c r="M37" s="3" t="str">
        <f t="shared" si="1"/>
        <v>Y</v>
      </c>
      <c r="N37" s="1">
        <v>1.1200000000000001</v>
      </c>
    </row>
    <row r="38" spans="1:14" x14ac:dyDescent="0.2">
      <c r="A38" s="1" t="s">
        <v>9</v>
      </c>
      <c r="B38" s="1" t="s">
        <v>10</v>
      </c>
      <c r="C38" s="1" t="s">
        <v>53</v>
      </c>
      <c r="D38" s="1"/>
      <c r="E38" s="1">
        <v>1.1200000000000001</v>
      </c>
      <c r="F38">
        <v>1939</v>
      </c>
      <c r="G38" s="2" t="s">
        <v>12</v>
      </c>
      <c r="H38" s="2" t="s">
        <v>10</v>
      </c>
      <c r="I38" s="2" t="s">
        <v>53</v>
      </c>
      <c r="L38" s="3" t="str">
        <f t="shared" si="0"/>
        <v>Y</v>
      </c>
      <c r="M38" s="3" t="str">
        <f t="shared" si="1"/>
        <v>N</v>
      </c>
      <c r="N38" s="1">
        <v>1.1200000000000001</v>
      </c>
    </row>
    <row r="39" spans="1:14" x14ac:dyDescent="0.2">
      <c r="A39" s="1" t="s">
        <v>9</v>
      </c>
      <c r="B39" s="1" t="s">
        <v>16</v>
      </c>
      <c r="C39" s="1" t="s">
        <v>54</v>
      </c>
      <c r="D39" s="1"/>
      <c r="E39" s="1">
        <v>1.1299999999999999</v>
      </c>
      <c r="F39">
        <v>1422</v>
      </c>
      <c r="G39" s="2" t="s">
        <v>12</v>
      </c>
      <c r="H39" s="2" t="s">
        <v>16</v>
      </c>
      <c r="I39" s="2" t="s">
        <v>54</v>
      </c>
      <c r="K39" s="2">
        <v>1.89</v>
      </c>
      <c r="L39" s="3" t="str">
        <f t="shared" si="0"/>
        <v>Y</v>
      </c>
      <c r="M39" s="3" t="str">
        <f t="shared" si="1"/>
        <v>Y</v>
      </c>
      <c r="N39" s="1">
        <v>1.1299999999999999</v>
      </c>
    </row>
    <row r="40" spans="1:14" x14ac:dyDescent="0.2">
      <c r="A40" s="1" t="s">
        <v>9</v>
      </c>
      <c r="B40" s="1" t="s">
        <v>18</v>
      </c>
      <c r="C40" s="1" t="s">
        <v>55</v>
      </c>
      <c r="D40" s="1"/>
      <c r="E40" s="1">
        <v>1.1399999999999999</v>
      </c>
      <c r="F40">
        <v>1782</v>
      </c>
      <c r="G40" s="2" t="s">
        <v>12</v>
      </c>
      <c r="H40" s="2" t="s">
        <v>18</v>
      </c>
      <c r="I40" s="2" t="s">
        <v>55</v>
      </c>
      <c r="L40" s="3" t="str">
        <f t="shared" si="0"/>
        <v>Y</v>
      </c>
      <c r="M40" s="3" t="str">
        <f t="shared" si="1"/>
        <v>N</v>
      </c>
      <c r="N40" s="1">
        <v>1.1399999999999999</v>
      </c>
    </row>
    <row r="41" spans="1:14" x14ac:dyDescent="0.2">
      <c r="A41" s="1" t="s">
        <v>9</v>
      </c>
      <c r="B41" s="1" t="s">
        <v>18</v>
      </c>
      <c r="C41" s="1" t="s">
        <v>56</v>
      </c>
      <c r="D41" s="1"/>
      <c r="E41" s="1">
        <v>1.141</v>
      </c>
      <c r="F41">
        <v>1695</v>
      </c>
      <c r="G41" s="2" t="s">
        <v>12</v>
      </c>
      <c r="H41" s="2" t="s">
        <v>18</v>
      </c>
      <c r="I41" s="2" t="s">
        <v>56</v>
      </c>
      <c r="L41" s="3" t="str">
        <f t="shared" si="0"/>
        <v>Y</v>
      </c>
      <c r="M41" s="3" t="str">
        <f t="shared" si="1"/>
        <v>N</v>
      </c>
      <c r="N41" s="1">
        <v>1.141</v>
      </c>
    </row>
    <row r="42" spans="1:14" x14ac:dyDescent="0.2">
      <c r="A42" s="1" t="s">
        <v>9</v>
      </c>
      <c r="B42" s="1" t="s">
        <v>10</v>
      </c>
      <c r="C42" s="1" t="s">
        <v>57</v>
      </c>
      <c r="D42" s="1"/>
      <c r="E42" s="1">
        <v>1.1499999999999999</v>
      </c>
      <c r="F42">
        <v>1818</v>
      </c>
      <c r="G42" s="2" t="s">
        <v>12</v>
      </c>
      <c r="H42" s="2" t="s">
        <v>10</v>
      </c>
      <c r="I42" s="2" t="s">
        <v>57</v>
      </c>
      <c r="K42" s="2">
        <v>6.81</v>
      </c>
      <c r="L42" s="3" t="str">
        <f t="shared" si="0"/>
        <v>Y</v>
      </c>
      <c r="M42" s="3" t="str">
        <f t="shared" si="1"/>
        <v>Y</v>
      </c>
      <c r="N42" s="1">
        <v>1.1499999999999999</v>
      </c>
    </row>
    <row r="43" spans="1:14" x14ac:dyDescent="0.2">
      <c r="A43" s="1" t="s">
        <v>9</v>
      </c>
      <c r="B43" s="1" t="s">
        <v>16</v>
      </c>
      <c r="C43" s="1" t="s">
        <v>58</v>
      </c>
      <c r="D43" s="1"/>
      <c r="E43" s="1">
        <v>1.1599999999999999</v>
      </c>
      <c r="F43">
        <v>1387</v>
      </c>
      <c r="G43" s="2" t="s">
        <v>12</v>
      </c>
      <c r="H43" s="2" t="s">
        <v>16</v>
      </c>
      <c r="I43" s="2" t="s">
        <v>58</v>
      </c>
      <c r="K43" s="2">
        <v>3.41</v>
      </c>
      <c r="L43" s="3" t="str">
        <f t="shared" si="0"/>
        <v>Y</v>
      </c>
      <c r="M43" s="3" t="str">
        <f t="shared" si="1"/>
        <v>Y</v>
      </c>
      <c r="N43" s="1">
        <v>1.1599999999999999</v>
      </c>
    </row>
    <row r="44" spans="1:14" x14ac:dyDescent="0.2">
      <c r="A44" s="1" t="s">
        <v>9</v>
      </c>
      <c r="B44" s="1" t="s">
        <v>10</v>
      </c>
      <c r="C44" s="1" t="s">
        <v>59</v>
      </c>
      <c r="D44" s="1"/>
      <c r="E44" s="1">
        <v>1.18</v>
      </c>
      <c r="F44">
        <v>1940</v>
      </c>
      <c r="G44" s="2" t="s">
        <v>12</v>
      </c>
      <c r="H44" s="2" t="s">
        <v>10</v>
      </c>
      <c r="I44" s="2" t="s">
        <v>59</v>
      </c>
      <c r="L44" s="3" t="str">
        <f t="shared" si="0"/>
        <v>Y</v>
      </c>
      <c r="M44" s="3" t="str">
        <f t="shared" si="1"/>
        <v>N</v>
      </c>
      <c r="N44" s="1">
        <v>1.18</v>
      </c>
    </row>
    <row r="45" spans="1:14" x14ac:dyDescent="0.2">
      <c r="A45" s="1" t="s">
        <v>9</v>
      </c>
      <c r="B45" s="1" t="s">
        <v>18</v>
      </c>
      <c r="C45" s="1" t="s">
        <v>60</v>
      </c>
      <c r="D45" s="1"/>
      <c r="E45" s="1">
        <v>1.1819999999999999</v>
      </c>
      <c r="F45">
        <v>1681</v>
      </c>
      <c r="G45" s="2" t="s">
        <v>12</v>
      </c>
      <c r="H45" s="2" t="s">
        <v>18</v>
      </c>
      <c r="I45" s="2" t="s">
        <v>60</v>
      </c>
      <c r="L45" s="3" t="str">
        <f t="shared" si="0"/>
        <v>Y</v>
      </c>
      <c r="M45" s="3" t="str">
        <f t="shared" si="1"/>
        <v>N</v>
      </c>
      <c r="N45" s="1">
        <v>1.1819999999999999</v>
      </c>
    </row>
    <row r="46" spans="1:14" x14ac:dyDescent="0.2">
      <c r="A46" s="1" t="s">
        <v>9</v>
      </c>
      <c r="B46" s="1" t="s">
        <v>18</v>
      </c>
      <c r="C46" s="1" t="s">
        <v>61</v>
      </c>
      <c r="D46" s="1"/>
      <c r="E46" s="1">
        <v>1.19</v>
      </c>
      <c r="F46">
        <v>1674</v>
      </c>
      <c r="G46" s="2" t="s">
        <v>12</v>
      </c>
      <c r="H46" s="2" t="s">
        <v>18</v>
      </c>
      <c r="I46" s="2" t="s">
        <v>61</v>
      </c>
      <c r="L46" s="3" t="str">
        <f t="shared" si="0"/>
        <v>Y</v>
      </c>
      <c r="M46" s="3" t="str">
        <f t="shared" si="1"/>
        <v>N</v>
      </c>
      <c r="N46" s="1">
        <v>1.19</v>
      </c>
    </row>
    <row r="47" spans="1:14" x14ac:dyDescent="0.2">
      <c r="A47" s="1" t="s">
        <v>9</v>
      </c>
      <c r="B47" s="1" t="s">
        <v>18</v>
      </c>
      <c r="C47" s="1" t="s">
        <v>62</v>
      </c>
      <c r="D47" s="1"/>
      <c r="E47" s="1">
        <v>1.19</v>
      </c>
      <c r="F47">
        <v>1712</v>
      </c>
      <c r="G47" s="2" t="s">
        <v>12</v>
      </c>
      <c r="H47" s="2" t="s">
        <v>18</v>
      </c>
      <c r="I47" s="2" t="s">
        <v>62</v>
      </c>
      <c r="K47" s="2">
        <v>1.2</v>
      </c>
      <c r="L47" s="3" t="str">
        <f t="shared" si="0"/>
        <v>Y</v>
      </c>
      <c r="M47" s="3" t="str">
        <f t="shared" si="1"/>
        <v>Y</v>
      </c>
      <c r="N47" s="1">
        <v>1.19</v>
      </c>
    </row>
    <row r="48" spans="1:14" x14ac:dyDescent="0.2">
      <c r="A48" s="1" t="s">
        <v>9</v>
      </c>
      <c r="B48" s="1" t="s">
        <v>10</v>
      </c>
      <c r="C48" s="1" t="s">
        <v>63</v>
      </c>
      <c r="D48" s="1"/>
      <c r="E48" s="1">
        <v>1.2</v>
      </c>
      <c r="F48">
        <v>1813</v>
      </c>
      <c r="G48" s="2" t="s">
        <v>12</v>
      </c>
      <c r="H48" s="2" t="s">
        <v>10</v>
      </c>
      <c r="I48" s="2" t="s">
        <v>63</v>
      </c>
      <c r="L48" s="3" t="str">
        <f t="shared" si="0"/>
        <v>Y</v>
      </c>
      <c r="M48" s="3" t="str">
        <f t="shared" si="1"/>
        <v>N</v>
      </c>
      <c r="N48" s="1">
        <v>1.2</v>
      </c>
    </row>
    <row r="49" spans="1:14" x14ac:dyDescent="0.2">
      <c r="A49" s="1" t="s">
        <v>9</v>
      </c>
      <c r="B49" s="1" t="s">
        <v>10</v>
      </c>
      <c r="C49" s="1" t="s">
        <v>64</v>
      </c>
      <c r="D49" s="1"/>
      <c r="E49" s="1">
        <v>1.21</v>
      </c>
      <c r="F49">
        <v>1908</v>
      </c>
      <c r="G49" s="2" t="s">
        <v>12</v>
      </c>
      <c r="H49" s="2" t="s">
        <v>10</v>
      </c>
      <c r="I49" s="2" t="s">
        <v>64</v>
      </c>
      <c r="L49" s="3" t="str">
        <f t="shared" si="0"/>
        <v>Y</v>
      </c>
      <c r="M49" s="3" t="str">
        <f t="shared" si="1"/>
        <v>N</v>
      </c>
      <c r="N49" s="1">
        <v>1.21</v>
      </c>
    </row>
    <row r="50" spans="1:14" x14ac:dyDescent="0.2">
      <c r="A50" s="1" t="s">
        <v>9</v>
      </c>
      <c r="B50" s="1" t="s">
        <v>18</v>
      </c>
      <c r="C50" s="1" t="s">
        <v>65</v>
      </c>
      <c r="D50" s="1"/>
      <c r="E50" s="1">
        <v>1.22</v>
      </c>
      <c r="F50">
        <v>1705</v>
      </c>
      <c r="G50" s="2" t="s">
        <v>12</v>
      </c>
      <c r="H50" s="2" t="s">
        <v>18</v>
      </c>
      <c r="I50" s="2" t="s">
        <v>65</v>
      </c>
      <c r="K50" s="2">
        <v>0.9</v>
      </c>
      <c r="L50" s="3" t="str">
        <f t="shared" si="0"/>
        <v>Y</v>
      </c>
      <c r="M50" s="3" t="str">
        <f t="shared" si="1"/>
        <v>Y</v>
      </c>
      <c r="N50" s="1">
        <v>1.22</v>
      </c>
    </row>
    <row r="51" spans="1:14" x14ac:dyDescent="0.2">
      <c r="A51" s="1" t="s">
        <v>9</v>
      </c>
      <c r="B51" s="1" t="s">
        <v>10</v>
      </c>
      <c r="C51" s="1" t="s">
        <v>66</v>
      </c>
      <c r="D51" s="1"/>
      <c r="E51" s="1">
        <v>1.24</v>
      </c>
      <c r="F51">
        <v>1924</v>
      </c>
      <c r="G51" s="2" t="s">
        <v>12</v>
      </c>
      <c r="H51" s="2" t="s">
        <v>10</v>
      </c>
      <c r="I51" s="2" t="s">
        <v>66</v>
      </c>
      <c r="L51" s="3" t="str">
        <f t="shared" si="0"/>
        <v>Y</v>
      </c>
      <c r="M51" s="3" t="str">
        <f t="shared" si="1"/>
        <v>N</v>
      </c>
      <c r="N51" s="1">
        <v>1.24</v>
      </c>
    </row>
    <row r="52" spans="1:14" x14ac:dyDescent="0.2">
      <c r="A52" s="1" t="s">
        <v>9</v>
      </c>
      <c r="B52" s="1" t="s">
        <v>18</v>
      </c>
      <c r="C52" s="1" t="s">
        <v>67</v>
      </c>
      <c r="D52" s="1"/>
      <c r="E52" s="1">
        <v>1.25</v>
      </c>
      <c r="F52">
        <v>1773</v>
      </c>
      <c r="G52" s="2" t="s">
        <v>12</v>
      </c>
      <c r="H52" s="2" t="s">
        <v>18</v>
      </c>
      <c r="I52" s="2" t="s">
        <v>67</v>
      </c>
      <c r="L52" s="3" t="str">
        <f t="shared" si="0"/>
        <v>Y</v>
      </c>
      <c r="M52" s="3" t="str">
        <f t="shared" si="1"/>
        <v>N</v>
      </c>
      <c r="N52" s="1">
        <v>1.25</v>
      </c>
    </row>
    <row r="53" spans="1:14" x14ac:dyDescent="0.2">
      <c r="A53" s="1" t="s">
        <v>9</v>
      </c>
      <c r="B53" s="1" t="s">
        <v>18</v>
      </c>
      <c r="C53" s="1" t="s">
        <v>68</v>
      </c>
      <c r="D53" s="1"/>
      <c r="E53" s="1">
        <v>1.25</v>
      </c>
      <c r="F53">
        <v>1793</v>
      </c>
      <c r="G53" s="2" t="s">
        <v>12</v>
      </c>
      <c r="H53" s="2" t="s">
        <v>18</v>
      </c>
      <c r="I53" s="2" t="s">
        <v>68</v>
      </c>
      <c r="K53" s="2">
        <v>1.2070000000000001</v>
      </c>
      <c r="L53" s="3" t="str">
        <f t="shared" si="0"/>
        <v>Y</v>
      </c>
      <c r="M53" s="3" t="str">
        <f t="shared" si="1"/>
        <v>Y</v>
      </c>
      <c r="N53" s="1">
        <v>1.25</v>
      </c>
    </row>
    <row r="54" spans="1:14" x14ac:dyDescent="0.2">
      <c r="A54" s="1" t="s">
        <v>9</v>
      </c>
      <c r="B54" s="1" t="s">
        <v>10</v>
      </c>
      <c r="C54" s="1" t="s">
        <v>69</v>
      </c>
      <c r="D54" s="1"/>
      <c r="E54" s="1">
        <v>1.25</v>
      </c>
      <c r="F54">
        <v>1928</v>
      </c>
      <c r="G54" s="2" t="s">
        <v>12</v>
      </c>
      <c r="H54" s="2" t="s">
        <v>10</v>
      </c>
      <c r="I54" s="2" t="s">
        <v>69</v>
      </c>
      <c r="K54" s="2">
        <v>4.21</v>
      </c>
      <c r="L54" s="3" t="str">
        <f t="shared" si="0"/>
        <v>Y</v>
      </c>
      <c r="M54" s="3" t="str">
        <f t="shared" si="1"/>
        <v>Y</v>
      </c>
      <c r="N54" s="1">
        <v>1.25</v>
      </c>
    </row>
    <row r="55" spans="1:14" x14ac:dyDescent="0.2">
      <c r="A55" s="1" t="s">
        <v>9</v>
      </c>
      <c r="B55" s="1" t="s">
        <v>10</v>
      </c>
      <c r="C55" s="1" t="s">
        <v>70</v>
      </c>
      <c r="D55" s="1"/>
      <c r="E55" s="1">
        <v>1.27</v>
      </c>
      <c r="F55">
        <v>1865</v>
      </c>
      <c r="G55" s="2" t="s">
        <v>12</v>
      </c>
      <c r="H55" s="2" t="s">
        <v>10</v>
      </c>
      <c r="I55" s="2" t="s">
        <v>70</v>
      </c>
      <c r="J55" s="2">
        <v>1.3</v>
      </c>
      <c r="L55" s="3" t="str">
        <f t="shared" si="0"/>
        <v>Y</v>
      </c>
      <c r="M55" s="3" t="str">
        <f t="shared" si="1"/>
        <v>N</v>
      </c>
      <c r="N55" s="1">
        <v>1.27</v>
      </c>
    </row>
    <row r="56" spans="1:14" x14ac:dyDescent="0.2">
      <c r="A56" s="1" t="s">
        <v>9</v>
      </c>
      <c r="B56" s="1" t="s">
        <v>16</v>
      </c>
      <c r="C56" s="1" t="s">
        <v>71</v>
      </c>
      <c r="D56" s="1"/>
      <c r="E56" s="1">
        <v>1.28</v>
      </c>
      <c r="F56">
        <v>1388</v>
      </c>
      <c r="G56" s="2" t="s">
        <v>12</v>
      </c>
      <c r="H56" s="2" t="s">
        <v>16</v>
      </c>
      <c r="I56" s="2" t="s">
        <v>71</v>
      </c>
      <c r="K56" s="2">
        <v>5.63</v>
      </c>
      <c r="L56" s="3" t="str">
        <f t="shared" si="0"/>
        <v>Y</v>
      </c>
      <c r="M56" s="3" t="str">
        <f t="shared" si="1"/>
        <v>Y</v>
      </c>
      <c r="N56" s="1">
        <v>1.28</v>
      </c>
    </row>
    <row r="57" spans="1:14" x14ac:dyDescent="0.2">
      <c r="A57" s="1" t="s">
        <v>9</v>
      </c>
      <c r="B57" s="1" t="s">
        <v>16</v>
      </c>
      <c r="C57" s="1" t="s">
        <v>72</v>
      </c>
      <c r="D57" s="1"/>
      <c r="E57" s="1">
        <v>1.2889999999999999</v>
      </c>
      <c r="F57">
        <v>1320</v>
      </c>
      <c r="G57" s="2" t="s">
        <v>12</v>
      </c>
      <c r="H57" s="2" t="s">
        <v>16</v>
      </c>
      <c r="I57" s="2" t="s">
        <v>72</v>
      </c>
      <c r="L57" s="3" t="str">
        <f t="shared" si="0"/>
        <v>Y</v>
      </c>
      <c r="M57" s="3" t="str">
        <f t="shared" si="1"/>
        <v>N</v>
      </c>
      <c r="N57" s="1">
        <v>1.2889999999999999</v>
      </c>
    </row>
    <row r="58" spans="1:14" x14ac:dyDescent="0.2">
      <c r="A58" s="1" t="s">
        <v>9</v>
      </c>
      <c r="B58" s="1" t="s">
        <v>16</v>
      </c>
      <c r="C58" s="1" t="s">
        <v>73</v>
      </c>
      <c r="D58" s="1"/>
      <c r="E58" s="1">
        <v>1.29</v>
      </c>
      <c r="F58">
        <v>1306</v>
      </c>
      <c r="G58" s="2" t="s">
        <v>12</v>
      </c>
      <c r="H58" s="2" t="s">
        <v>16</v>
      </c>
      <c r="I58" s="2" t="s">
        <v>73</v>
      </c>
      <c r="L58" s="3" t="str">
        <f t="shared" si="0"/>
        <v>Y</v>
      </c>
      <c r="M58" s="3" t="str">
        <f t="shared" si="1"/>
        <v>N</v>
      </c>
      <c r="N58" s="1">
        <v>1.29</v>
      </c>
    </row>
    <row r="59" spans="1:14" x14ac:dyDescent="0.2">
      <c r="A59" s="1" t="s">
        <v>9</v>
      </c>
      <c r="B59" s="1" t="s">
        <v>16</v>
      </c>
      <c r="C59" s="1" t="s">
        <v>74</v>
      </c>
      <c r="D59" s="1"/>
      <c r="E59" s="1">
        <v>1.3</v>
      </c>
      <c r="F59">
        <v>1312</v>
      </c>
      <c r="G59" s="2" t="s">
        <v>12</v>
      </c>
      <c r="H59" s="2" t="s">
        <v>16</v>
      </c>
      <c r="I59" s="2" t="s">
        <v>74</v>
      </c>
      <c r="K59" s="2">
        <v>1.22</v>
      </c>
      <c r="L59" s="3" t="str">
        <f t="shared" si="0"/>
        <v>Y</v>
      </c>
      <c r="M59" s="3" t="str">
        <f t="shared" si="1"/>
        <v>Y</v>
      </c>
      <c r="N59" s="1">
        <v>1.3</v>
      </c>
    </row>
    <row r="60" spans="1:14" x14ac:dyDescent="0.2">
      <c r="A60" s="1" t="s">
        <v>9</v>
      </c>
      <c r="B60" s="1" t="s">
        <v>16</v>
      </c>
      <c r="C60" s="1" t="s">
        <v>75</v>
      </c>
      <c r="D60" s="1"/>
      <c r="E60" s="1">
        <v>1.3</v>
      </c>
      <c r="F60">
        <v>1344</v>
      </c>
      <c r="G60" s="2" t="s">
        <v>12</v>
      </c>
      <c r="H60" s="2" t="s">
        <v>16</v>
      </c>
      <c r="I60" s="2" t="s">
        <v>75</v>
      </c>
      <c r="K60" s="2">
        <v>1.01</v>
      </c>
      <c r="L60" s="3" t="str">
        <f t="shared" si="0"/>
        <v>Y</v>
      </c>
      <c r="M60" s="3" t="str">
        <f t="shared" si="1"/>
        <v>Y</v>
      </c>
      <c r="N60" s="1">
        <v>1.3</v>
      </c>
    </row>
    <row r="61" spans="1:14" x14ac:dyDescent="0.2">
      <c r="A61" s="1" t="s">
        <v>9</v>
      </c>
      <c r="B61" s="1" t="s">
        <v>18</v>
      </c>
      <c r="C61" s="1" t="s">
        <v>76</v>
      </c>
      <c r="D61" s="1"/>
      <c r="E61" s="1">
        <v>1.3</v>
      </c>
      <c r="F61">
        <v>1675</v>
      </c>
      <c r="G61" s="2" t="s">
        <v>12</v>
      </c>
      <c r="H61" s="2" t="s">
        <v>18</v>
      </c>
      <c r="I61" s="2" t="s">
        <v>76</v>
      </c>
      <c r="L61" s="3" t="str">
        <f t="shared" si="0"/>
        <v>Y</v>
      </c>
      <c r="M61" s="3" t="str">
        <f t="shared" si="1"/>
        <v>N</v>
      </c>
      <c r="N61" s="1">
        <v>1.3</v>
      </c>
    </row>
    <row r="62" spans="1:14" x14ac:dyDescent="0.2">
      <c r="A62" s="1" t="s">
        <v>9</v>
      </c>
      <c r="B62" s="1" t="s">
        <v>18</v>
      </c>
      <c r="C62" s="1" t="s">
        <v>77</v>
      </c>
      <c r="D62" s="1"/>
      <c r="E62" s="1">
        <v>1.3</v>
      </c>
      <c r="F62">
        <v>1683</v>
      </c>
      <c r="G62" s="2" t="s">
        <v>12</v>
      </c>
      <c r="H62" s="2" t="s">
        <v>18</v>
      </c>
      <c r="I62" s="2" t="s">
        <v>77</v>
      </c>
      <c r="L62" s="3" t="str">
        <f t="shared" si="0"/>
        <v>Y</v>
      </c>
      <c r="M62" s="3" t="str">
        <f t="shared" si="1"/>
        <v>N</v>
      </c>
      <c r="N62" s="1">
        <v>1.3</v>
      </c>
    </row>
    <row r="63" spans="1:14" x14ac:dyDescent="0.2">
      <c r="A63" s="1" t="s">
        <v>9</v>
      </c>
      <c r="B63" s="1" t="s">
        <v>18</v>
      </c>
      <c r="C63" s="1" t="s">
        <v>78</v>
      </c>
      <c r="D63" s="1"/>
      <c r="E63" s="1">
        <v>1.3</v>
      </c>
      <c r="F63">
        <v>1780</v>
      </c>
      <c r="G63" s="2" t="s">
        <v>12</v>
      </c>
      <c r="H63" s="2" t="s">
        <v>18</v>
      </c>
      <c r="I63" s="2" t="s">
        <v>78</v>
      </c>
      <c r="L63" s="3" t="str">
        <f t="shared" si="0"/>
        <v>Y</v>
      </c>
      <c r="M63" s="3" t="str">
        <f t="shared" si="1"/>
        <v>N</v>
      </c>
      <c r="N63" s="1">
        <v>1.3</v>
      </c>
    </row>
    <row r="64" spans="1:14" x14ac:dyDescent="0.2">
      <c r="A64" s="1" t="s">
        <v>9</v>
      </c>
      <c r="B64" s="1" t="s">
        <v>10</v>
      </c>
      <c r="C64" s="1" t="s">
        <v>79</v>
      </c>
      <c r="D64" s="1"/>
      <c r="E64" s="1">
        <v>1.3</v>
      </c>
      <c r="F64">
        <v>1816</v>
      </c>
      <c r="G64" s="2" t="s">
        <v>12</v>
      </c>
      <c r="H64" s="2" t="s">
        <v>10</v>
      </c>
      <c r="I64" s="2" t="s">
        <v>79</v>
      </c>
      <c r="K64" s="2">
        <v>1.92</v>
      </c>
      <c r="L64" s="3" t="str">
        <f t="shared" si="0"/>
        <v>Y</v>
      </c>
      <c r="M64" s="3" t="str">
        <f t="shared" si="1"/>
        <v>Y</v>
      </c>
      <c r="N64" s="1">
        <v>1.3</v>
      </c>
    </row>
    <row r="65" spans="1:14" x14ac:dyDescent="0.2">
      <c r="A65" s="1" t="s">
        <v>9</v>
      </c>
      <c r="B65" s="1" t="s">
        <v>18</v>
      </c>
      <c r="C65" s="1" t="s">
        <v>80</v>
      </c>
      <c r="D65" s="1"/>
      <c r="E65" s="1">
        <v>1.31</v>
      </c>
      <c r="F65">
        <v>1666</v>
      </c>
      <c r="G65" s="2" t="s">
        <v>12</v>
      </c>
      <c r="H65" s="2" t="s">
        <v>18</v>
      </c>
      <c r="I65" s="2" t="s">
        <v>80</v>
      </c>
      <c r="L65" s="3" t="str">
        <f t="shared" si="0"/>
        <v>Y</v>
      </c>
      <c r="M65" s="3" t="str">
        <f t="shared" si="1"/>
        <v>N</v>
      </c>
      <c r="N65" s="1">
        <v>1.31</v>
      </c>
    </row>
    <row r="66" spans="1:14" x14ac:dyDescent="0.2">
      <c r="A66" s="1" t="s">
        <v>9</v>
      </c>
      <c r="B66" s="1" t="s">
        <v>18</v>
      </c>
      <c r="C66" s="1" t="s">
        <v>81</v>
      </c>
      <c r="D66" s="1"/>
      <c r="E66" s="1">
        <v>1.32</v>
      </c>
      <c r="F66">
        <v>1735</v>
      </c>
      <c r="G66" s="2" t="s">
        <v>12</v>
      </c>
      <c r="H66" s="2" t="s">
        <v>18</v>
      </c>
      <c r="I66" s="2" t="s">
        <v>81</v>
      </c>
      <c r="L66" s="3" t="str">
        <f t="shared" ref="L66:L129" si="2">IF(E66&gt;0.1,"Y","")</f>
        <v>Y</v>
      </c>
      <c r="M66" s="3" t="str">
        <f t="shared" ref="M66:M129" si="3">IF(K66="","N","Y")</f>
        <v>N</v>
      </c>
      <c r="N66" s="1">
        <v>1.32</v>
      </c>
    </row>
    <row r="67" spans="1:14" x14ac:dyDescent="0.2">
      <c r="A67" s="1" t="s">
        <v>9</v>
      </c>
      <c r="B67" s="1" t="s">
        <v>18</v>
      </c>
      <c r="C67" s="1" t="s">
        <v>82</v>
      </c>
      <c r="D67" s="1"/>
      <c r="E67" s="1">
        <v>1.34</v>
      </c>
      <c r="F67">
        <v>1772</v>
      </c>
      <c r="G67" s="2" t="s">
        <v>12</v>
      </c>
      <c r="H67" s="2" t="s">
        <v>18</v>
      </c>
      <c r="I67" s="2" t="s">
        <v>82</v>
      </c>
      <c r="J67" s="2">
        <v>1.218</v>
      </c>
      <c r="L67" s="3" t="str">
        <f t="shared" si="2"/>
        <v>Y</v>
      </c>
      <c r="M67" s="3" t="str">
        <f t="shared" si="3"/>
        <v>N</v>
      </c>
      <c r="N67" s="1">
        <v>1.34</v>
      </c>
    </row>
    <row r="68" spans="1:14" x14ac:dyDescent="0.2">
      <c r="A68" s="1" t="s">
        <v>9</v>
      </c>
      <c r="B68" s="1" t="s">
        <v>18</v>
      </c>
      <c r="C68" s="1" t="s">
        <v>83</v>
      </c>
      <c r="D68" s="1"/>
      <c r="E68" s="1">
        <v>1.35</v>
      </c>
      <c r="F68">
        <v>1657</v>
      </c>
      <c r="G68" s="2" t="s">
        <v>12</v>
      </c>
      <c r="H68" s="2" t="s">
        <v>18</v>
      </c>
      <c r="I68" s="2" t="s">
        <v>83</v>
      </c>
      <c r="K68" s="2">
        <v>1.1499999999999999</v>
      </c>
      <c r="L68" s="3" t="str">
        <f t="shared" si="2"/>
        <v>Y</v>
      </c>
      <c r="M68" s="3" t="str">
        <f t="shared" si="3"/>
        <v>Y</v>
      </c>
      <c r="N68" s="1">
        <v>1.35</v>
      </c>
    </row>
    <row r="69" spans="1:14" x14ac:dyDescent="0.2">
      <c r="A69" s="1" t="s">
        <v>9</v>
      </c>
      <c r="B69" s="1" t="s">
        <v>10</v>
      </c>
      <c r="C69" s="1" t="s">
        <v>84</v>
      </c>
      <c r="D69" s="1"/>
      <c r="E69" s="1">
        <v>1.38</v>
      </c>
      <c r="F69">
        <v>1935</v>
      </c>
      <c r="G69" s="2" t="s">
        <v>12</v>
      </c>
      <c r="H69" s="2" t="s">
        <v>10</v>
      </c>
      <c r="I69" s="2" t="s">
        <v>84</v>
      </c>
      <c r="K69" s="2">
        <v>1.54</v>
      </c>
      <c r="L69" s="3" t="str">
        <f t="shared" si="2"/>
        <v>Y</v>
      </c>
      <c r="M69" s="3" t="str">
        <f t="shared" si="3"/>
        <v>Y</v>
      </c>
      <c r="N69" s="1">
        <v>1.38</v>
      </c>
    </row>
    <row r="70" spans="1:14" x14ac:dyDescent="0.2">
      <c r="A70" s="1" t="s">
        <v>9</v>
      </c>
      <c r="B70" s="1" t="s">
        <v>10</v>
      </c>
      <c r="C70" s="1" t="s">
        <v>85</v>
      </c>
      <c r="D70" s="1"/>
      <c r="E70" s="1">
        <v>1.399</v>
      </c>
      <c r="F70">
        <v>1825</v>
      </c>
      <c r="G70" s="2" t="s">
        <v>12</v>
      </c>
      <c r="H70" s="2" t="s">
        <v>10</v>
      </c>
      <c r="I70" s="2" t="s">
        <v>85</v>
      </c>
      <c r="L70" s="3" t="str">
        <f t="shared" si="2"/>
        <v>Y</v>
      </c>
      <c r="M70" s="3" t="str">
        <f t="shared" si="3"/>
        <v>N</v>
      </c>
      <c r="N70" s="1">
        <v>1.399</v>
      </c>
    </row>
    <row r="71" spans="1:14" x14ac:dyDescent="0.2">
      <c r="A71" s="1" t="s">
        <v>9</v>
      </c>
      <c r="B71" s="1" t="s">
        <v>18</v>
      </c>
      <c r="C71" s="1" t="s">
        <v>86</v>
      </c>
      <c r="D71" s="1"/>
      <c r="E71" s="1">
        <v>1.4</v>
      </c>
      <c r="F71">
        <v>1694</v>
      </c>
      <c r="G71" s="2" t="s">
        <v>12</v>
      </c>
      <c r="H71" s="2" t="s">
        <v>18</v>
      </c>
      <c r="I71" s="2" t="s">
        <v>86</v>
      </c>
      <c r="L71" s="3" t="str">
        <f t="shared" si="2"/>
        <v>Y</v>
      </c>
      <c r="M71" s="3" t="str">
        <f t="shared" si="3"/>
        <v>N</v>
      </c>
      <c r="N71" s="1">
        <v>1.4</v>
      </c>
    </row>
    <row r="72" spans="1:14" x14ac:dyDescent="0.2">
      <c r="A72" s="1" t="s">
        <v>9</v>
      </c>
      <c r="B72" s="1" t="s">
        <v>18</v>
      </c>
      <c r="C72" s="1" t="s">
        <v>87</v>
      </c>
      <c r="D72" s="1"/>
      <c r="E72" s="1">
        <v>1.4</v>
      </c>
      <c r="F72">
        <v>1704</v>
      </c>
      <c r="G72" s="2" t="s">
        <v>12</v>
      </c>
      <c r="H72" s="2" t="s">
        <v>18</v>
      </c>
      <c r="I72" s="2" t="s">
        <v>87</v>
      </c>
      <c r="L72" s="3" t="str">
        <f t="shared" si="2"/>
        <v>Y</v>
      </c>
      <c r="M72" s="3" t="str">
        <f t="shared" si="3"/>
        <v>N</v>
      </c>
      <c r="N72" s="1">
        <v>1.4</v>
      </c>
    </row>
    <row r="73" spans="1:14" x14ac:dyDescent="0.2">
      <c r="A73" s="1" t="s">
        <v>9</v>
      </c>
      <c r="B73" s="1" t="s">
        <v>18</v>
      </c>
      <c r="C73" s="1" t="s">
        <v>88</v>
      </c>
      <c r="D73" s="1"/>
      <c r="E73" s="1">
        <v>1.4</v>
      </c>
      <c r="F73">
        <v>1722</v>
      </c>
      <c r="G73" s="2" t="s">
        <v>12</v>
      </c>
      <c r="H73" s="2" t="s">
        <v>18</v>
      </c>
      <c r="I73" s="2" t="s">
        <v>88</v>
      </c>
      <c r="J73" s="2">
        <v>1.3</v>
      </c>
      <c r="L73" s="3" t="str">
        <f t="shared" si="2"/>
        <v>Y</v>
      </c>
      <c r="M73" s="3" t="str">
        <f t="shared" si="3"/>
        <v>N</v>
      </c>
      <c r="N73" s="1">
        <v>1.4</v>
      </c>
    </row>
    <row r="74" spans="1:14" x14ac:dyDescent="0.2">
      <c r="A74" s="1" t="s">
        <v>9</v>
      </c>
      <c r="B74" s="1" t="s">
        <v>10</v>
      </c>
      <c r="C74" s="1" t="s">
        <v>89</v>
      </c>
      <c r="D74" s="1"/>
      <c r="E74" s="1">
        <v>1.4</v>
      </c>
      <c r="F74">
        <v>1804</v>
      </c>
      <c r="G74" s="2" t="s">
        <v>12</v>
      </c>
      <c r="H74" s="2" t="s">
        <v>10</v>
      </c>
      <c r="I74" s="2" t="s">
        <v>89</v>
      </c>
      <c r="L74" s="3" t="str">
        <f t="shared" si="2"/>
        <v>Y</v>
      </c>
      <c r="M74" s="3" t="str">
        <f t="shared" si="3"/>
        <v>N</v>
      </c>
      <c r="N74" s="1">
        <v>1.4</v>
      </c>
    </row>
    <row r="75" spans="1:14" x14ac:dyDescent="0.2">
      <c r="A75" s="1" t="s">
        <v>9</v>
      </c>
      <c r="B75" s="1" t="s">
        <v>16</v>
      </c>
      <c r="C75" s="1" t="s">
        <v>90</v>
      </c>
      <c r="D75" s="1"/>
      <c r="E75" s="1">
        <v>1.41</v>
      </c>
      <c r="F75">
        <v>1368</v>
      </c>
      <c r="G75" s="2" t="s">
        <v>12</v>
      </c>
      <c r="H75" s="2" t="s">
        <v>16</v>
      </c>
      <c r="I75" s="2" t="s">
        <v>90</v>
      </c>
      <c r="L75" s="3" t="str">
        <f t="shared" si="2"/>
        <v>Y</v>
      </c>
      <c r="M75" s="3" t="str">
        <f t="shared" si="3"/>
        <v>N</v>
      </c>
      <c r="N75" s="1">
        <v>1.41</v>
      </c>
    </row>
    <row r="76" spans="1:14" x14ac:dyDescent="0.2">
      <c r="A76" s="1" t="s">
        <v>9</v>
      </c>
      <c r="B76" s="1" t="s">
        <v>16</v>
      </c>
      <c r="C76" s="1" t="s">
        <v>91</v>
      </c>
      <c r="D76" s="1"/>
      <c r="E76" s="1">
        <v>1.41</v>
      </c>
      <c r="F76">
        <v>1416</v>
      </c>
      <c r="G76" s="2" t="s">
        <v>12</v>
      </c>
      <c r="H76" s="2" t="s">
        <v>16</v>
      </c>
      <c r="I76" s="2" t="s">
        <v>91</v>
      </c>
      <c r="L76" s="3" t="str">
        <f t="shared" si="2"/>
        <v>Y</v>
      </c>
      <c r="M76" s="3" t="str">
        <f t="shared" si="3"/>
        <v>N</v>
      </c>
      <c r="N76" s="1">
        <v>1.41</v>
      </c>
    </row>
    <row r="77" spans="1:14" x14ac:dyDescent="0.2">
      <c r="A77" s="1" t="s">
        <v>9</v>
      </c>
      <c r="B77" s="1" t="s">
        <v>18</v>
      </c>
      <c r="C77" s="1" t="s">
        <v>92</v>
      </c>
      <c r="D77" s="1"/>
      <c r="E77" s="1">
        <v>1.42</v>
      </c>
      <c r="F77">
        <v>1741</v>
      </c>
      <c r="G77" s="2" t="s">
        <v>12</v>
      </c>
      <c r="H77" s="2" t="s">
        <v>18</v>
      </c>
      <c r="I77" s="2" t="s">
        <v>92</v>
      </c>
      <c r="L77" s="3" t="str">
        <f t="shared" si="2"/>
        <v>Y</v>
      </c>
      <c r="M77" s="3" t="str">
        <f t="shared" si="3"/>
        <v>N</v>
      </c>
      <c r="N77" s="1">
        <v>1.42</v>
      </c>
    </row>
    <row r="78" spans="1:14" x14ac:dyDescent="0.2">
      <c r="A78" s="1" t="s">
        <v>9</v>
      </c>
      <c r="B78" s="1" t="s">
        <v>16</v>
      </c>
      <c r="C78" s="1" t="s">
        <v>93</v>
      </c>
      <c r="D78" s="1"/>
      <c r="E78" s="1">
        <v>1.43</v>
      </c>
      <c r="F78">
        <v>1427</v>
      </c>
      <c r="G78" s="2" t="s">
        <v>12</v>
      </c>
      <c r="H78" s="2" t="s">
        <v>16</v>
      </c>
      <c r="I78" s="2" t="s">
        <v>93</v>
      </c>
      <c r="L78" s="3" t="str">
        <f t="shared" si="2"/>
        <v>Y</v>
      </c>
      <c r="M78" s="3" t="str">
        <f t="shared" si="3"/>
        <v>N</v>
      </c>
      <c r="N78" s="1">
        <v>1.43</v>
      </c>
    </row>
    <row r="79" spans="1:14" x14ac:dyDescent="0.2">
      <c r="A79" s="1" t="s">
        <v>9</v>
      </c>
      <c r="B79" s="1" t="s">
        <v>10</v>
      </c>
      <c r="C79" s="1" t="s">
        <v>94</v>
      </c>
      <c r="D79" s="1"/>
      <c r="E79" s="1">
        <v>1.44</v>
      </c>
      <c r="F79">
        <v>1926</v>
      </c>
      <c r="G79" s="2" t="s">
        <v>12</v>
      </c>
      <c r="H79" s="2" t="s">
        <v>10</v>
      </c>
      <c r="I79" s="2" t="s">
        <v>94</v>
      </c>
      <c r="L79" s="3" t="str">
        <f t="shared" si="2"/>
        <v>Y</v>
      </c>
      <c r="M79" s="3" t="str">
        <f t="shared" si="3"/>
        <v>N</v>
      </c>
      <c r="N79" s="1">
        <v>1.44</v>
      </c>
    </row>
    <row r="80" spans="1:14" x14ac:dyDescent="0.2">
      <c r="A80" s="1" t="s">
        <v>9</v>
      </c>
      <c r="B80" s="1" t="s">
        <v>18</v>
      </c>
      <c r="C80" s="1" t="s">
        <v>95</v>
      </c>
      <c r="D80" s="1"/>
      <c r="E80" s="1">
        <v>1.4490000000000001</v>
      </c>
      <c r="F80">
        <v>1679</v>
      </c>
      <c r="G80" s="2" t="s">
        <v>12</v>
      </c>
      <c r="H80" s="2" t="s">
        <v>18</v>
      </c>
      <c r="I80" s="2" t="s">
        <v>95</v>
      </c>
      <c r="L80" s="3" t="str">
        <f t="shared" si="2"/>
        <v>Y</v>
      </c>
      <c r="M80" s="3" t="str">
        <f t="shared" si="3"/>
        <v>N</v>
      </c>
      <c r="N80" s="1">
        <v>1.4490000000000001</v>
      </c>
    </row>
    <row r="81" spans="1:14" x14ac:dyDescent="0.2">
      <c r="A81" s="1" t="s">
        <v>9</v>
      </c>
      <c r="B81" s="1" t="s">
        <v>16</v>
      </c>
      <c r="C81" s="1" t="s">
        <v>96</v>
      </c>
      <c r="D81" s="1"/>
      <c r="E81" s="1">
        <v>1.45</v>
      </c>
      <c r="F81">
        <v>1409</v>
      </c>
      <c r="G81" s="2" t="s">
        <v>12</v>
      </c>
      <c r="H81" s="2" t="s">
        <v>16</v>
      </c>
      <c r="I81" s="2" t="s">
        <v>96</v>
      </c>
      <c r="J81" s="2">
        <v>1.883</v>
      </c>
      <c r="L81" s="3" t="str">
        <f t="shared" si="2"/>
        <v>Y</v>
      </c>
      <c r="M81" s="3" t="str">
        <f t="shared" si="3"/>
        <v>N</v>
      </c>
      <c r="N81" s="1">
        <v>1.45</v>
      </c>
    </row>
    <row r="82" spans="1:14" x14ac:dyDescent="0.2">
      <c r="A82" s="1" t="s">
        <v>9</v>
      </c>
      <c r="B82" s="1" t="s">
        <v>18</v>
      </c>
      <c r="C82" s="1" t="s">
        <v>97</v>
      </c>
      <c r="D82" s="1"/>
      <c r="E82" s="1">
        <v>1.45</v>
      </c>
      <c r="F82">
        <v>1790</v>
      </c>
      <c r="G82" s="2" t="s">
        <v>12</v>
      </c>
      <c r="H82" s="2" t="s">
        <v>18</v>
      </c>
      <c r="I82" s="2" t="s">
        <v>97</v>
      </c>
      <c r="K82" s="2">
        <v>1.218</v>
      </c>
      <c r="L82" s="3" t="str">
        <f t="shared" si="2"/>
        <v>Y</v>
      </c>
      <c r="M82" s="3" t="str">
        <f t="shared" si="3"/>
        <v>Y</v>
      </c>
      <c r="N82" s="1">
        <v>1.45</v>
      </c>
    </row>
    <row r="83" spans="1:14" x14ac:dyDescent="0.2">
      <c r="A83" s="1" t="s">
        <v>9</v>
      </c>
      <c r="B83" s="1" t="s">
        <v>16</v>
      </c>
      <c r="C83" s="1" t="s">
        <v>98</v>
      </c>
      <c r="D83" s="1"/>
      <c r="E83" s="1">
        <v>1.47</v>
      </c>
      <c r="F83">
        <v>1375</v>
      </c>
      <c r="G83" s="2" t="s">
        <v>12</v>
      </c>
      <c r="H83" s="2" t="s">
        <v>16</v>
      </c>
      <c r="I83" s="2" t="s">
        <v>98</v>
      </c>
      <c r="L83" s="3" t="str">
        <f t="shared" si="2"/>
        <v>Y</v>
      </c>
      <c r="M83" s="3" t="str">
        <f t="shared" si="3"/>
        <v>N</v>
      </c>
      <c r="N83" s="1">
        <v>1.47</v>
      </c>
    </row>
    <row r="84" spans="1:14" x14ac:dyDescent="0.2">
      <c r="A84" s="1" t="s">
        <v>9</v>
      </c>
      <c r="B84" s="1" t="s">
        <v>18</v>
      </c>
      <c r="C84" s="1" t="s">
        <v>99</v>
      </c>
      <c r="D84" s="1"/>
      <c r="E84" s="1">
        <v>1.47</v>
      </c>
      <c r="F84">
        <v>1784</v>
      </c>
      <c r="G84" s="2" t="s">
        <v>12</v>
      </c>
      <c r="H84" s="2" t="s">
        <v>18</v>
      </c>
      <c r="I84" s="2" t="s">
        <v>99</v>
      </c>
      <c r="L84" s="3" t="str">
        <f t="shared" si="2"/>
        <v>Y</v>
      </c>
      <c r="M84" s="3" t="str">
        <f t="shared" si="3"/>
        <v>N</v>
      </c>
      <c r="N84" s="1">
        <v>1.47</v>
      </c>
    </row>
    <row r="85" spans="1:14" x14ac:dyDescent="0.2">
      <c r="A85" s="1" t="s">
        <v>9</v>
      </c>
      <c r="B85" s="1" t="s">
        <v>18</v>
      </c>
      <c r="C85" s="1" t="s">
        <v>100</v>
      </c>
      <c r="D85" s="1"/>
      <c r="E85" s="1">
        <v>1.48</v>
      </c>
      <c r="F85">
        <v>1791</v>
      </c>
      <c r="G85" s="2" t="s">
        <v>12</v>
      </c>
      <c r="H85" s="2" t="s">
        <v>18</v>
      </c>
      <c r="I85" s="2" t="s">
        <v>100</v>
      </c>
      <c r="L85" s="3" t="str">
        <f t="shared" si="2"/>
        <v>Y</v>
      </c>
      <c r="M85" s="3" t="str">
        <f t="shared" si="3"/>
        <v>N</v>
      </c>
      <c r="N85" s="1">
        <v>1.48</v>
      </c>
    </row>
    <row r="86" spans="1:14" x14ac:dyDescent="0.2">
      <c r="A86" s="1" t="s">
        <v>9</v>
      </c>
      <c r="B86" s="1" t="s">
        <v>10</v>
      </c>
      <c r="C86" s="1" t="s">
        <v>101</v>
      </c>
      <c r="D86" s="1"/>
      <c r="E86" s="1">
        <v>1.49</v>
      </c>
      <c r="F86">
        <v>1887</v>
      </c>
      <c r="G86" s="2" t="s">
        <v>12</v>
      </c>
      <c r="H86" s="2" t="s">
        <v>10</v>
      </c>
      <c r="I86" s="2" t="s">
        <v>101</v>
      </c>
      <c r="J86" s="2">
        <v>1.1299999999999999</v>
      </c>
      <c r="L86" s="3" t="str">
        <f t="shared" si="2"/>
        <v>Y</v>
      </c>
      <c r="M86" s="3" t="str">
        <f t="shared" si="3"/>
        <v>N</v>
      </c>
      <c r="N86" s="1">
        <v>1.49</v>
      </c>
    </row>
    <row r="87" spans="1:14" x14ac:dyDescent="0.2">
      <c r="A87" s="1" t="s">
        <v>9</v>
      </c>
      <c r="B87" s="1" t="s">
        <v>18</v>
      </c>
      <c r="C87" s="1" t="s">
        <v>102</v>
      </c>
      <c r="D87" s="1"/>
      <c r="E87" s="1">
        <v>1.5</v>
      </c>
      <c r="F87">
        <v>1671</v>
      </c>
      <c r="G87" s="2" t="s">
        <v>12</v>
      </c>
      <c r="H87" s="2" t="s">
        <v>18</v>
      </c>
      <c r="I87" s="2" t="s">
        <v>102</v>
      </c>
      <c r="L87" s="3" t="str">
        <f t="shared" si="2"/>
        <v>Y</v>
      </c>
      <c r="M87" s="3" t="str">
        <f t="shared" si="3"/>
        <v>N</v>
      </c>
      <c r="N87" s="1">
        <v>1.5</v>
      </c>
    </row>
    <row r="88" spans="1:14" x14ac:dyDescent="0.2">
      <c r="A88" s="1" t="s">
        <v>9</v>
      </c>
      <c r="B88" s="1" t="s">
        <v>18</v>
      </c>
      <c r="C88" s="1" t="s">
        <v>103</v>
      </c>
      <c r="D88" s="1"/>
      <c r="E88" s="1">
        <v>1.52</v>
      </c>
      <c r="F88">
        <v>1728</v>
      </c>
      <c r="G88" s="2" t="s">
        <v>12</v>
      </c>
      <c r="H88" s="2" t="s">
        <v>18</v>
      </c>
      <c r="I88" s="2" t="s">
        <v>103</v>
      </c>
      <c r="J88" s="2">
        <v>1.5</v>
      </c>
      <c r="L88" s="3" t="str">
        <f t="shared" si="2"/>
        <v>Y</v>
      </c>
      <c r="M88" s="3" t="str">
        <f t="shared" si="3"/>
        <v>N</v>
      </c>
      <c r="N88" s="1">
        <v>1.52</v>
      </c>
    </row>
    <row r="89" spans="1:14" x14ac:dyDescent="0.2">
      <c r="A89" s="1" t="s">
        <v>9</v>
      </c>
      <c r="B89" s="1" t="s">
        <v>18</v>
      </c>
      <c r="C89" s="1" t="s">
        <v>104</v>
      </c>
      <c r="D89" s="1"/>
      <c r="E89" s="1">
        <v>1.52</v>
      </c>
      <c r="F89">
        <v>1757</v>
      </c>
      <c r="G89" s="2" t="s">
        <v>12</v>
      </c>
      <c r="H89" s="2" t="s">
        <v>18</v>
      </c>
      <c r="I89" s="2" t="s">
        <v>104</v>
      </c>
      <c r="K89" s="2">
        <v>0.90400000000000003</v>
      </c>
      <c r="L89" s="3" t="str">
        <f t="shared" si="2"/>
        <v>Y</v>
      </c>
      <c r="M89" s="3" t="str">
        <f t="shared" si="3"/>
        <v>Y</v>
      </c>
      <c r="N89" s="1">
        <v>1.52</v>
      </c>
    </row>
    <row r="90" spans="1:14" x14ac:dyDescent="0.2">
      <c r="A90" s="1" t="s">
        <v>9</v>
      </c>
      <c r="B90" s="1" t="s">
        <v>18</v>
      </c>
      <c r="C90" s="1" t="s">
        <v>105</v>
      </c>
      <c r="D90" s="1"/>
      <c r="E90" s="1">
        <v>1.52</v>
      </c>
      <c r="F90">
        <v>1765</v>
      </c>
      <c r="G90" s="2" t="s">
        <v>12</v>
      </c>
      <c r="H90" s="2" t="s">
        <v>18</v>
      </c>
      <c r="I90" s="2" t="s">
        <v>105</v>
      </c>
      <c r="K90" s="2">
        <v>2.56</v>
      </c>
      <c r="L90" s="3" t="str">
        <f t="shared" si="2"/>
        <v>Y</v>
      </c>
      <c r="M90" s="3" t="str">
        <f t="shared" si="3"/>
        <v>Y</v>
      </c>
      <c r="N90" s="1">
        <v>1.52</v>
      </c>
    </row>
    <row r="91" spans="1:14" x14ac:dyDescent="0.2">
      <c r="A91" s="1" t="s">
        <v>9</v>
      </c>
      <c r="B91" s="1" t="s">
        <v>16</v>
      </c>
      <c r="C91" s="1" t="s">
        <v>106</v>
      </c>
      <c r="D91" s="1"/>
      <c r="E91" s="1">
        <v>1.53</v>
      </c>
      <c r="F91">
        <v>1376</v>
      </c>
      <c r="G91" s="2" t="s">
        <v>12</v>
      </c>
      <c r="H91" s="2" t="s">
        <v>16</v>
      </c>
      <c r="I91" s="2" t="s">
        <v>106</v>
      </c>
      <c r="L91" s="3" t="str">
        <f t="shared" si="2"/>
        <v>Y</v>
      </c>
      <c r="M91" s="3" t="str">
        <f t="shared" si="3"/>
        <v>N</v>
      </c>
      <c r="N91" s="1">
        <v>1.53</v>
      </c>
    </row>
    <row r="92" spans="1:14" x14ac:dyDescent="0.2">
      <c r="A92" s="1" t="s">
        <v>9</v>
      </c>
      <c r="B92" s="1" t="s">
        <v>16</v>
      </c>
      <c r="C92" s="1" t="s">
        <v>107</v>
      </c>
      <c r="D92" s="1"/>
      <c r="E92" s="1">
        <v>1.53</v>
      </c>
      <c r="F92">
        <v>1412</v>
      </c>
      <c r="G92" s="2" t="s">
        <v>12</v>
      </c>
      <c r="H92" s="2" t="s">
        <v>16</v>
      </c>
      <c r="I92" s="2" t="s">
        <v>107</v>
      </c>
      <c r="J92" s="2">
        <v>2.081</v>
      </c>
      <c r="L92" s="3" t="str">
        <f t="shared" si="2"/>
        <v>Y</v>
      </c>
      <c r="M92" s="3" t="str">
        <f t="shared" si="3"/>
        <v>N</v>
      </c>
      <c r="N92" s="1">
        <v>1.53</v>
      </c>
    </row>
    <row r="93" spans="1:14" x14ac:dyDescent="0.2">
      <c r="A93" s="1" t="s">
        <v>9</v>
      </c>
      <c r="B93" s="1" t="s">
        <v>16</v>
      </c>
      <c r="C93" s="1" t="s">
        <v>108</v>
      </c>
      <c r="D93" s="1"/>
      <c r="E93" s="1">
        <v>1.54</v>
      </c>
      <c r="F93">
        <v>1305</v>
      </c>
      <c r="G93" s="2" t="s">
        <v>12</v>
      </c>
      <c r="H93" s="2" t="s">
        <v>16</v>
      </c>
      <c r="I93" s="2" t="s">
        <v>108</v>
      </c>
      <c r="L93" s="3" t="str">
        <f t="shared" si="2"/>
        <v>Y</v>
      </c>
      <c r="M93" s="3" t="str">
        <f t="shared" si="3"/>
        <v>N</v>
      </c>
      <c r="N93" s="1">
        <v>1.54</v>
      </c>
    </row>
    <row r="94" spans="1:14" x14ac:dyDescent="0.2">
      <c r="A94" s="1" t="s">
        <v>9</v>
      </c>
      <c r="B94" s="1" t="s">
        <v>16</v>
      </c>
      <c r="C94" s="1" t="s">
        <v>109</v>
      </c>
      <c r="D94" s="1"/>
      <c r="E94" s="1">
        <v>1.55</v>
      </c>
      <c r="F94">
        <v>1370</v>
      </c>
      <c r="G94" s="2" t="s">
        <v>12</v>
      </c>
      <c r="H94" s="2" t="s">
        <v>16</v>
      </c>
      <c r="I94" s="2" t="s">
        <v>109</v>
      </c>
      <c r="J94" s="2">
        <v>1.39</v>
      </c>
      <c r="L94" s="3" t="str">
        <f t="shared" si="2"/>
        <v>Y</v>
      </c>
      <c r="M94" s="3" t="str">
        <f t="shared" si="3"/>
        <v>N</v>
      </c>
      <c r="N94" s="1">
        <v>1.55</v>
      </c>
    </row>
    <row r="95" spans="1:14" x14ac:dyDescent="0.2">
      <c r="A95" s="1" t="s">
        <v>9</v>
      </c>
      <c r="B95" s="1" t="s">
        <v>18</v>
      </c>
      <c r="C95" s="1" t="s">
        <v>110</v>
      </c>
      <c r="D95" s="1"/>
      <c r="E95" s="1">
        <v>1.56</v>
      </c>
      <c r="F95">
        <v>1783</v>
      </c>
      <c r="G95" s="2" t="s">
        <v>12</v>
      </c>
      <c r="H95" s="2" t="s">
        <v>18</v>
      </c>
      <c r="I95" s="2" t="s">
        <v>110</v>
      </c>
      <c r="L95" s="3" t="str">
        <f t="shared" si="2"/>
        <v>Y</v>
      </c>
      <c r="M95" s="3" t="str">
        <f t="shared" si="3"/>
        <v>N</v>
      </c>
      <c r="N95" s="1">
        <v>1.56</v>
      </c>
    </row>
    <row r="96" spans="1:14" x14ac:dyDescent="0.2">
      <c r="A96" s="1" t="s">
        <v>9</v>
      </c>
      <c r="B96" s="1" t="s">
        <v>10</v>
      </c>
      <c r="C96" s="1" t="s">
        <v>111</v>
      </c>
      <c r="D96" s="1"/>
      <c r="E96" s="1">
        <v>1.56</v>
      </c>
      <c r="F96">
        <v>1943</v>
      </c>
      <c r="G96" s="2" t="s">
        <v>12</v>
      </c>
      <c r="H96" s="2" t="s">
        <v>10</v>
      </c>
      <c r="I96" s="2" t="s">
        <v>111</v>
      </c>
      <c r="L96" s="3" t="str">
        <f t="shared" si="2"/>
        <v>Y</v>
      </c>
      <c r="M96" s="3" t="str">
        <f t="shared" si="3"/>
        <v>N</v>
      </c>
      <c r="N96" s="1">
        <v>1.56</v>
      </c>
    </row>
    <row r="97" spans="1:14" x14ac:dyDescent="0.2">
      <c r="A97" s="1" t="s">
        <v>9</v>
      </c>
      <c r="B97" s="1" t="s">
        <v>18</v>
      </c>
      <c r="C97" s="1" t="s">
        <v>112</v>
      </c>
      <c r="D97" s="1"/>
      <c r="E97" s="1">
        <v>1.57</v>
      </c>
      <c r="F97">
        <v>1702</v>
      </c>
      <c r="G97" s="2" t="s">
        <v>12</v>
      </c>
      <c r="H97" s="2" t="s">
        <v>18</v>
      </c>
      <c r="I97" s="2" t="s">
        <v>112</v>
      </c>
      <c r="L97" s="3" t="str">
        <f t="shared" si="2"/>
        <v>Y</v>
      </c>
      <c r="M97" s="3" t="str">
        <f t="shared" si="3"/>
        <v>N</v>
      </c>
      <c r="N97" s="1">
        <v>1.57</v>
      </c>
    </row>
    <row r="98" spans="1:14" x14ac:dyDescent="0.2">
      <c r="A98" s="1" t="s">
        <v>9</v>
      </c>
      <c r="B98" s="1" t="s">
        <v>18</v>
      </c>
      <c r="C98" s="1" t="s">
        <v>113</v>
      </c>
      <c r="D98" s="1"/>
      <c r="E98" s="1">
        <v>1.58</v>
      </c>
      <c r="F98">
        <v>1669</v>
      </c>
      <c r="G98" s="2" t="s">
        <v>12</v>
      </c>
      <c r="H98" s="2" t="s">
        <v>18</v>
      </c>
      <c r="I98" s="2" t="s">
        <v>113</v>
      </c>
      <c r="K98" s="2">
        <v>1.38</v>
      </c>
      <c r="L98" s="3" t="str">
        <f t="shared" si="2"/>
        <v>Y</v>
      </c>
      <c r="M98" s="3" t="str">
        <f t="shared" si="3"/>
        <v>Y</v>
      </c>
      <c r="N98" s="1">
        <v>1.58</v>
      </c>
    </row>
    <row r="99" spans="1:14" x14ac:dyDescent="0.2">
      <c r="A99" s="1" t="s">
        <v>9</v>
      </c>
      <c r="B99" s="1" t="s">
        <v>16</v>
      </c>
      <c r="C99" s="1" t="s">
        <v>114</v>
      </c>
      <c r="D99" s="1"/>
      <c r="E99" s="1">
        <v>1.59</v>
      </c>
      <c r="F99">
        <v>1377</v>
      </c>
      <c r="G99" s="2" t="s">
        <v>12</v>
      </c>
      <c r="H99" s="2" t="s">
        <v>16</v>
      </c>
      <c r="I99" s="2" t="s">
        <v>114</v>
      </c>
      <c r="J99" s="2">
        <v>2.14</v>
      </c>
      <c r="L99" s="3" t="str">
        <f t="shared" si="2"/>
        <v>Y</v>
      </c>
      <c r="M99" s="3" t="str">
        <f t="shared" si="3"/>
        <v>N</v>
      </c>
      <c r="N99" s="1">
        <v>1.59</v>
      </c>
    </row>
    <row r="100" spans="1:14" x14ac:dyDescent="0.2">
      <c r="A100" s="1" t="s">
        <v>9</v>
      </c>
      <c r="B100" s="1" t="s">
        <v>16</v>
      </c>
      <c r="C100" s="1" t="s">
        <v>115</v>
      </c>
      <c r="D100" s="1"/>
      <c r="E100" s="1">
        <v>1.6</v>
      </c>
      <c r="F100">
        <v>1421</v>
      </c>
      <c r="G100" s="2" t="s">
        <v>12</v>
      </c>
      <c r="H100" s="2" t="s">
        <v>16</v>
      </c>
      <c r="I100" s="2" t="s">
        <v>115</v>
      </c>
      <c r="K100" s="2">
        <v>2.456</v>
      </c>
      <c r="L100" s="3" t="str">
        <f t="shared" si="2"/>
        <v>Y</v>
      </c>
      <c r="M100" s="3" t="str">
        <f t="shared" si="3"/>
        <v>Y</v>
      </c>
      <c r="N100" s="1">
        <v>1.6</v>
      </c>
    </row>
    <row r="101" spans="1:14" x14ac:dyDescent="0.2">
      <c r="A101" s="1" t="s">
        <v>9</v>
      </c>
      <c r="B101" s="1" t="s">
        <v>16</v>
      </c>
      <c r="C101" s="1" t="s">
        <v>116</v>
      </c>
      <c r="D101" s="1"/>
      <c r="E101" s="1">
        <v>1.6</v>
      </c>
      <c r="F101">
        <v>1433</v>
      </c>
      <c r="G101" s="2" t="s">
        <v>12</v>
      </c>
      <c r="H101" s="2" t="s">
        <v>16</v>
      </c>
      <c r="I101" s="2" t="s">
        <v>116</v>
      </c>
      <c r="L101" s="3" t="str">
        <f t="shared" si="2"/>
        <v>Y</v>
      </c>
      <c r="M101" s="3" t="str">
        <f t="shared" si="3"/>
        <v>N</v>
      </c>
      <c r="N101" s="1">
        <v>1.6</v>
      </c>
    </row>
    <row r="102" spans="1:14" x14ac:dyDescent="0.2">
      <c r="A102" s="1" t="s">
        <v>9</v>
      </c>
      <c r="B102" s="1" t="s">
        <v>18</v>
      </c>
      <c r="C102" s="1" t="s">
        <v>117</v>
      </c>
      <c r="D102" s="1"/>
      <c r="E102" s="1">
        <v>1.6</v>
      </c>
      <c r="F102">
        <v>1676</v>
      </c>
      <c r="G102" s="2" t="s">
        <v>12</v>
      </c>
      <c r="H102" s="2" t="s">
        <v>18</v>
      </c>
      <c r="I102" s="2" t="s">
        <v>117</v>
      </c>
      <c r="K102" s="2">
        <v>1.3</v>
      </c>
      <c r="L102" s="3" t="str">
        <f t="shared" si="2"/>
        <v>Y</v>
      </c>
      <c r="M102" s="3" t="str">
        <f t="shared" si="3"/>
        <v>Y</v>
      </c>
      <c r="N102" s="1">
        <v>1.6</v>
      </c>
    </row>
    <row r="103" spans="1:14" x14ac:dyDescent="0.2">
      <c r="A103" s="1" t="s">
        <v>9</v>
      </c>
      <c r="B103" s="1" t="s">
        <v>18</v>
      </c>
      <c r="C103" s="1" t="s">
        <v>118</v>
      </c>
      <c r="D103" s="1"/>
      <c r="E103" s="1">
        <v>1.6</v>
      </c>
      <c r="F103">
        <v>1730</v>
      </c>
      <c r="G103" s="2" t="s">
        <v>12</v>
      </c>
      <c r="H103" s="2" t="s">
        <v>18</v>
      </c>
      <c r="I103" s="2" t="s">
        <v>118</v>
      </c>
      <c r="J103" s="2">
        <v>1.53</v>
      </c>
      <c r="L103" s="3" t="str">
        <f t="shared" si="2"/>
        <v>Y</v>
      </c>
      <c r="M103" s="3" t="str">
        <f t="shared" si="3"/>
        <v>N</v>
      </c>
      <c r="N103" s="1">
        <v>1.6</v>
      </c>
    </row>
    <row r="104" spans="1:14" x14ac:dyDescent="0.2">
      <c r="A104" s="1" t="s">
        <v>9</v>
      </c>
      <c r="B104" s="1" t="s">
        <v>10</v>
      </c>
      <c r="C104" s="1" t="s">
        <v>119</v>
      </c>
      <c r="D104" s="1"/>
      <c r="E104" s="1">
        <v>1.6</v>
      </c>
      <c r="F104">
        <v>1922</v>
      </c>
      <c r="G104" s="2" t="s">
        <v>12</v>
      </c>
      <c r="H104" s="2" t="s">
        <v>10</v>
      </c>
      <c r="I104" s="2" t="s">
        <v>119</v>
      </c>
      <c r="K104" s="2">
        <v>3.31</v>
      </c>
      <c r="L104" s="3" t="str">
        <f t="shared" si="2"/>
        <v>Y</v>
      </c>
      <c r="M104" s="3" t="str">
        <f t="shared" si="3"/>
        <v>Y</v>
      </c>
      <c r="N104" s="1">
        <v>1.6</v>
      </c>
    </row>
    <row r="105" spans="1:14" x14ac:dyDescent="0.2">
      <c r="A105" s="1" t="s">
        <v>9</v>
      </c>
      <c r="B105" s="1" t="s">
        <v>18</v>
      </c>
      <c r="C105" s="1" t="s">
        <v>120</v>
      </c>
      <c r="D105" s="1"/>
      <c r="E105" s="1">
        <v>1.61</v>
      </c>
      <c r="F105">
        <v>1781</v>
      </c>
      <c r="G105" s="2" t="s">
        <v>12</v>
      </c>
      <c r="H105" s="2" t="s">
        <v>18</v>
      </c>
      <c r="I105" s="2" t="s">
        <v>120</v>
      </c>
      <c r="L105" s="3" t="str">
        <f t="shared" si="2"/>
        <v>Y</v>
      </c>
      <c r="M105" s="3" t="str">
        <f t="shared" si="3"/>
        <v>N</v>
      </c>
      <c r="N105" s="1">
        <v>1.61</v>
      </c>
    </row>
    <row r="106" spans="1:14" x14ac:dyDescent="0.2">
      <c r="A106" s="1" t="s">
        <v>9</v>
      </c>
      <c r="B106" s="1" t="s">
        <v>18</v>
      </c>
      <c r="C106" s="1" t="s">
        <v>121</v>
      </c>
      <c r="D106" s="1"/>
      <c r="E106" s="1">
        <v>1.61</v>
      </c>
      <c r="F106">
        <v>1787</v>
      </c>
      <c r="G106" s="2" t="s">
        <v>12</v>
      </c>
      <c r="H106" s="2" t="s">
        <v>18</v>
      </c>
      <c r="I106" s="2" t="s">
        <v>121</v>
      </c>
      <c r="K106" s="2">
        <v>1.26</v>
      </c>
      <c r="L106" s="3" t="str">
        <f t="shared" si="2"/>
        <v>Y</v>
      </c>
      <c r="M106" s="3" t="str">
        <f t="shared" si="3"/>
        <v>Y</v>
      </c>
      <c r="N106" s="1">
        <v>1.61</v>
      </c>
    </row>
    <row r="107" spans="1:14" x14ac:dyDescent="0.2">
      <c r="A107" s="1" t="s">
        <v>9</v>
      </c>
      <c r="B107" s="1" t="s">
        <v>16</v>
      </c>
      <c r="C107" s="1" t="s">
        <v>122</v>
      </c>
      <c r="D107" s="1"/>
      <c r="E107" s="1">
        <v>1.65</v>
      </c>
      <c r="F107">
        <v>1300</v>
      </c>
      <c r="G107" s="2" t="s">
        <v>12</v>
      </c>
      <c r="H107" s="2" t="s">
        <v>16</v>
      </c>
      <c r="I107" s="2" t="s">
        <v>122</v>
      </c>
      <c r="K107" s="2">
        <v>1.173</v>
      </c>
      <c r="L107" s="3" t="str">
        <f t="shared" si="2"/>
        <v>Y</v>
      </c>
      <c r="M107" s="3" t="str">
        <f t="shared" si="3"/>
        <v>Y</v>
      </c>
      <c r="N107" s="1">
        <v>1.65</v>
      </c>
    </row>
    <row r="108" spans="1:14" x14ac:dyDescent="0.2">
      <c r="A108" s="1" t="s">
        <v>9</v>
      </c>
      <c r="B108" s="1" t="s">
        <v>16</v>
      </c>
      <c r="C108" s="1" t="s">
        <v>123</v>
      </c>
      <c r="D108" s="1"/>
      <c r="E108" s="1">
        <v>1.65</v>
      </c>
      <c r="F108">
        <v>1323</v>
      </c>
      <c r="G108" s="2" t="s">
        <v>12</v>
      </c>
      <c r="H108" s="2" t="s">
        <v>16</v>
      </c>
      <c r="I108" s="2" t="s">
        <v>123</v>
      </c>
      <c r="K108" s="2">
        <v>0.83</v>
      </c>
      <c r="L108" s="3" t="str">
        <f t="shared" si="2"/>
        <v>Y</v>
      </c>
      <c r="M108" s="3" t="str">
        <f t="shared" si="3"/>
        <v>Y</v>
      </c>
      <c r="N108" s="1">
        <v>1.65</v>
      </c>
    </row>
    <row r="109" spans="1:14" x14ac:dyDescent="0.2">
      <c r="A109" s="1" t="s">
        <v>9</v>
      </c>
      <c r="B109" s="1" t="s">
        <v>16</v>
      </c>
      <c r="C109" s="1" t="s">
        <v>124</v>
      </c>
      <c r="D109" s="1"/>
      <c r="E109" s="1">
        <v>1.67</v>
      </c>
      <c r="F109">
        <v>1403</v>
      </c>
      <c r="G109" s="2" t="s">
        <v>12</v>
      </c>
      <c r="H109" s="2" t="s">
        <v>16</v>
      </c>
      <c r="I109" s="2" t="s">
        <v>124</v>
      </c>
      <c r="K109" s="2">
        <v>4.6769999999999996</v>
      </c>
      <c r="L109" s="3" t="str">
        <f t="shared" si="2"/>
        <v>Y</v>
      </c>
      <c r="M109" s="3" t="str">
        <f t="shared" si="3"/>
        <v>Y</v>
      </c>
      <c r="N109" s="1">
        <v>1.67</v>
      </c>
    </row>
    <row r="110" spans="1:14" x14ac:dyDescent="0.2">
      <c r="A110" s="1" t="s">
        <v>9</v>
      </c>
      <c r="B110" s="1" t="s">
        <v>10</v>
      </c>
      <c r="C110" s="1" t="s">
        <v>125</v>
      </c>
      <c r="D110" s="1"/>
      <c r="E110" s="1">
        <v>1.69</v>
      </c>
      <c r="F110">
        <v>1866</v>
      </c>
      <c r="G110" s="2" t="s">
        <v>12</v>
      </c>
      <c r="H110" s="2" t="s">
        <v>10</v>
      </c>
      <c r="I110" s="2" t="s">
        <v>125</v>
      </c>
      <c r="J110" s="2">
        <v>1.52</v>
      </c>
      <c r="L110" s="3" t="str">
        <f t="shared" si="2"/>
        <v>Y</v>
      </c>
      <c r="M110" s="3" t="str">
        <f t="shared" si="3"/>
        <v>N</v>
      </c>
      <c r="N110" s="1">
        <v>1.69</v>
      </c>
    </row>
    <row r="111" spans="1:14" x14ac:dyDescent="0.2">
      <c r="A111" s="1" t="s">
        <v>9</v>
      </c>
      <c r="B111" s="1" t="s">
        <v>16</v>
      </c>
      <c r="C111" s="1" t="s">
        <v>126</v>
      </c>
      <c r="D111" s="1"/>
      <c r="E111" s="1">
        <v>1.7</v>
      </c>
      <c r="F111">
        <v>1424</v>
      </c>
      <c r="G111" s="2" t="s">
        <v>12</v>
      </c>
      <c r="H111" s="2" t="s">
        <v>16</v>
      </c>
      <c r="I111" s="2" t="s">
        <v>126</v>
      </c>
      <c r="L111" s="3" t="str">
        <f t="shared" si="2"/>
        <v>Y</v>
      </c>
      <c r="M111" s="3" t="str">
        <f t="shared" si="3"/>
        <v>N</v>
      </c>
      <c r="N111" s="1">
        <v>1.7</v>
      </c>
    </row>
    <row r="112" spans="1:14" x14ac:dyDescent="0.2">
      <c r="A112" s="1" t="s">
        <v>9</v>
      </c>
      <c r="B112" s="1" t="s">
        <v>18</v>
      </c>
      <c r="C112" s="1" t="s">
        <v>127</v>
      </c>
      <c r="D112" s="1"/>
      <c r="E112" s="1">
        <v>1.7</v>
      </c>
      <c r="F112">
        <v>1687</v>
      </c>
      <c r="G112" s="2" t="s">
        <v>12</v>
      </c>
      <c r="H112" s="2" t="s">
        <v>18</v>
      </c>
      <c r="I112" s="2" t="s">
        <v>127</v>
      </c>
      <c r="K112" s="2">
        <v>0.81200000000000006</v>
      </c>
      <c r="L112" s="3" t="str">
        <f t="shared" si="2"/>
        <v>Y</v>
      </c>
      <c r="M112" s="3" t="str">
        <f t="shared" si="3"/>
        <v>Y</v>
      </c>
      <c r="N112" s="1">
        <v>1.7</v>
      </c>
    </row>
    <row r="113" spans="1:14" x14ac:dyDescent="0.2">
      <c r="A113" s="1" t="s">
        <v>9</v>
      </c>
      <c r="B113" s="1" t="s">
        <v>18</v>
      </c>
      <c r="C113" s="1" t="s">
        <v>128</v>
      </c>
      <c r="D113" s="1"/>
      <c r="E113" s="1">
        <v>1.71</v>
      </c>
      <c r="F113">
        <v>1753</v>
      </c>
      <c r="G113" s="2" t="s">
        <v>12</v>
      </c>
      <c r="H113" s="2" t="s">
        <v>18</v>
      </c>
      <c r="I113" s="2" t="s">
        <v>128</v>
      </c>
      <c r="L113" s="3" t="str">
        <f t="shared" si="2"/>
        <v>Y</v>
      </c>
      <c r="M113" s="3" t="str">
        <f t="shared" si="3"/>
        <v>N</v>
      </c>
      <c r="N113" s="1">
        <v>1.71</v>
      </c>
    </row>
    <row r="114" spans="1:14" x14ac:dyDescent="0.2">
      <c r="A114" s="1" t="s">
        <v>9</v>
      </c>
      <c r="B114" s="1" t="s">
        <v>18</v>
      </c>
      <c r="C114" s="1" t="s">
        <v>129</v>
      </c>
      <c r="D114" s="1"/>
      <c r="E114" s="1">
        <v>1.72</v>
      </c>
      <c r="F114">
        <v>1788</v>
      </c>
      <c r="G114" s="2" t="s">
        <v>12</v>
      </c>
      <c r="H114" s="2" t="s">
        <v>18</v>
      </c>
      <c r="I114" s="2" t="s">
        <v>129</v>
      </c>
      <c r="K114" s="2">
        <v>0.79</v>
      </c>
      <c r="L114" s="3" t="str">
        <f t="shared" si="2"/>
        <v>Y</v>
      </c>
      <c r="M114" s="3" t="str">
        <f t="shared" si="3"/>
        <v>Y</v>
      </c>
      <c r="N114" s="1">
        <v>1.72</v>
      </c>
    </row>
    <row r="115" spans="1:14" x14ac:dyDescent="0.2">
      <c r="A115" s="1" t="s">
        <v>9</v>
      </c>
      <c r="B115" s="1" t="s">
        <v>16</v>
      </c>
      <c r="C115" s="1" t="s">
        <v>130</v>
      </c>
      <c r="D115" s="1"/>
      <c r="E115" s="1">
        <v>1.728</v>
      </c>
      <c r="F115">
        <v>1319</v>
      </c>
      <c r="G115" s="2" t="s">
        <v>12</v>
      </c>
      <c r="H115" s="2" t="s">
        <v>16</v>
      </c>
      <c r="I115" s="2" t="s">
        <v>130</v>
      </c>
      <c r="L115" s="3" t="str">
        <f t="shared" si="2"/>
        <v>Y</v>
      </c>
      <c r="M115" s="3" t="str">
        <f t="shared" si="3"/>
        <v>N</v>
      </c>
      <c r="N115" s="1">
        <v>1.728</v>
      </c>
    </row>
    <row r="116" spans="1:14" x14ac:dyDescent="0.2">
      <c r="A116" s="1" t="s">
        <v>9</v>
      </c>
      <c r="B116" s="1" t="s">
        <v>18</v>
      </c>
      <c r="C116" s="1" t="s">
        <v>131</v>
      </c>
      <c r="D116" s="1"/>
      <c r="E116" s="1">
        <v>1.73</v>
      </c>
      <c r="F116">
        <v>1752</v>
      </c>
      <c r="G116" s="2" t="s">
        <v>12</v>
      </c>
      <c r="H116" s="2" t="s">
        <v>18</v>
      </c>
      <c r="I116" s="2" t="s">
        <v>131</v>
      </c>
      <c r="L116" s="3" t="str">
        <f t="shared" si="2"/>
        <v>Y</v>
      </c>
      <c r="M116" s="3" t="str">
        <f t="shared" si="3"/>
        <v>N</v>
      </c>
      <c r="N116" s="1">
        <v>1.73</v>
      </c>
    </row>
    <row r="117" spans="1:14" x14ac:dyDescent="0.2">
      <c r="A117" s="1" t="s">
        <v>9</v>
      </c>
      <c r="B117" s="1" t="s">
        <v>16</v>
      </c>
      <c r="C117" s="1" t="s">
        <v>132</v>
      </c>
      <c r="D117" s="1"/>
      <c r="E117" s="1">
        <v>1.77</v>
      </c>
      <c r="F117">
        <v>1371</v>
      </c>
      <c r="G117" s="2" t="s">
        <v>12</v>
      </c>
      <c r="H117" s="2" t="s">
        <v>16</v>
      </c>
      <c r="I117" s="2" t="s">
        <v>132</v>
      </c>
      <c r="J117" s="2">
        <v>1</v>
      </c>
      <c r="L117" s="3" t="str">
        <f t="shared" si="2"/>
        <v>Y</v>
      </c>
      <c r="M117" s="3" t="str">
        <f t="shared" si="3"/>
        <v>N</v>
      </c>
      <c r="N117" s="1">
        <v>1.77</v>
      </c>
    </row>
    <row r="118" spans="1:14" x14ac:dyDescent="0.2">
      <c r="A118" s="1" t="s">
        <v>9</v>
      </c>
      <c r="B118" s="1" t="s">
        <v>16</v>
      </c>
      <c r="C118" s="1" t="s">
        <v>133</v>
      </c>
      <c r="D118" s="1"/>
      <c r="E118" s="1">
        <v>1.78</v>
      </c>
      <c r="F118">
        <v>1374</v>
      </c>
      <c r="G118" s="2" t="s">
        <v>12</v>
      </c>
      <c r="H118" s="2" t="s">
        <v>16</v>
      </c>
      <c r="I118" s="2" t="s">
        <v>133</v>
      </c>
      <c r="J118" s="2">
        <v>1.82</v>
      </c>
      <c r="L118" s="3" t="str">
        <f t="shared" si="2"/>
        <v>Y</v>
      </c>
      <c r="M118" s="3" t="str">
        <f t="shared" si="3"/>
        <v>N</v>
      </c>
      <c r="N118" s="1">
        <v>1.78</v>
      </c>
    </row>
    <row r="119" spans="1:14" x14ac:dyDescent="0.2">
      <c r="A119" s="1" t="s">
        <v>9</v>
      </c>
      <c r="B119" s="1" t="s">
        <v>16</v>
      </c>
      <c r="C119" s="1" t="s">
        <v>134</v>
      </c>
      <c r="D119" s="1"/>
      <c r="E119" s="1">
        <v>1.79</v>
      </c>
      <c r="F119">
        <v>1432</v>
      </c>
      <c r="G119" s="2" t="s">
        <v>12</v>
      </c>
      <c r="H119" s="2" t="s">
        <v>16</v>
      </c>
      <c r="I119" s="2" t="s">
        <v>134</v>
      </c>
      <c r="L119" s="3" t="str">
        <f t="shared" si="2"/>
        <v>Y</v>
      </c>
      <c r="M119" s="3" t="str">
        <f t="shared" si="3"/>
        <v>N</v>
      </c>
      <c r="N119" s="1">
        <v>1.79</v>
      </c>
    </row>
    <row r="120" spans="1:14" x14ac:dyDescent="0.2">
      <c r="A120" s="1" t="s">
        <v>9</v>
      </c>
      <c r="B120" s="1" t="s">
        <v>18</v>
      </c>
      <c r="C120" s="1" t="s">
        <v>135</v>
      </c>
      <c r="D120" s="1"/>
      <c r="E120" s="1">
        <v>1.8</v>
      </c>
      <c r="F120">
        <v>1688</v>
      </c>
      <c r="G120" s="2" t="s">
        <v>12</v>
      </c>
      <c r="H120" s="2" t="s">
        <v>18</v>
      </c>
      <c r="I120" s="2" t="s">
        <v>135</v>
      </c>
      <c r="L120" s="3" t="str">
        <f t="shared" si="2"/>
        <v>Y</v>
      </c>
      <c r="M120" s="3" t="str">
        <f t="shared" si="3"/>
        <v>N</v>
      </c>
      <c r="N120" s="1">
        <v>1.8</v>
      </c>
    </row>
    <row r="121" spans="1:14" x14ac:dyDescent="0.2">
      <c r="A121" s="1" t="s">
        <v>9</v>
      </c>
      <c r="B121" s="1" t="s">
        <v>18</v>
      </c>
      <c r="C121" s="1" t="s">
        <v>136</v>
      </c>
      <c r="D121" s="1"/>
      <c r="E121" s="1">
        <v>1.8</v>
      </c>
      <c r="F121">
        <v>1731</v>
      </c>
      <c r="G121" s="2" t="s">
        <v>12</v>
      </c>
      <c r="H121" s="2" t="s">
        <v>18</v>
      </c>
      <c r="I121" s="2" t="s">
        <v>136</v>
      </c>
      <c r="J121" s="2">
        <v>1.26</v>
      </c>
      <c r="L121" s="3" t="str">
        <f t="shared" si="2"/>
        <v>Y</v>
      </c>
      <c r="M121" s="3" t="str">
        <f t="shared" si="3"/>
        <v>N</v>
      </c>
      <c r="N121" s="1">
        <v>1.8</v>
      </c>
    </row>
    <row r="122" spans="1:14" x14ac:dyDescent="0.2">
      <c r="A122" s="1" t="s">
        <v>9</v>
      </c>
      <c r="B122" s="1" t="s">
        <v>18</v>
      </c>
      <c r="C122" s="1" t="s">
        <v>137</v>
      </c>
      <c r="D122" s="1"/>
      <c r="E122" s="1">
        <v>1.8</v>
      </c>
      <c r="F122">
        <v>1732</v>
      </c>
      <c r="G122" s="2" t="s">
        <v>12</v>
      </c>
      <c r="H122" s="2" t="s">
        <v>18</v>
      </c>
      <c r="I122" s="2" t="s">
        <v>137</v>
      </c>
      <c r="K122" s="2">
        <v>2.1</v>
      </c>
      <c r="L122" s="3" t="str">
        <f t="shared" si="2"/>
        <v>Y</v>
      </c>
      <c r="M122" s="3" t="str">
        <f t="shared" si="3"/>
        <v>Y</v>
      </c>
      <c r="N122" s="1">
        <v>1.8</v>
      </c>
    </row>
    <row r="123" spans="1:14" x14ac:dyDescent="0.2">
      <c r="A123" s="1" t="s">
        <v>9</v>
      </c>
      <c r="B123" s="1" t="s">
        <v>10</v>
      </c>
      <c r="C123" s="1" t="s">
        <v>138</v>
      </c>
      <c r="D123" s="1"/>
      <c r="E123" s="1">
        <v>1.8</v>
      </c>
      <c r="F123">
        <v>1891</v>
      </c>
      <c r="G123" s="2" t="s">
        <v>12</v>
      </c>
      <c r="H123" s="2" t="s">
        <v>10</v>
      </c>
      <c r="I123" s="2" t="s">
        <v>138</v>
      </c>
      <c r="L123" s="3" t="str">
        <f t="shared" si="2"/>
        <v>Y</v>
      </c>
      <c r="M123" s="3" t="str">
        <f t="shared" si="3"/>
        <v>N</v>
      </c>
      <c r="N123" s="1">
        <v>1.8</v>
      </c>
    </row>
    <row r="124" spans="1:14" x14ac:dyDescent="0.2">
      <c r="A124" s="1" t="s">
        <v>9</v>
      </c>
      <c r="B124" s="1" t="s">
        <v>16</v>
      </c>
      <c r="C124" s="1" t="s">
        <v>139</v>
      </c>
      <c r="D124" s="1"/>
      <c r="E124" s="1">
        <v>1.82</v>
      </c>
      <c r="F124">
        <v>1299</v>
      </c>
      <c r="G124" s="2" t="s">
        <v>12</v>
      </c>
      <c r="H124" s="2" t="s">
        <v>16</v>
      </c>
      <c r="I124" s="2" t="s">
        <v>139</v>
      </c>
      <c r="K124" s="2">
        <v>1.64</v>
      </c>
      <c r="L124" s="3" t="str">
        <f t="shared" si="2"/>
        <v>Y</v>
      </c>
      <c r="M124" s="3" t="str">
        <f t="shared" si="3"/>
        <v>Y</v>
      </c>
      <c r="N124" s="1">
        <v>1.82</v>
      </c>
    </row>
    <row r="125" spans="1:14" x14ac:dyDescent="0.2">
      <c r="A125" s="1" t="s">
        <v>9</v>
      </c>
      <c r="B125" s="1" t="s">
        <v>18</v>
      </c>
      <c r="C125" s="1" t="s">
        <v>140</v>
      </c>
      <c r="D125" s="1"/>
      <c r="E125" s="1">
        <v>1.82</v>
      </c>
      <c r="F125">
        <v>1697</v>
      </c>
      <c r="G125" s="2" t="s">
        <v>12</v>
      </c>
      <c r="H125" s="2" t="s">
        <v>18</v>
      </c>
      <c r="I125" s="2" t="s">
        <v>140</v>
      </c>
      <c r="L125" s="3" t="str">
        <f t="shared" si="2"/>
        <v>Y</v>
      </c>
      <c r="M125" s="3" t="str">
        <f t="shared" si="3"/>
        <v>N</v>
      </c>
      <c r="N125" s="1">
        <v>1.82</v>
      </c>
    </row>
    <row r="126" spans="1:14" x14ac:dyDescent="0.2">
      <c r="A126" s="1" t="s">
        <v>9</v>
      </c>
      <c r="B126" s="1" t="s">
        <v>16</v>
      </c>
      <c r="C126" s="1" t="s">
        <v>141</v>
      </c>
      <c r="D126" s="1"/>
      <c r="E126" s="1">
        <v>1.84</v>
      </c>
      <c r="F126">
        <v>1406</v>
      </c>
      <c r="G126" s="2" t="s">
        <v>12</v>
      </c>
      <c r="H126" s="2" t="s">
        <v>16</v>
      </c>
      <c r="I126" s="2" t="s">
        <v>141</v>
      </c>
      <c r="L126" s="3" t="str">
        <f t="shared" si="2"/>
        <v>Y</v>
      </c>
      <c r="M126" s="3" t="str">
        <f t="shared" si="3"/>
        <v>N</v>
      </c>
      <c r="N126" s="1">
        <v>1.84</v>
      </c>
    </row>
    <row r="127" spans="1:14" x14ac:dyDescent="0.2">
      <c r="A127" s="1" t="s">
        <v>9</v>
      </c>
      <c r="B127" s="1" t="s">
        <v>18</v>
      </c>
      <c r="C127" s="1" t="s">
        <v>142</v>
      </c>
      <c r="D127" s="1"/>
      <c r="E127" s="1">
        <v>1.86</v>
      </c>
      <c r="F127">
        <v>1711</v>
      </c>
      <c r="G127" s="2" t="s">
        <v>12</v>
      </c>
      <c r="H127" s="2" t="s">
        <v>18</v>
      </c>
      <c r="I127" s="2" t="s">
        <v>142</v>
      </c>
      <c r="J127" s="2">
        <v>2.165</v>
      </c>
      <c r="L127" s="3" t="str">
        <f t="shared" si="2"/>
        <v>Y</v>
      </c>
      <c r="M127" s="3" t="str">
        <f t="shared" si="3"/>
        <v>N</v>
      </c>
      <c r="N127" s="1">
        <v>1.86</v>
      </c>
    </row>
    <row r="128" spans="1:14" x14ac:dyDescent="0.2">
      <c r="A128" s="1" t="s">
        <v>9</v>
      </c>
      <c r="B128" s="1" t="s">
        <v>10</v>
      </c>
      <c r="C128" s="1" t="s">
        <v>143</v>
      </c>
      <c r="D128" s="1"/>
      <c r="E128" s="1">
        <v>1.88</v>
      </c>
      <c r="F128">
        <v>1923</v>
      </c>
      <c r="G128" s="2" t="s">
        <v>12</v>
      </c>
      <c r="H128" s="2" t="s">
        <v>10</v>
      </c>
      <c r="I128" s="2" t="s">
        <v>143</v>
      </c>
      <c r="K128" s="2">
        <v>2.0499999999999998</v>
      </c>
      <c r="L128" s="3" t="str">
        <f t="shared" si="2"/>
        <v>Y</v>
      </c>
      <c r="M128" s="3" t="str">
        <f t="shared" si="3"/>
        <v>Y</v>
      </c>
      <c r="N128" s="1">
        <v>1.88</v>
      </c>
    </row>
    <row r="129" spans="1:14" x14ac:dyDescent="0.2">
      <c r="A129" s="1" t="s">
        <v>9</v>
      </c>
      <c r="B129" s="1" t="s">
        <v>16</v>
      </c>
      <c r="C129" s="1" t="s">
        <v>144</v>
      </c>
      <c r="D129" s="1"/>
      <c r="E129" s="1">
        <v>1.9</v>
      </c>
      <c r="F129">
        <v>1311</v>
      </c>
      <c r="G129" s="2" t="s">
        <v>12</v>
      </c>
      <c r="H129" s="2" t="s">
        <v>16</v>
      </c>
      <c r="I129" s="2" t="s">
        <v>144</v>
      </c>
      <c r="L129" s="3" t="str">
        <f t="shared" si="2"/>
        <v>Y</v>
      </c>
      <c r="M129" s="3" t="str">
        <f t="shared" si="3"/>
        <v>N</v>
      </c>
      <c r="N129" s="1">
        <v>1.9</v>
      </c>
    </row>
    <row r="130" spans="1:14" x14ac:dyDescent="0.2">
      <c r="A130" s="1" t="s">
        <v>9</v>
      </c>
      <c r="B130" s="1" t="s">
        <v>16</v>
      </c>
      <c r="C130" s="1" t="s">
        <v>145</v>
      </c>
      <c r="D130" s="1"/>
      <c r="E130" s="1">
        <v>1.9</v>
      </c>
      <c r="F130">
        <v>1420</v>
      </c>
      <c r="G130" s="2" t="s">
        <v>12</v>
      </c>
      <c r="H130" s="2" t="s">
        <v>16</v>
      </c>
      <c r="I130" s="2" t="s">
        <v>145</v>
      </c>
      <c r="K130" s="2">
        <v>1.99</v>
      </c>
      <c r="L130" s="3" t="str">
        <f t="shared" ref="L130:L193" si="4">IF(E130&gt;0.1,"Y","")</f>
        <v>Y</v>
      </c>
      <c r="M130" s="3" t="str">
        <f t="shared" ref="M130:M193" si="5">IF(K130="","N","Y")</f>
        <v>Y</v>
      </c>
      <c r="N130" s="1">
        <v>1.9</v>
      </c>
    </row>
    <row r="131" spans="1:14" x14ac:dyDescent="0.2">
      <c r="A131" s="1" t="s">
        <v>9</v>
      </c>
      <c r="B131" s="1" t="s">
        <v>18</v>
      </c>
      <c r="C131" s="1" t="s">
        <v>146</v>
      </c>
      <c r="D131" s="1"/>
      <c r="E131" s="1">
        <v>1.9</v>
      </c>
      <c r="F131">
        <v>1703</v>
      </c>
      <c r="G131" s="2" t="s">
        <v>12</v>
      </c>
      <c r="H131" s="2" t="s">
        <v>18</v>
      </c>
      <c r="I131" s="2" t="s">
        <v>146</v>
      </c>
      <c r="L131" s="3" t="str">
        <f t="shared" si="4"/>
        <v>Y</v>
      </c>
      <c r="M131" s="3" t="str">
        <f t="shared" si="5"/>
        <v>N</v>
      </c>
      <c r="N131" s="1">
        <v>1.9</v>
      </c>
    </row>
    <row r="132" spans="1:14" x14ac:dyDescent="0.2">
      <c r="A132" s="1" t="s">
        <v>9</v>
      </c>
      <c r="B132" s="1" t="s">
        <v>10</v>
      </c>
      <c r="C132" s="1" t="s">
        <v>147</v>
      </c>
      <c r="D132" s="1"/>
      <c r="E132" s="1">
        <v>1.9</v>
      </c>
      <c r="F132">
        <v>1828</v>
      </c>
      <c r="G132" s="2" t="s">
        <v>12</v>
      </c>
      <c r="H132" s="2" t="s">
        <v>10</v>
      </c>
      <c r="I132" s="2" t="s">
        <v>147</v>
      </c>
      <c r="L132" s="3" t="str">
        <f t="shared" si="4"/>
        <v>Y</v>
      </c>
      <c r="M132" s="3" t="str">
        <f t="shared" si="5"/>
        <v>N</v>
      </c>
      <c r="N132" s="1">
        <v>1.9</v>
      </c>
    </row>
    <row r="133" spans="1:14" x14ac:dyDescent="0.2">
      <c r="A133" s="1" t="s">
        <v>9</v>
      </c>
      <c r="B133" s="1" t="s">
        <v>16</v>
      </c>
      <c r="C133" s="1" t="s">
        <v>148</v>
      </c>
      <c r="D133" s="1"/>
      <c r="E133" s="1">
        <v>1.91</v>
      </c>
      <c r="F133">
        <v>1404</v>
      </c>
      <c r="G133" s="2" t="s">
        <v>12</v>
      </c>
      <c r="H133" s="2" t="s">
        <v>16</v>
      </c>
      <c r="I133" s="2" t="s">
        <v>148</v>
      </c>
      <c r="K133" s="2">
        <v>2.625</v>
      </c>
      <c r="L133" s="3" t="str">
        <f t="shared" si="4"/>
        <v>Y</v>
      </c>
      <c r="M133" s="3" t="str">
        <f t="shared" si="5"/>
        <v>Y</v>
      </c>
      <c r="N133" s="1">
        <v>1.91</v>
      </c>
    </row>
    <row r="134" spans="1:14" x14ac:dyDescent="0.2">
      <c r="A134" s="1" t="s">
        <v>9</v>
      </c>
      <c r="B134" s="1" t="s">
        <v>16</v>
      </c>
      <c r="C134" s="1" t="s">
        <v>149</v>
      </c>
      <c r="D134" s="1"/>
      <c r="E134" s="1">
        <v>1.92</v>
      </c>
      <c r="F134">
        <v>1438</v>
      </c>
      <c r="G134" s="2" t="s">
        <v>12</v>
      </c>
      <c r="H134" s="2" t="s">
        <v>16</v>
      </c>
      <c r="I134" s="2" t="s">
        <v>149</v>
      </c>
      <c r="K134" s="2">
        <v>0.81499999999999995</v>
      </c>
      <c r="L134" s="3" t="str">
        <f t="shared" si="4"/>
        <v>Y</v>
      </c>
      <c r="M134" s="3" t="str">
        <f t="shared" si="5"/>
        <v>Y</v>
      </c>
      <c r="N134" s="1">
        <v>1.92</v>
      </c>
    </row>
    <row r="135" spans="1:14" x14ac:dyDescent="0.2">
      <c r="A135" s="1" t="s">
        <v>9</v>
      </c>
      <c r="B135" s="1" t="s">
        <v>16</v>
      </c>
      <c r="C135" s="1" t="s">
        <v>150</v>
      </c>
      <c r="D135" s="1"/>
      <c r="E135" s="1">
        <v>1.93</v>
      </c>
      <c r="F135">
        <v>1348</v>
      </c>
      <c r="G135" s="2" t="s">
        <v>12</v>
      </c>
      <c r="H135" s="2" t="s">
        <v>16</v>
      </c>
      <c r="I135" s="2" t="s">
        <v>150</v>
      </c>
      <c r="L135" s="3" t="str">
        <f t="shared" si="4"/>
        <v>Y</v>
      </c>
      <c r="M135" s="3" t="str">
        <f t="shared" si="5"/>
        <v>N</v>
      </c>
      <c r="N135" s="1">
        <v>1.93</v>
      </c>
    </row>
    <row r="136" spans="1:14" x14ac:dyDescent="0.2">
      <c r="A136" s="1" t="s">
        <v>9</v>
      </c>
      <c r="B136" s="1" t="s">
        <v>18</v>
      </c>
      <c r="C136" s="1" t="s">
        <v>151</v>
      </c>
      <c r="D136" s="1"/>
      <c r="E136" s="1">
        <v>1.93</v>
      </c>
      <c r="F136">
        <v>1740</v>
      </c>
      <c r="G136" s="2" t="s">
        <v>12</v>
      </c>
      <c r="H136" s="2" t="s">
        <v>18</v>
      </c>
      <c r="I136" s="2" t="s">
        <v>151</v>
      </c>
      <c r="J136" s="2">
        <v>0.91</v>
      </c>
      <c r="L136" s="3" t="str">
        <f t="shared" si="4"/>
        <v>Y</v>
      </c>
      <c r="M136" s="3" t="str">
        <f t="shared" si="5"/>
        <v>N</v>
      </c>
      <c r="N136" s="1">
        <v>1.93</v>
      </c>
    </row>
    <row r="137" spans="1:14" x14ac:dyDescent="0.2">
      <c r="A137" s="1" t="s">
        <v>9</v>
      </c>
      <c r="B137" s="1" t="s">
        <v>18</v>
      </c>
      <c r="C137" s="1" t="s">
        <v>152</v>
      </c>
      <c r="D137" s="1"/>
      <c r="E137" s="1">
        <v>1.95</v>
      </c>
      <c r="F137">
        <v>1667</v>
      </c>
      <c r="G137" s="2" t="s">
        <v>12</v>
      </c>
      <c r="H137" s="2" t="s">
        <v>18</v>
      </c>
      <c r="I137" s="2" t="s">
        <v>152</v>
      </c>
      <c r="L137" s="3" t="str">
        <f t="shared" si="4"/>
        <v>Y</v>
      </c>
      <c r="M137" s="3" t="str">
        <f t="shared" si="5"/>
        <v>N</v>
      </c>
      <c r="N137" s="1">
        <v>1.95</v>
      </c>
    </row>
    <row r="138" spans="1:14" x14ac:dyDescent="0.2">
      <c r="A138" s="1" t="s">
        <v>9</v>
      </c>
      <c r="B138" s="1" t="s">
        <v>16</v>
      </c>
      <c r="C138" s="1" t="s">
        <v>153</v>
      </c>
      <c r="D138" s="1"/>
      <c r="E138" s="1">
        <v>1.97</v>
      </c>
      <c r="F138">
        <v>1390</v>
      </c>
      <c r="G138" s="2" t="s">
        <v>12</v>
      </c>
      <c r="H138" s="2" t="s">
        <v>16</v>
      </c>
      <c r="I138" s="2" t="s">
        <v>153</v>
      </c>
      <c r="L138" s="3" t="str">
        <f t="shared" si="4"/>
        <v>Y</v>
      </c>
      <c r="M138" s="3" t="str">
        <f t="shared" si="5"/>
        <v>N</v>
      </c>
      <c r="N138" s="1">
        <v>1.97</v>
      </c>
    </row>
    <row r="139" spans="1:14" x14ac:dyDescent="0.2">
      <c r="A139" s="1" t="s">
        <v>9</v>
      </c>
      <c r="B139" s="1" t="s">
        <v>18</v>
      </c>
      <c r="C139" s="1" t="s">
        <v>154</v>
      </c>
      <c r="D139" s="1"/>
      <c r="E139" s="1">
        <v>1.97</v>
      </c>
      <c r="F139">
        <v>1743</v>
      </c>
      <c r="G139" s="2" t="s">
        <v>12</v>
      </c>
      <c r="H139" s="2" t="s">
        <v>18</v>
      </c>
      <c r="I139" s="2" t="s">
        <v>154</v>
      </c>
      <c r="J139" s="2">
        <v>0.91</v>
      </c>
      <c r="L139" s="3" t="str">
        <f t="shared" si="4"/>
        <v>Y</v>
      </c>
      <c r="M139" s="3" t="str">
        <f t="shared" si="5"/>
        <v>N</v>
      </c>
      <c r="N139" s="1">
        <v>1.97</v>
      </c>
    </row>
    <row r="140" spans="1:14" x14ac:dyDescent="0.2">
      <c r="A140" s="1" t="s">
        <v>9</v>
      </c>
      <c r="B140" s="1" t="s">
        <v>10</v>
      </c>
      <c r="C140" s="1" t="s">
        <v>155</v>
      </c>
      <c r="D140" s="1"/>
      <c r="E140" s="1">
        <v>1.97</v>
      </c>
      <c r="F140">
        <v>1877</v>
      </c>
      <c r="G140" s="2" t="s">
        <v>12</v>
      </c>
      <c r="H140" s="2" t="s">
        <v>10</v>
      </c>
      <c r="I140" s="2" t="s">
        <v>155</v>
      </c>
      <c r="J140" s="2">
        <v>2.48</v>
      </c>
      <c r="L140" s="3" t="str">
        <f t="shared" si="4"/>
        <v>Y</v>
      </c>
      <c r="M140" s="3" t="str">
        <f t="shared" si="5"/>
        <v>N</v>
      </c>
      <c r="N140" s="1">
        <v>1.97</v>
      </c>
    </row>
    <row r="141" spans="1:14" x14ac:dyDescent="0.2">
      <c r="A141" s="1" t="s">
        <v>9</v>
      </c>
      <c r="B141" s="1" t="s">
        <v>16</v>
      </c>
      <c r="C141" s="1" t="s">
        <v>156</v>
      </c>
      <c r="D141" s="1"/>
      <c r="E141" s="1">
        <v>1.98</v>
      </c>
      <c r="F141">
        <v>1308</v>
      </c>
      <c r="G141" s="2" t="s">
        <v>12</v>
      </c>
      <c r="H141" s="2" t="s">
        <v>16</v>
      </c>
      <c r="I141" s="2" t="s">
        <v>156</v>
      </c>
      <c r="L141" s="3" t="str">
        <f t="shared" si="4"/>
        <v>Y</v>
      </c>
      <c r="M141" s="3" t="str">
        <f t="shared" si="5"/>
        <v>N</v>
      </c>
      <c r="N141" s="1">
        <v>1.98</v>
      </c>
    </row>
    <row r="142" spans="1:14" x14ac:dyDescent="0.2">
      <c r="A142" s="1" t="s">
        <v>9</v>
      </c>
      <c r="B142" s="1" t="s">
        <v>16</v>
      </c>
      <c r="C142" s="1" t="s">
        <v>157</v>
      </c>
      <c r="D142" s="1"/>
      <c r="E142" s="1">
        <v>1.98</v>
      </c>
      <c r="F142">
        <v>1366</v>
      </c>
      <c r="G142" s="2" t="s">
        <v>12</v>
      </c>
      <c r="H142" s="2" t="s">
        <v>16</v>
      </c>
      <c r="I142" s="2" t="s">
        <v>157</v>
      </c>
      <c r="L142" s="3" t="str">
        <f t="shared" si="4"/>
        <v>Y</v>
      </c>
      <c r="M142" s="3" t="str">
        <f t="shared" si="5"/>
        <v>N</v>
      </c>
      <c r="N142" s="1">
        <v>1.98</v>
      </c>
    </row>
    <row r="143" spans="1:14" x14ac:dyDescent="0.2">
      <c r="A143" s="1" t="s">
        <v>9</v>
      </c>
      <c r="B143" s="1" t="s">
        <v>18</v>
      </c>
      <c r="C143" s="1" t="s">
        <v>158</v>
      </c>
      <c r="D143" s="1"/>
      <c r="E143" s="1">
        <v>1.98</v>
      </c>
      <c r="F143">
        <v>1720</v>
      </c>
      <c r="G143" s="2" t="s">
        <v>12</v>
      </c>
      <c r="H143" s="2" t="s">
        <v>18</v>
      </c>
      <c r="I143" s="2" t="s">
        <v>158</v>
      </c>
      <c r="L143" s="3" t="str">
        <f t="shared" si="4"/>
        <v>Y</v>
      </c>
      <c r="M143" s="3" t="str">
        <f t="shared" si="5"/>
        <v>N</v>
      </c>
      <c r="N143" s="1">
        <v>1.98</v>
      </c>
    </row>
    <row r="144" spans="1:14" x14ac:dyDescent="0.2">
      <c r="A144" s="1" t="s">
        <v>9</v>
      </c>
      <c r="B144" s="1" t="s">
        <v>16</v>
      </c>
      <c r="C144" s="1" t="s">
        <v>159</v>
      </c>
      <c r="D144" s="1"/>
      <c r="E144" s="1">
        <v>1.99</v>
      </c>
      <c r="F144">
        <v>1423</v>
      </c>
      <c r="G144" s="2" t="s">
        <v>12</v>
      </c>
      <c r="H144" s="2" t="s">
        <v>16</v>
      </c>
      <c r="I144" s="2" t="s">
        <v>159</v>
      </c>
      <c r="K144" s="2">
        <v>1.33</v>
      </c>
      <c r="L144" s="3" t="str">
        <f t="shared" si="4"/>
        <v>Y</v>
      </c>
      <c r="M144" s="3" t="str">
        <f t="shared" si="5"/>
        <v>Y</v>
      </c>
      <c r="N144" s="1">
        <v>1.99</v>
      </c>
    </row>
    <row r="145" spans="1:14" x14ac:dyDescent="0.2">
      <c r="A145" s="1" t="s">
        <v>9</v>
      </c>
      <c r="B145" s="1" t="s">
        <v>16</v>
      </c>
      <c r="C145" s="1" t="s">
        <v>160</v>
      </c>
      <c r="D145" s="1"/>
      <c r="E145" s="1">
        <v>2</v>
      </c>
      <c r="F145">
        <v>1315</v>
      </c>
      <c r="G145" s="2" t="s">
        <v>12</v>
      </c>
      <c r="H145" s="2" t="s">
        <v>16</v>
      </c>
      <c r="I145" s="2" t="s">
        <v>160</v>
      </c>
      <c r="L145" s="3" t="str">
        <f t="shared" si="4"/>
        <v>Y</v>
      </c>
      <c r="M145" s="3" t="str">
        <f t="shared" si="5"/>
        <v>N</v>
      </c>
      <c r="N145" s="1">
        <v>2</v>
      </c>
    </row>
    <row r="146" spans="1:14" x14ac:dyDescent="0.2">
      <c r="A146" s="1" t="s">
        <v>9</v>
      </c>
      <c r="B146" s="1" t="s">
        <v>16</v>
      </c>
      <c r="C146" s="1" t="s">
        <v>161</v>
      </c>
      <c r="D146" s="1"/>
      <c r="E146" s="1">
        <v>2</v>
      </c>
      <c r="F146">
        <v>1342</v>
      </c>
      <c r="G146" s="2" t="s">
        <v>12</v>
      </c>
      <c r="H146" s="2" t="s">
        <v>16</v>
      </c>
      <c r="I146" s="2" t="s">
        <v>161</v>
      </c>
      <c r="L146" s="3" t="str">
        <f t="shared" si="4"/>
        <v>Y</v>
      </c>
      <c r="M146" s="3" t="str">
        <f t="shared" si="5"/>
        <v>N</v>
      </c>
      <c r="N146" s="1">
        <v>2</v>
      </c>
    </row>
    <row r="147" spans="1:14" x14ac:dyDescent="0.2">
      <c r="A147" s="1" t="s">
        <v>9</v>
      </c>
      <c r="B147" s="1" t="s">
        <v>16</v>
      </c>
      <c r="C147" s="1" t="s">
        <v>162</v>
      </c>
      <c r="D147" s="1"/>
      <c r="E147" s="1">
        <v>2</v>
      </c>
      <c r="F147">
        <v>1343</v>
      </c>
      <c r="G147" s="2" t="s">
        <v>12</v>
      </c>
      <c r="H147" s="2" t="s">
        <v>16</v>
      </c>
      <c r="I147" s="2" t="s">
        <v>162</v>
      </c>
      <c r="L147" s="3" t="str">
        <f t="shared" si="4"/>
        <v>Y</v>
      </c>
      <c r="M147" s="3" t="str">
        <f t="shared" si="5"/>
        <v>N</v>
      </c>
      <c r="N147" s="1">
        <v>2</v>
      </c>
    </row>
    <row r="148" spans="1:14" x14ac:dyDescent="0.2">
      <c r="A148" s="1" t="s">
        <v>9</v>
      </c>
      <c r="B148" s="1" t="s">
        <v>18</v>
      </c>
      <c r="C148" s="1" t="s">
        <v>163</v>
      </c>
      <c r="D148" s="1"/>
      <c r="E148" s="1">
        <v>2</v>
      </c>
      <c r="F148">
        <v>1710</v>
      </c>
      <c r="G148" s="2" t="s">
        <v>12</v>
      </c>
      <c r="H148" s="2" t="s">
        <v>18</v>
      </c>
      <c r="I148" s="2" t="s">
        <v>163</v>
      </c>
      <c r="K148" s="2">
        <v>3.133</v>
      </c>
      <c r="L148" s="3" t="str">
        <f t="shared" si="4"/>
        <v>Y</v>
      </c>
      <c r="M148" s="3" t="str">
        <f t="shared" si="5"/>
        <v>Y</v>
      </c>
      <c r="N148" s="1">
        <v>2</v>
      </c>
    </row>
    <row r="149" spans="1:14" x14ac:dyDescent="0.2">
      <c r="A149" s="1" t="s">
        <v>9</v>
      </c>
      <c r="B149" s="1" t="s">
        <v>18</v>
      </c>
      <c r="C149" s="1" t="s">
        <v>164</v>
      </c>
      <c r="D149" s="1"/>
      <c r="E149" s="1">
        <v>2</v>
      </c>
      <c r="F149">
        <v>1774</v>
      </c>
      <c r="G149" s="2" t="s">
        <v>12</v>
      </c>
      <c r="H149" s="2" t="s">
        <v>18</v>
      </c>
      <c r="I149" s="2" t="s">
        <v>164</v>
      </c>
      <c r="L149" s="3" t="str">
        <f t="shared" si="4"/>
        <v>Y</v>
      </c>
      <c r="M149" s="3" t="str">
        <f t="shared" si="5"/>
        <v>N</v>
      </c>
      <c r="N149" s="1">
        <v>2</v>
      </c>
    </row>
    <row r="150" spans="1:14" x14ac:dyDescent="0.2">
      <c r="A150" s="1" t="s">
        <v>9</v>
      </c>
      <c r="B150" s="1" t="s">
        <v>10</v>
      </c>
      <c r="C150" s="1" t="s">
        <v>165</v>
      </c>
      <c r="D150" s="1"/>
      <c r="E150" s="1">
        <v>2</v>
      </c>
      <c r="F150">
        <v>1802</v>
      </c>
      <c r="G150" s="2" t="s">
        <v>12</v>
      </c>
      <c r="H150" s="2" t="s">
        <v>10</v>
      </c>
      <c r="I150" s="2" t="s">
        <v>165</v>
      </c>
      <c r="L150" s="3" t="str">
        <f t="shared" si="4"/>
        <v>Y</v>
      </c>
      <c r="M150" s="3" t="str">
        <f t="shared" si="5"/>
        <v>N</v>
      </c>
      <c r="N150" s="1">
        <v>2</v>
      </c>
    </row>
    <row r="151" spans="1:14" x14ac:dyDescent="0.2">
      <c r="A151" s="1" t="s">
        <v>9</v>
      </c>
      <c r="B151" s="1" t="s">
        <v>18</v>
      </c>
      <c r="C151" s="1" t="s">
        <v>166</v>
      </c>
      <c r="D151" s="1"/>
      <c r="E151" s="1">
        <v>2.02</v>
      </c>
      <c r="F151">
        <v>1727</v>
      </c>
      <c r="G151" s="2" t="s">
        <v>12</v>
      </c>
      <c r="H151" s="2" t="s">
        <v>18</v>
      </c>
      <c r="I151" s="2" t="s">
        <v>166</v>
      </c>
      <c r="L151" s="3" t="str">
        <f t="shared" si="4"/>
        <v>Y</v>
      </c>
      <c r="M151" s="3" t="str">
        <f t="shared" si="5"/>
        <v>N</v>
      </c>
      <c r="N151" s="1">
        <v>2.02</v>
      </c>
    </row>
    <row r="152" spans="1:14" x14ac:dyDescent="0.2">
      <c r="A152" s="1" t="s">
        <v>9</v>
      </c>
      <c r="B152" s="1" t="s">
        <v>18</v>
      </c>
      <c r="C152" s="1" t="s">
        <v>167</v>
      </c>
      <c r="D152" s="1"/>
      <c r="E152" s="1">
        <v>2.02</v>
      </c>
      <c r="F152">
        <v>1775</v>
      </c>
      <c r="G152" s="2" t="s">
        <v>12</v>
      </c>
      <c r="H152" s="2" t="s">
        <v>18</v>
      </c>
      <c r="I152" s="2" t="s">
        <v>167</v>
      </c>
      <c r="L152" s="3" t="str">
        <f t="shared" si="4"/>
        <v>Y</v>
      </c>
      <c r="M152" s="3" t="str">
        <f t="shared" si="5"/>
        <v>N</v>
      </c>
      <c r="N152" s="1">
        <v>2.02</v>
      </c>
    </row>
    <row r="153" spans="1:14" x14ac:dyDescent="0.2">
      <c r="A153" s="1" t="s">
        <v>9</v>
      </c>
      <c r="B153" s="1" t="s">
        <v>10</v>
      </c>
      <c r="C153" s="1" t="s">
        <v>168</v>
      </c>
      <c r="D153" s="1"/>
      <c r="E153" s="1">
        <v>2.02</v>
      </c>
      <c r="F153">
        <v>1862</v>
      </c>
      <c r="G153" s="2" t="s">
        <v>12</v>
      </c>
      <c r="H153" s="2" t="s">
        <v>10</v>
      </c>
      <c r="I153" s="2" t="s">
        <v>168</v>
      </c>
      <c r="L153" s="3" t="str">
        <f t="shared" si="4"/>
        <v>Y</v>
      </c>
      <c r="M153" s="3" t="str">
        <f t="shared" si="5"/>
        <v>N</v>
      </c>
      <c r="N153" s="1">
        <v>2.02</v>
      </c>
    </row>
    <row r="154" spans="1:14" x14ac:dyDescent="0.2">
      <c r="A154" s="1" t="s">
        <v>9</v>
      </c>
      <c r="B154" s="1" t="s">
        <v>18</v>
      </c>
      <c r="C154" s="1" t="s">
        <v>169</v>
      </c>
      <c r="D154" s="1"/>
      <c r="E154" s="1">
        <v>2.04</v>
      </c>
      <c r="F154">
        <v>1796</v>
      </c>
      <c r="G154" s="2" t="s">
        <v>12</v>
      </c>
      <c r="H154" s="2" t="s">
        <v>18</v>
      </c>
      <c r="I154" s="2" t="s">
        <v>169</v>
      </c>
      <c r="L154" s="3" t="str">
        <f t="shared" si="4"/>
        <v>Y</v>
      </c>
      <c r="M154" s="3" t="str">
        <f t="shared" si="5"/>
        <v>N</v>
      </c>
      <c r="N154" s="1">
        <v>2.04</v>
      </c>
    </row>
    <row r="155" spans="1:14" x14ac:dyDescent="0.2">
      <c r="A155" s="1" t="s">
        <v>9</v>
      </c>
      <c r="B155" s="1" t="s">
        <v>16</v>
      </c>
      <c r="C155" s="1" t="s">
        <v>170</v>
      </c>
      <c r="D155" s="1"/>
      <c r="E155" s="1">
        <v>2.0499999999999998</v>
      </c>
      <c r="F155">
        <v>1326</v>
      </c>
      <c r="G155" s="2" t="s">
        <v>12</v>
      </c>
      <c r="H155" s="2" t="s">
        <v>16</v>
      </c>
      <c r="I155" s="2" t="s">
        <v>170</v>
      </c>
      <c r="K155" s="2">
        <v>0.97</v>
      </c>
      <c r="L155" s="3" t="str">
        <f t="shared" si="4"/>
        <v>Y</v>
      </c>
      <c r="M155" s="3" t="str">
        <f t="shared" si="5"/>
        <v>Y</v>
      </c>
      <c r="N155" s="1">
        <v>2.0499999999999998</v>
      </c>
    </row>
    <row r="156" spans="1:14" x14ac:dyDescent="0.2">
      <c r="A156" s="1" t="s">
        <v>9</v>
      </c>
      <c r="B156" s="1" t="s">
        <v>18</v>
      </c>
      <c r="C156" s="1" t="s">
        <v>171</v>
      </c>
      <c r="D156" s="1"/>
      <c r="E156" s="1">
        <v>2.0699999999999998</v>
      </c>
      <c r="F156">
        <v>1761</v>
      </c>
      <c r="G156" s="2" t="s">
        <v>12</v>
      </c>
      <c r="H156" s="2" t="s">
        <v>18</v>
      </c>
      <c r="I156" s="2" t="s">
        <v>171</v>
      </c>
      <c r="L156" s="3" t="str">
        <f t="shared" si="4"/>
        <v>Y</v>
      </c>
      <c r="M156" s="3" t="str">
        <f t="shared" si="5"/>
        <v>N</v>
      </c>
      <c r="N156" s="1">
        <v>2.0699999999999998</v>
      </c>
    </row>
    <row r="157" spans="1:14" x14ac:dyDescent="0.2">
      <c r="A157" s="1" t="s">
        <v>9</v>
      </c>
      <c r="B157" s="1" t="s">
        <v>10</v>
      </c>
      <c r="C157" s="1" t="s">
        <v>172</v>
      </c>
      <c r="D157" s="1"/>
      <c r="E157" s="1">
        <v>2.0699999999999998</v>
      </c>
      <c r="F157">
        <v>1846</v>
      </c>
      <c r="G157" s="2" t="s">
        <v>12</v>
      </c>
      <c r="H157" s="2" t="s">
        <v>10</v>
      </c>
      <c r="I157" s="2" t="s">
        <v>172</v>
      </c>
      <c r="K157" s="2">
        <v>2.78</v>
      </c>
      <c r="L157" s="3" t="str">
        <f t="shared" si="4"/>
        <v>Y</v>
      </c>
      <c r="M157" s="3" t="str">
        <f t="shared" si="5"/>
        <v>Y</v>
      </c>
      <c r="N157" s="1">
        <v>2.0699999999999998</v>
      </c>
    </row>
    <row r="158" spans="1:14" x14ac:dyDescent="0.2">
      <c r="A158" s="1" t="s">
        <v>9</v>
      </c>
      <c r="B158" s="1" t="s">
        <v>16</v>
      </c>
      <c r="C158" s="1" t="s">
        <v>173</v>
      </c>
      <c r="D158" s="1"/>
      <c r="E158" s="1">
        <v>2.08</v>
      </c>
      <c r="F158">
        <v>1395</v>
      </c>
      <c r="G158" s="2" t="s">
        <v>12</v>
      </c>
      <c r="H158" s="2" t="s">
        <v>16</v>
      </c>
      <c r="I158" s="2" t="s">
        <v>173</v>
      </c>
      <c r="L158" s="3" t="str">
        <f t="shared" si="4"/>
        <v>Y</v>
      </c>
      <c r="M158" s="3" t="str">
        <f t="shared" si="5"/>
        <v>N</v>
      </c>
      <c r="N158" s="1">
        <v>2.08</v>
      </c>
    </row>
    <row r="159" spans="1:14" x14ac:dyDescent="0.2">
      <c r="A159" s="1" t="s">
        <v>9</v>
      </c>
      <c r="B159" s="1" t="s">
        <v>16</v>
      </c>
      <c r="C159" s="1" t="s">
        <v>174</v>
      </c>
      <c r="D159" s="1"/>
      <c r="E159" s="1">
        <v>2.08</v>
      </c>
      <c r="F159">
        <v>1405</v>
      </c>
      <c r="G159" s="2" t="s">
        <v>12</v>
      </c>
      <c r="H159" s="2" t="s">
        <v>16</v>
      </c>
      <c r="I159" s="2" t="s">
        <v>174</v>
      </c>
      <c r="L159" s="3" t="str">
        <f t="shared" si="4"/>
        <v>Y</v>
      </c>
      <c r="M159" s="3" t="str">
        <f t="shared" si="5"/>
        <v>N</v>
      </c>
      <c r="N159" s="1">
        <v>2.08</v>
      </c>
    </row>
    <row r="160" spans="1:14" x14ac:dyDescent="0.2">
      <c r="A160" s="1" t="s">
        <v>9</v>
      </c>
      <c r="B160" s="1" t="s">
        <v>16</v>
      </c>
      <c r="C160" s="1" t="s">
        <v>175</v>
      </c>
      <c r="D160" s="1"/>
      <c r="E160" s="1">
        <v>2.09</v>
      </c>
      <c r="F160">
        <v>1389</v>
      </c>
      <c r="G160" s="2" t="s">
        <v>12</v>
      </c>
      <c r="H160" s="2" t="s">
        <v>16</v>
      </c>
      <c r="I160" s="2" t="s">
        <v>175</v>
      </c>
      <c r="K160" s="2">
        <v>3.56</v>
      </c>
      <c r="L160" s="3" t="str">
        <f t="shared" si="4"/>
        <v>Y</v>
      </c>
      <c r="M160" s="3" t="str">
        <f t="shared" si="5"/>
        <v>Y</v>
      </c>
      <c r="N160" s="1">
        <v>2.09</v>
      </c>
    </row>
    <row r="161" spans="1:14" x14ac:dyDescent="0.2">
      <c r="A161" s="1" t="s">
        <v>9</v>
      </c>
      <c r="B161" s="1" t="s">
        <v>18</v>
      </c>
      <c r="C161" s="1" t="s">
        <v>176</v>
      </c>
      <c r="D161" s="1"/>
      <c r="E161" s="1">
        <v>2.09</v>
      </c>
      <c r="F161">
        <v>1717</v>
      </c>
      <c r="G161" s="2" t="s">
        <v>12</v>
      </c>
      <c r="H161" s="2" t="s">
        <v>18</v>
      </c>
      <c r="I161" s="2" t="s">
        <v>176</v>
      </c>
      <c r="L161" s="3" t="str">
        <f t="shared" si="4"/>
        <v>Y</v>
      </c>
      <c r="M161" s="3" t="str">
        <f t="shared" si="5"/>
        <v>N</v>
      </c>
      <c r="N161" s="1">
        <v>2.09</v>
      </c>
    </row>
    <row r="162" spans="1:14" x14ac:dyDescent="0.2">
      <c r="A162" s="1" t="s">
        <v>9</v>
      </c>
      <c r="B162" s="1" t="s">
        <v>16</v>
      </c>
      <c r="C162" s="1" t="s">
        <v>177</v>
      </c>
      <c r="D162" s="1"/>
      <c r="E162" s="1">
        <v>2.11</v>
      </c>
      <c r="F162">
        <v>1351</v>
      </c>
      <c r="G162" s="2" t="s">
        <v>12</v>
      </c>
      <c r="H162" s="2" t="s">
        <v>16</v>
      </c>
      <c r="I162" s="2" t="s">
        <v>177</v>
      </c>
      <c r="L162" s="3" t="str">
        <f t="shared" si="4"/>
        <v>Y</v>
      </c>
      <c r="M162" s="3" t="str">
        <f t="shared" si="5"/>
        <v>N</v>
      </c>
      <c r="N162" s="1">
        <v>2.11</v>
      </c>
    </row>
    <row r="163" spans="1:14" x14ac:dyDescent="0.2">
      <c r="A163" s="1" t="s">
        <v>9</v>
      </c>
      <c r="B163" s="1" t="s">
        <v>16</v>
      </c>
      <c r="C163" s="1" t="s">
        <v>178</v>
      </c>
      <c r="D163" s="1"/>
      <c r="E163" s="1">
        <v>2.12</v>
      </c>
      <c r="F163">
        <v>1411</v>
      </c>
      <c r="G163" s="2" t="s">
        <v>12</v>
      </c>
      <c r="H163" s="2" t="s">
        <v>16</v>
      </c>
      <c r="I163" s="2" t="s">
        <v>178</v>
      </c>
      <c r="K163" s="2">
        <v>2.129</v>
      </c>
      <c r="L163" s="3" t="str">
        <f t="shared" si="4"/>
        <v>Y</v>
      </c>
      <c r="M163" s="3" t="str">
        <f t="shared" si="5"/>
        <v>Y</v>
      </c>
      <c r="N163" s="1">
        <v>2.12</v>
      </c>
    </row>
    <row r="164" spans="1:14" x14ac:dyDescent="0.2">
      <c r="A164" s="1" t="s">
        <v>9</v>
      </c>
      <c r="B164" s="1" t="s">
        <v>16</v>
      </c>
      <c r="C164" s="1" t="s">
        <v>179</v>
      </c>
      <c r="D164" s="1"/>
      <c r="E164" s="1">
        <v>2.12</v>
      </c>
      <c r="F164">
        <v>1440</v>
      </c>
      <c r="G164" s="2" t="s">
        <v>12</v>
      </c>
      <c r="H164" s="2" t="s">
        <v>16</v>
      </c>
      <c r="I164" s="2" t="s">
        <v>179</v>
      </c>
      <c r="L164" s="3" t="str">
        <f t="shared" si="4"/>
        <v>Y</v>
      </c>
      <c r="M164" s="3" t="str">
        <f t="shared" si="5"/>
        <v>N</v>
      </c>
      <c r="N164" s="1">
        <v>2.12</v>
      </c>
    </row>
    <row r="165" spans="1:14" x14ac:dyDescent="0.2">
      <c r="A165" s="1" t="s">
        <v>9</v>
      </c>
      <c r="B165" s="1" t="s">
        <v>16</v>
      </c>
      <c r="C165" s="1" t="s">
        <v>180</v>
      </c>
      <c r="D165" s="1"/>
      <c r="E165" s="1">
        <v>2.15</v>
      </c>
      <c r="F165">
        <v>1327</v>
      </c>
      <c r="G165" s="2" t="s">
        <v>12</v>
      </c>
      <c r="H165" s="2" t="s">
        <v>16</v>
      </c>
      <c r="I165" s="2" t="s">
        <v>180</v>
      </c>
      <c r="K165" s="2">
        <v>2.36</v>
      </c>
      <c r="L165" s="3" t="str">
        <f t="shared" si="4"/>
        <v>Y</v>
      </c>
      <c r="M165" s="3" t="str">
        <f t="shared" si="5"/>
        <v>Y</v>
      </c>
      <c r="N165" s="1">
        <v>2.15</v>
      </c>
    </row>
    <row r="166" spans="1:14" x14ac:dyDescent="0.2">
      <c r="A166" s="1" t="s">
        <v>9</v>
      </c>
      <c r="B166" s="1" t="s">
        <v>16</v>
      </c>
      <c r="C166" s="1" t="s">
        <v>181</v>
      </c>
      <c r="D166" s="1"/>
      <c r="E166" s="1">
        <v>2.15</v>
      </c>
      <c r="F166">
        <v>1385</v>
      </c>
      <c r="G166" s="2" t="s">
        <v>12</v>
      </c>
      <c r="H166" s="2" t="s">
        <v>16</v>
      </c>
      <c r="I166" s="2" t="s">
        <v>181</v>
      </c>
      <c r="L166" s="3" t="str">
        <f t="shared" si="4"/>
        <v>Y</v>
      </c>
      <c r="M166" s="3" t="str">
        <f t="shared" si="5"/>
        <v>N</v>
      </c>
      <c r="N166" s="1">
        <v>2.15</v>
      </c>
    </row>
    <row r="167" spans="1:14" x14ac:dyDescent="0.2">
      <c r="A167" s="1" t="s">
        <v>9</v>
      </c>
      <c r="B167" s="1" t="s">
        <v>16</v>
      </c>
      <c r="C167" s="1" t="s">
        <v>182</v>
      </c>
      <c r="D167" s="1"/>
      <c r="E167" s="1">
        <v>2.15</v>
      </c>
      <c r="F167">
        <v>1436</v>
      </c>
      <c r="G167" s="2" t="s">
        <v>12</v>
      </c>
      <c r="H167" s="2" t="s">
        <v>16</v>
      </c>
      <c r="I167" s="2" t="s">
        <v>182</v>
      </c>
      <c r="L167" s="3" t="str">
        <f t="shared" si="4"/>
        <v>Y</v>
      </c>
      <c r="M167" s="3" t="str">
        <f t="shared" si="5"/>
        <v>N</v>
      </c>
      <c r="N167" s="1">
        <v>2.15</v>
      </c>
    </row>
    <row r="168" spans="1:14" x14ac:dyDescent="0.2">
      <c r="A168" s="1" t="s">
        <v>9</v>
      </c>
      <c r="B168" s="1" t="s">
        <v>10</v>
      </c>
      <c r="C168" s="1" t="s">
        <v>183</v>
      </c>
      <c r="D168" s="1"/>
      <c r="E168" s="1">
        <v>2.15</v>
      </c>
      <c r="F168">
        <v>1938</v>
      </c>
      <c r="G168" s="2" t="s">
        <v>12</v>
      </c>
      <c r="H168" s="2" t="s">
        <v>10</v>
      </c>
      <c r="I168" s="2" t="s">
        <v>183</v>
      </c>
      <c r="K168" s="2">
        <v>1.86</v>
      </c>
      <c r="L168" s="3" t="str">
        <f t="shared" si="4"/>
        <v>Y</v>
      </c>
      <c r="M168" s="3" t="str">
        <f t="shared" si="5"/>
        <v>Y</v>
      </c>
      <c r="N168" s="1">
        <v>2.15</v>
      </c>
    </row>
    <row r="169" spans="1:14" x14ac:dyDescent="0.2">
      <c r="A169" s="1" t="s">
        <v>9</v>
      </c>
      <c r="B169" s="1" t="s">
        <v>10</v>
      </c>
      <c r="C169" s="1" t="s">
        <v>184</v>
      </c>
      <c r="D169" s="1"/>
      <c r="E169" s="1">
        <v>2.16</v>
      </c>
      <c r="F169">
        <v>1867</v>
      </c>
      <c r="G169" s="2" t="s">
        <v>12</v>
      </c>
      <c r="H169" s="2" t="s">
        <v>10</v>
      </c>
      <c r="I169" s="2" t="s">
        <v>184</v>
      </c>
      <c r="J169" s="2">
        <v>1.7</v>
      </c>
      <c r="L169" s="3" t="str">
        <f t="shared" si="4"/>
        <v>Y</v>
      </c>
      <c r="M169" s="3" t="str">
        <f t="shared" si="5"/>
        <v>N</v>
      </c>
      <c r="N169" s="1">
        <v>2.16</v>
      </c>
    </row>
    <row r="170" spans="1:14" x14ac:dyDescent="0.2">
      <c r="A170" s="1" t="s">
        <v>9</v>
      </c>
      <c r="B170" s="1" t="s">
        <v>13</v>
      </c>
      <c r="C170" s="1" t="s">
        <v>185</v>
      </c>
      <c r="D170" s="1"/>
      <c r="E170" s="1">
        <v>2.1800000000000002</v>
      </c>
      <c r="F170">
        <v>1640</v>
      </c>
      <c r="G170" s="2" t="s">
        <v>12</v>
      </c>
      <c r="H170" s="2" t="s">
        <v>13</v>
      </c>
      <c r="I170" s="2" t="s">
        <v>186</v>
      </c>
      <c r="L170" s="3" t="str">
        <f t="shared" si="4"/>
        <v>Y</v>
      </c>
      <c r="M170" s="3" t="str">
        <f t="shared" si="5"/>
        <v>N</v>
      </c>
      <c r="N170" s="1">
        <v>2.1800000000000002</v>
      </c>
    </row>
    <row r="171" spans="1:14" x14ac:dyDescent="0.2">
      <c r="A171" s="1" t="s">
        <v>9</v>
      </c>
      <c r="B171" s="1" t="s">
        <v>10</v>
      </c>
      <c r="C171" s="1" t="s">
        <v>187</v>
      </c>
      <c r="D171" s="1"/>
      <c r="E171" s="1">
        <v>2.1800000000000002</v>
      </c>
      <c r="F171">
        <v>1808</v>
      </c>
      <c r="G171" s="2" t="s">
        <v>12</v>
      </c>
      <c r="H171" s="2" t="s">
        <v>10</v>
      </c>
      <c r="I171" s="2" t="s">
        <v>187</v>
      </c>
      <c r="K171" s="2">
        <v>2.59</v>
      </c>
      <c r="L171" s="3" t="str">
        <f t="shared" si="4"/>
        <v>Y</v>
      </c>
      <c r="M171" s="3" t="str">
        <f t="shared" si="5"/>
        <v>Y</v>
      </c>
      <c r="N171" s="1">
        <v>2.1800000000000002</v>
      </c>
    </row>
    <row r="172" spans="1:14" x14ac:dyDescent="0.2">
      <c r="A172" s="1" t="s">
        <v>9</v>
      </c>
      <c r="B172" s="1" t="s">
        <v>10</v>
      </c>
      <c r="C172" s="1" t="s">
        <v>188</v>
      </c>
      <c r="D172" s="1"/>
      <c r="E172" s="1">
        <v>2.1859999999999999</v>
      </c>
      <c r="F172">
        <v>1824</v>
      </c>
      <c r="G172" s="2" t="s">
        <v>12</v>
      </c>
      <c r="H172" s="2" t="s">
        <v>10</v>
      </c>
      <c r="I172" s="2" t="s">
        <v>188</v>
      </c>
      <c r="L172" s="3" t="str">
        <f t="shared" si="4"/>
        <v>Y</v>
      </c>
      <c r="M172" s="3" t="str">
        <f t="shared" si="5"/>
        <v>N</v>
      </c>
      <c r="N172" s="1">
        <v>2.1859999999999999</v>
      </c>
    </row>
    <row r="173" spans="1:14" x14ac:dyDescent="0.2">
      <c r="A173" s="1" t="s">
        <v>9</v>
      </c>
      <c r="B173" s="1" t="s">
        <v>18</v>
      </c>
      <c r="C173" s="1" t="s">
        <v>189</v>
      </c>
      <c r="D173" s="1"/>
      <c r="E173" s="1">
        <v>2.2000000000000002</v>
      </c>
      <c r="F173">
        <v>1747</v>
      </c>
      <c r="G173" s="2" t="s">
        <v>12</v>
      </c>
      <c r="H173" s="2" t="s">
        <v>18</v>
      </c>
      <c r="I173" s="2" t="s">
        <v>189</v>
      </c>
      <c r="L173" s="3" t="str">
        <f t="shared" si="4"/>
        <v>Y</v>
      </c>
      <c r="M173" s="3" t="str">
        <f t="shared" si="5"/>
        <v>N</v>
      </c>
      <c r="N173" s="1">
        <v>2.2000000000000002</v>
      </c>
    </row>
    <row r="174" spans="1:14" x14ac:dyDescent="0.2">
      <c r="A174" s="1" t="s">
        <v>9</v>
      </c>
      <c r="B174" s="1" t="s">
        <v>10</v>
      </c>
      <c r="C174" s="1" t="s">
        <v>190</v>
      </c>
      <c r="D174" s="1"/>
      <c r="E174" s="1">
        <v>2.2000000000000002</v>
      </c>
      <c r="F174">
        <v>1848</v>
      </c>
      <c r="G174" s="2" t="s">
        <v>12</v>
      </c>
      <c r="H174" s="2" t="s">
        <v>10</v>
      </c>
      <c r="I174" s="2" t="s">
        <v>190</v>
      </c>
      <c r="L174" s="3" t="str">
        <f t="shared" si="4"/>
        <v>Y</v>
      </c>
      <c r="M174" s="3" t="str">
        <f t="shared" si="5"/>
        <v>N</v>
      </c>
      <c r="N174" s="1">
        <v>2.2000000000000002</v>
      </c>
    </row>
    <row r="175" spans="1:14" x14ac:dyDescent="0.2">
      <c r="A175" s="1" t="s">
        <v>9</v>
      </c>
      <c r="B175" s="1" t="s">
        <v>10</v>
      </c>
      <c r="C175" s="1" t="s">
        <v>191</v>
      </c>
      <c r="D175" s="1"/>
      <c r="E175" s="1">
        <v>2.2000000000000002</v>
      </c>
      <c r="F175">
        <v>1942</v>
      </c>
      <c r="G175" s="2" t="s">
        <v>12</v>
      </c>
      <c r="H175" s="2" t="s">
        <v>10</v>
      </c>
      <c r="I175" s="2" t="s">
        <v>191</v>
      </c>
      <c r="L175" s="3" t="str">
        <f t="shared" si="4"/>
        <v>Y</v>
      </c>
      <c r="M175" s="3" t="str">
        <f t="shared" si="5"/>
        <v>N</v>
      </c>
      <c r="N175" s="1">
        <v>2.2000000000000002</v>
      </c>
    </row>
    <row r="176" spans="1:14" x14ac:dyDescent="0.2">
      <c r="A176" s="1" t="s">
        <v>9</v>
      </c>
      <c r="B176" s="1" t="s">
        <v>13</v>
      </c>
      <c r="C176" s="1" t="s">
        <v>192</v>
      </c>
      <c r="D176" s="1"/>
      <c r="E176" s="1">
        <v>2.2029999999999998</v>
      </c>
      <c r="F176">
        <v>1498</v>
      </c>
      <c r="G176" s="2" t="s">
        <v>12</v>
      </c>
      <c r="H176" s="2" t="s">
        <v>13</v>
      </c>
      <c r="I176" s="2" t="s">
        <v>193</v>
      </c>
      <c r="L176" s="3" t="str">
        <f t="shared" si="4"/>
        <v>Y</v>
      </c>
      <c r="M176" s="3" t="str">
        <f t="shared" si="5"/>
        <v>N</v>
      </c>
      <c r="N176" s="1">
        <v>2.2029999999999998</v>
      </c>
    </row>
    <row r="177" spans="1:14" x14ac:dyDescent="0.2">
      <c r="A177" s="1" t="s">
        <v>9</v>
      </c>
      <c r="B177" s="1" t="s">
        <v>16</v>
      </c>
      <c r="C177" s="1" t="s">
        <v>194</v>
      </c>
      <c r="D177" s="1"/>
      <c r="E177" s="1">
        <v>2.2200000000000002</v>
      </c>
      <c r="F177">
        <v>1394</v>
      </c>
      <c r="G177" s="2" t="s">
        <v>12</v>
      </c>
      <c r="H177" s="2" t="s">
        <v>16</v>
      </c>
      <c r="I177" s="2" t="s">
        <v>194</v>
      </c>
      <c r="L177" s="3" t="str">
        <f t="shared" si="4"/>
        <v>Y</v>
      </c>
      <c r="M177" s="3" t="str">
        <f t="shared" si="5"/>
        <v>N</v>
      </c>
      <c r="N177" s="1">
        <v>2.2200000000000002</v>
      </c>
    </row>
    <row r="178" spans="1:14" x14ac:dyDescent="0.2">
      <c r="A178" s="1" t="s">
        <v>9</v>
      </c>
      <c r="B178" s="1" t="s">
        <v>18</v>
      </c>
      <c r="C178" s="1" t="s">
        <v>195</v>
      </c>
      <c r="D178" s="1"/>
      <c r="E178" s="1">
        <v>2.2200000000000002</v>
      </c>
      <c r="F178">
        <v>1745</v>
      </c>
      <c r="G178" s="2" t="s">
        <v>12</v>
      </c>
      <c r="H178" s="2" t="s">
        <v>18</v>
      </c>
      <c r="I178" s="2" t="s">
        <v>195</v>
      </c>
      <c r="L178" s="3" t="str">
        <f t="shared" si="4"/>
        <v>Y</v>
      </c>
      <c r="M178" s="3" t="str">
        <f t="shared" si="5"/>
        <v>N</v>
      </c>
      <c r="N178" s="1">
        <v>2.2200000000000002</v>
      </c>
    </row>
    <row r="179" spans="1:14" x14ac:dyDescent="0.2">
      <c r="A179" s="1" t="s">
        <v>9</v>
      </c>
      <c r="B179" s="1" t="s">
        <v>18</v>
      </c>
      <c r="C179" s="1" t="s">
        <v>196</v>
      </c>
      <c r="D179" s="1"/>
      <c r="E179" s="1">
        <v>2.2200000000000002</v>
      </c>
      <c r="F179">
        <v>1795</v>
      </c>
      <c r="G179" s="2" t="s">
        <v>12</v>
      </c>
      <c r="H179" s="2" t="s">
        <v>18</v>
      </c>
      <c r="I179" s="2" t="s">
        <v>196</v>
      </c>
      <c r="K179" s="2">
        <v>0.99</v>
      </c>
      <c r="L179" s="3" t="str">
        <f t="shared" si="4"/>
        <v>Y</v>
      </c>
      <c r="M179" s="3" t="str">
        <f t="shared" si="5"/>
        <v>Y</v>
      </c>
      <c r="N179" s="1">
        <v>2.2200000000000002</v>
      </c>
    </row>
    <row r="180" spans="1:14" x14ac:dyDescent="0.2">
      <c r="A180" s="1" t="s">
        <v>9</v>
      </c>
      <c r="B180" s="1" t="s">
        <v>18</v>
      </c>
      <c r="C180" s="1" t="s">
        <v>197</v>
      </c>
      <c r="D180" s="1"/>
      <c r="E180" s="1">
        <v>2.23</v>
      </c>
      <c r="F180">
        <v>1719</v>
      </c>
      <c r="G180" s="2" t="s">
        <v>12</v>
      </c>
      <c r="H180" s="2" t="s">
        <v>18</v>
      </c>
      <c r="I180" s="2" t="s">
        <v>197</v>
      </c>
      <c r="L180" s="3" t="str">
        <f t="shared" si="4"/>
        <v>Y</v>
      </c>
      <c r="M180" s="3" t="str">
        <f t="shared" si="5"/>
        <v>N</v>
      </c>
      <c r="N180" s="1">
        <v>2.23</v>
      </c>
    </row>
    <row r="181" spans="1:14" x14ac:dyDescent="0.2">
      <c r="A181" s="1" t="s">
        <v>9</v>
      </c>
      <c r="B181" s="1" t="s">
        <v>18</v>
      </c>
      <c r="C181" s="1" t="s">
        <v>198</v>
      </c>
      <c r="D181" s="1"/>
      <c r="E181" s="1">
        <v>2.2400000000000002</v>
      </c>
      <c r="F181">
        <v>1749</v>
      </c>
      <c r="G181" s="2" t="s">
        <v>12</v>
      </c>
      <c r="H181" s="2" t="s">
        <v>18</v>
      </c>
      <c r="I181" s="2" t="s">
        <v>198</v>
      </c>
      <c r="L181" s="3" t="str">
        <f t="shared" si="4"/>
        <v>Y</v>
      </c>
      <c r="M181" s="3" t="str">
        <f t="shared" si="5"/>
        <v>N</v>
      </c>
      <c r="N181" s="1">
        <v>2.2400000000000002</v>
      </c>
    </row>
    <row r="182" spans="1:14" x14ac:dyDescent="0.2">
      <c r="A182" s="1" t="s">
        <v>9</v>
      </c>
      <c r="B182" s="1" t="s">
        <v>16</v>
      </c>
      <c r="C182" s="1" t="s">
        <v>199</v>
      </c>
      <c r="D182" s="1"/>
      <c r="E182" s="1">
        <v>2.25</v>
      </c>
      <c r="F182">
        <v>1434</v>
      </c>
      <c r="G182" s="2" t="s">
        <v>12</v>
      </c>
      <c r="H182" s="2" t="s">
        <v>16</v>
      </c>
      <c r="I182" s="2" t="s">
        <v>199</v>
      </c>
      <c r="L182" s="3" t="str">
        <f t="shared" si="4"/>
        <v>Y</v>
      </c>
      <c r="M182" s="3" t="str">
        <f t="shared" si="5"/>
        <v>N</v>
      </c>
      <c r="N182" s="1">
        <v>2.25</v>
      </c>
    </row>
    <row r="183" spans="1:14" x14ac:dyDescent="0.2">
      <c r="A183" s="1" t="s">
        <v>9</v>
      </c>
      <c r="B183" s="1" t="s">
        <v>18</v>
      </c>
      <c r="C183" s="1" t="s">
        <v>200</v>
      </c>
      <c r="D183" s="1"/>
      <c r="E183" s="1">
        <v>2.2599999999999998</v>
      </c>
      <c r="F183">
        <v>1714</v>
      </c>
      <c r="G183" s="2" t="s">
        <v>12</v>
      </c>
      <c r="H183" s="2" t="s">
        <v>18</v>
      </c>
      <c r="I183" s="2" t="s">
        <v>200</v>
      </c>
      <c r="L183" s="3" t="str">
        <f t="shared" si="4"/>
        <v>Y</v>
      </c>
      <c r="M183" s="3" t="str">
        <f t="shared" si="5"/>
        <v>N</v>
      </c>
      <c r="N183" s="1">
        <v>2.2599999999999998</v>
      </c>
    </row>
    <row r="184" spans="1:14" x14ac:dyDescent="0.2">
      <c r="A184" s="1" t="s">
        <v>9</v>
      </c>
      <c r="B184" s="1" t="s">
        <v>13</v>
      </c>
      <c r="C184" s="1" t="s">
        <v>201</v>
      </c>
      <c r="D184" s="1"/>
      <c r="E184" s="1">
        <v>2.27</v>
      </c>
      <c r="F184">
        <v>1579</v>
      </c>
      <c r="G184" s="2" t="s">
        <v>12</v>
      </c>
      <c r="H184" s="2" t="s">
        <v>13</v>
      </c>
      <c r="I184" s="2" t="s">
        <v>202</v>
      </c>
      <c r="J184" s="2">
        <v>1.93</v>
      </c>
      <c r="L184" s="3" t="str">
        <f t="shared" si="4"/>
        <v>Y</v>
      </c>
      <c r="M184" s="3" t="str">
        <f t="shared" si="5"/>
        <v>N</v>
      </c>
      <c r="N184" s="1">
        <v>2.27</v>
      </c>
    </row>
    <row r="185" spans="1:14" x14ac:dyDescent="0.2">
      <c r="A185" s="1" t="s">
        <v>9</v>
      </c>
      <c r="B185" s="1" t="s">
        <v>16</v>
      </c>
      <c r="C185" s="1" t="s">
        <v>203</v>
      </c>
      <c r="D185" s="1"/>
      <c r="E185" s="1">
        <v>2.2799999999999998</v>
      </c>
      <c r="F185">
        <v>1314</v>
      </c>
      <c r="G185" s="2" t="s">
        <v>12</v>
      </c>
      <c r="H185" s="2" t="s">
        <v>16</v>
      </c>
      <c r="I185" s="2" t="s">
        <v>203</v>
      </c>
      <c r="L185" s="3" t="str">
        <f t="shared" si="4"/>
        <v>Y</v>
      </c>
      <c r="M185" s="3" t="str">
        <f t="shared" si="5"/>
        <v>N</v>
      </c>
      <c r="N185" s="1">
        <v>2.2799999999999998</v>
      </c>
    </row>
    <row r="186" spans="1:14" x14ac:dyDescent="0.2">
      <c r="A186" s="1" t="s">
        <v>9</v>
      </c>
      <c r="B186" s="1" t="s">
        <v>18</v>
      </c>
      <c r="C186" s="1" t="s">
        <v>204</v>
      </c>
      <c r="D186" s="1"/>
      <c r="E186" s="1">
        <v>2.2799999999999998</v>
      </c>
      <c r="F186">
        <v>1792</v>
      </c>
      <c r="G186" s="2" t="s">
        <v>12</v>
      </c>
      <c r="H186" s="2" t="s">
        <v>18</v>
      </c>
      <c r="I186" s="2" t="s">
        <v>204</v>
      </c>
      <c r="K186" s="2">
        <v>1.07</v>
      </c>
      <c r="L186" s="3" t="str">
        <f t="shared" si="4"/>
        <v>Y</v>
      </c>
      <c r="M186" s="3" t="str">
        <f t="shared" si="5"/>
        <v>Y</v>
      </c>
      <c r="N186" s="1">
        <v>2.2799999999999998</v>
      </c>
    </row>
    <row r="187" spans="1:14" x14ac:dyDescent="0.2">
      <c r="A187" s="1" t="s">
        <v>9</v>
      </c>
      <c r="B187" s="1" t="s">
        <v>16</v>
      </c>
      <c r="C187" s="1" t="s">
        <v>205</v>
      </c>
      <c r="D187" s="1"/>
      <c r="E187" s="1">
        <v>2.2999999999999998</v>
      </c>
      <c r="F187">
        <v>1430</v>
      </c>
      <c r="G187" s="2" t="s">
        <v>12</v>
      </c>
      <c r="H187" s="2" t="s">
        <v>16</v>
      </c>
      <c r="I187" s="2" t="s">
        <v>205</v>
      </c>
      <c r="K187" s="2">
        <v>0.53</v>
      </c>
      <c r="L187" s="3" t="str">
        <f t="shared" si="4"/>
        <v>Y</v>
      </c>
      <c r="M187" s="3" t="str">
        <f t="shared" si="5"/>
        <v>Y</v>
      </c>
      <c r="N187" s="1">
        <v>2.2999999999999998</v>
      </c>
    </row>
    <row r="188" spans="1:14" x14ac:dyDescent="0.2">
      <c r="A188" s="1" t="s">
        <v>9</v>
      </c>
      <c r="B188" s="1" t="s">
        <v>18</v>
      </c>
      <c r="C188" s="1" t="s">
        <v>206</v>
      </c>
      <c r="D188" s="1"/>
      <c r="E188" s="1">
        <v>2.2999999999999998</v>
      </c>
      <c r="F188">
        <v>1678</v>
      </c>
      <c r="G188" s="2" t="s">
        <v>12</v>
      </c>
      <c r="H188" s="2" t="s">
        <v>18</v>
      </c>
      <c r="I188" s="2" t="s">
        <v>206</v>
      </c>
      <c r="L188" s="3" t="str">
        <f t="shared" si="4"/>
        <v>Y</v>
      </c>
      <c r="M188" s="3" t="str">
        <f t="shared" si="5"/>
        <v>N</v>
      </c>
      <c r="N188" s="1">
        <v>2.2999999999999998</v>
      </c>
    </row>
    <row r="189" spans="1:14" x14ac:dyDescent="0.2">
      <c r="A189" s="1" t="s">
        <v>9</v>
      </c>
      <c r="B189" s="1" t="s">
        <v>18</v>
      </c>
      <c r="C189" s="1" t="s">
        <v>207</v>
      </c>
      <c r="D189" s="1"/>
      <c r="E189" s="1">
        <v>2.2999999999999998</v>
      </c>
      <c r="F189">
        <v>1733</v>
      </c>
      <c r="G189" s="2" t="s">
        <v>12</v>
      </c>
      <c r="H189" s="2" t="s">
        <v>18</v>
      </c>
      <c r="I189" s="2" t="s">
        <v>207</v>
      </c>
      <c r="J189" s="2">
        <v>1.86</v>
      </c>
      <c r="L189" s="3" t="str">
        <f t="shared" si="4"/>
        <v>Y</v>
      </c>
      <c r="M189" s="3" t="str">
        <f t="shared" si="5"/>
        <v>N</v>
      </c>
      <c r="N189" s="1">
        <v>2.2999999999999998</v>
      </c>
    </row>
    <row r="190" spans="1:14" x14ac:dyDescent="0.2">
      <c r="A190" s="1" t="s">
        <v>9</v>
      </c>
      <c r="B190" s="1" t="s">
        <v>10</v>
      </c>
      <c r="C190" s="1" t="s">
        <v>208</v>
      </c>
      <c r="D190" s="1"/>
      <c r="E190" s="1">
        <v>2.2999999999999998</v>
      </c>
      <c r="F190">
        <v>1838</v>
      </c>
      <c r="G190" s="2" t="s">
        <v>12</v>
      </c>
      <c r="H190" s="2" t="s">
        <v>10</v>
      </c>
      <c r="I190" s="2" t="s">
        <v>208</v>
      </c>
      <c r="L190" s="3" t="str">
        <f t="shared" si="4"/>
        <v>Y</v>
      </c>
      <c r="M190" s="3" t="str">
        <f t="shared" si="5"/>
        <v>N</v>
      </c>
      <c r="N190" s="1">
        <v>2.2999999999999998</v>
      </c>
    </row>
    <row r="191" spans="1:14" x14ac:dyDescent="0.2">
      <c r="A191" s="1" t="s">
        <v>9</v>
      </c>
      <c r="B191" s="1" t="s">
        <v>18</v>
      </c>
      <c r="C191" s="1" t="s">
        <v>209</v>
      </c>
      <c r="D191" s="1"/>
      <c r="E191" s="1">
        <v>2.31</v>
      </c>
      <c r="F191">
        <v>1662</v>
      </c>
      <c r="G191" s="2" t="s">
        <v>12</v>
      </c>
      <c r="H191" s="2" t="s">
        <v>18</v>
      </c>
      <c r="I191" s="2" t="s">
        <v>209</v>
      </c>
      <c r="L191" s="3" t="str">
        <f t="shared" si="4"/>
        <v>Y</v>
      </c>
      <c r="M191" s="3" t="str">
        <f t="shared" si="5"/>
        <v>N</v>
      </c>
      <c r="N191" s="1">
        <v>2.31</v>
      </c>
    </row>
    <row r="192" spans="1:14" x14ac:dyDescent="0.2">
      <c r="A192" s="1" t="s">
        <v>9</v>
      </c>
      <c r="B192" s="1" t="s">
        <v>18</v>
      </c>
      <c r="C192" s="1" t="s">
        <v>210</v>
      </c>
      <c r="D192" s="1"/>
      <c r="E192" s="1">
        <v>2.31</v>
      </c>
      <c r="F192">
        <v>1709</v>
      </c>
      <c r="G192" s="2" t="s">
        <v>12</v>
      </c>
      <c r="H192" s="2" t="s">
        <v>18</v>
      </c>
      <c r="I192" s="2" t="s">
        <v>210</v>
      </c>
      <c r="J192" s="2">
        <v>1.94</v>
      </c>
      <c r="L192" s="3" t="str">
        <f t="shared" si="4"/>
        <v>Y</v>
      </c>
      <c r="M192" s="3" t="str">
        <f t="shared" si="5"/>
        <v>N</v>
      </c>
      <c r="N192" s="1">
        <v>2.31</v>
      </c>
    </row>
    <row r="193" spans="1:14" x14ac:dyDescent="0.2">
      <c r="A193" s="1" t="s">
        <v>9</v>
      </c>
      <c r="B193" s="1" t="s">
        <v>16</v>
      </c>
      <c r="C193" s="1" t="s">
        <v>211</v>
      </c>
      <c r="D193" s="1"/>
      <c r="E193" s="1">
        <v>2.3199999999999998</v>
      </c>
      <c r="F193">
        <v>1338</v>
      </c>
      <c r="G193" s="2" t="s">
        <v>12</v>
      </c>
      <c r="H193" s="2" t="s">
        <v>16</v>
      </c>
      <c r="I193" s="2" t="s">
        <v>211</v>
      </c>
      <c r="L193" s="3" t="str">
        <f t="shared" si="4"/>
        <v>Y</v>
      </c>
      <c r="M193" s="3" t="str">
        <f t="shared" si="5"/>
        <v>N</v>
      </c>
      <c r="N193" s="1">
        <v>2.3199999999999998</v>
      </c>
    </row>
    <row r="194" spans="1:14" x14ac:dyDescent="0.2">
      <c r="A194" s="1" t="s">
        <v>9</v>
      </c>
      <c r="B194" s="1" t="s">
        <v>16</v>
      </c>
      <c r="C194" s="1" t="s">
        <v>212</v>
      </c>
      <c r="D194" s="1"/>
      <c r="E194" s="1">
        <v>2.3199999999999998</v>
      </c>
      <c r="F194">
        <v>1407</v>
      </c>
      <c r="G194" s="2" t="s">
        <v>12</v>
      </c>
      <c r="H194" s="2" t="s">
        <v>16</v>
      </c>
      <c r="I194" s="2" t="s">
        <v>212</v>
      </c>
      <c r="K194" s="2">
        <v>3.65</v>
      </c>
      <c r="L194" s="3" t="str">
        <f t="shared" ref="L194:L257" si="6">IF(E194&gt;0.1,"Y","")</f>
        <v>Y</v>
      </c>
      <c r="M194" s="3" t="str">
        <f t="shared" ref="M194:M257" si="7">IF(K194="","N","Y")</f>
        <v>Y</v>
      </c>
      <c r="N194" s="1">
        <v>2.3199999999999998</v>
      </c>
    </row>
    <row r="195" spans="1:14" x14ac:dyDescent="0.2">
      <c r="A195" s="1" t="s">
        <v>9</v>
      </c>
      <c r="B195" s="1" t="s">
        <v>16</v>
      </c>
      <c r="C195" s="1" t="s">
        <v>213</v>
      </c>
      <c r="D195" s="1"/>
      <c r="E195" s="1">
        <v>2.3199999999999998</v>
      </c>
      <c r="F195">
        <v>1425</v>
      </c>
      <c r="G195" s="2" t="s">
        <v>12</v>
      </c>
      <c r="H195" s="2" t="s">
        <v>16</v>
      </c>
      <c r="I195" s="2" t="s">
        <v>213</v>
      </c>
      <c r="L195" s="3" t="str">
        <f t="shared" si="6"/>
        <v>Y</v>
      </c>
      <c r="M195" s="3" t="str">
        <f t="shared" si="7"/>
        <v>N</v>
      </c>
      <c r="N195" s="1">
        <v>2.3199999999999998</v>
      </c>
    </row>
    <row r="196" spans="1:14" x14ac:dyDescent="0.2">
      <c r="A196" s="1" t="s">
        <v>9</v>
      </c>
      <c r="B196" s="1" t="s">
        <v>18</v>
      </c>
      <c r="C196" s="1" t="s">
        <v>214</v>
      </c>
      <c r="D196" s="1"/>
      <c r="E196" s="1">
        <v>2.3210000000000002</v>
      </c>
      <c r="F196">
        <v>1665</v>
      </c>
      <c r="G196" s="2" t="s">
        <v>12</v>
      </c>
      <c r="H196" s="2" t="s">
        <v>18</v>
      </c>
      <c r="I196" s="2" t="s">
        <v>214</v>
      </c>
      <c r="L196" s="3" t="str">
        <f t="shared" si="6"/>
        <v>Y</v>
      </c>
      <c r="M196" s="3" t="str">
        <f t="shared" si="7"/>
        <v>N</v>
      </c>
      <c r="N196" s="1">
        <v>2.3210000000000002</v>
      </c>
    </row>
    <row r="197" spans="1:14" x14ac:dyDescent="0.2">
      <c r="A197" s="1" t="s">
        <v>9</v>
      </c>
      <c r="B197" s="1" t="s">
        <v>18</v>
      </c>
      <c r="C197" s="1" t="s">
        <v>215</v>
      </c>
      <c r="D197" s="1"/>
      <c r="E197" s="1">
        <v>2.33</v>
      </c>
      <c r="F197">
        <v>1800</v>
      </c>
      <c r="G197" s="2" t="s">
        <v>12</v>
      </c>
      <c r="H197" s="2" t="s">
        <v>18</v>
      </c>
      <c r="I197" s="2" t="s">
        <v>215</v>
      </c>
      <c r="L197" s="3" t="str">
        <f t="shared" si="6"/>
        <v>Y</v>
      </c>
      <c r="M197" s="3" t="str">
        <f t="shared" si="7"/>
        <v>N</v>
      </c>
      <c r="N197" s="1">
        <v>2.33</v>
      </c>
    </row>
    <row r="198" spans="1:14" x14ac:dyDescent="0.2">
      <c r="A198" s="1" t="s">
        <v>9</v>
      </c>
      <c r="B198" s="1" t="s">
        <v>16</v>
      </c>
      <c r="C198" s="1" t="s">
        <v>216</v>
      </c>
      <c r="D198" s="1"/>
      <c r="E198" s="1">
        <v>2.34</v>
      </c>
      <c r="F198">
        <v>1313</v>
      </c>
      <c r="G198" s="2" t="s">
        <v>12</v>
      </c>
      <c r="H198" s="2" t="s">
        <v>16</v>
      </c>
      <c r="I198" s="2" t="s">
        <v>216</v>
      </c>
      <c r="L198" s="3" t="str">
        <f t="shared" si="6"/>
        <v>Y</v>
      </c>
      <c r="M198" s="3" t="str">
        <f t="shared" si="7"/>
        <v>N</v>
      </c>
      <c r="N198" s="1">
        <v>2.34</v>
      </c>
    </row>
    <row r="199" spans="1:14" x14ac:dyDescent="0.2">
      <c r="A199" s="1" t="s">
        <v>9</v>
      </c>
      <c r="B199" s="1" t="s">
        <v>10</v>
      </c>
      <c r="C199" s="1" t="s">
        <v>217</v>
      </c>
      <c r="D199" s="1"/>
      <c r="E199" s="1">
        <v>2.347</v>
      </c>
      <c r="F199">
        <v>1840</v>
      </c>
      <c r="G199" s="2" t="s">
        <v>12</v>
      </c>
      <c r="H199" s="2" t="s">
        <v>10</v>
      </c>
      <c r="I199" s="2" t="s">
        <v>217</v>
      </c>
      <c r="L199" s="3" t="str">
        <f t="shared" si="6"/>
        <v>Y</v>
      </c>
      <c r="M199" s="3" t="str">
        <f t="shared" si="7"/>
        <v>N</v>
      </c>
      <c r="N199" s="1">
        <v>2.347</v>
      </c>
    </row>
    <row r="200" spans="1:14" x14ac:dyDescent="0.2">
      <c r="A200" s="1" t="s">
        <v>9</v>
      </c>
      <c r="B200" s="1" t="s">
        <v>18</v>
      </c>
      <c r="C200" s="1" t="s">
        <v>218</v>
      </c>
      <c r="D200" s="1"/>
      <c r="E200" s="1">
        <v>2.36</v>
      </c>
      <c r="F200">
        <v>1764</v>
      </c>
      <c r="G200" s="2" t="s">
        <v>12</v>
      </c>
      <c r="H200" s="2" t="s">
        <v>18</v>
      </c>
      <c r="I200" s="2" t="s">
        <v>218</v>
      </c>
      <c r="L200" s="3" t="str">
        <f t="shared" si="6"/>
        <v>Y</v>
      </c>
      <c r="M200" s="3" t="str">
        <f t="shared" si="7"/>
        <v>N</v>
      </c>
      <c r="N200" s="1">
        <v>2.36</v>
      </c>
    </row>
    <row r="201" spans="1:14" x14ac:dyDescent="0.2">
      <c r="A201" s="1" t="s">
        <v>9</v>
      </c>
      <c r="B201" s="1" t="s">
        <v>10</v>
      </c>
      <c r="C201" s="1" t="s">
        <v>219</v>
      </c>
      <c r="D201" s="1"/>
      <c r="E201" s="1">
        <v>2.36</v>
      </c>
      <c r="F201">
        <v>1814</v>
      </c>
      <c r="G201" s="2" t="s">
        <v>12</v>
      </c>
      <c r="H201" s="2" t="s">
        <v>10</v>
      </c>
      <c r="I201" s="2" t="s">
        <v>219</v>
      </c>
      <c r="K201" s="2">
        <v>13.39</v>
      </c>
      <c r="L201" s="3" t="str">
        <f t="shared" si="6"/>
        <v>Y</v>
      </c>
      <c r="M201" s="3" t="str">
        <f t="shared" si="7"/>
        <v>Y</v>
      </c>
      <c r="N201" s="1">
        <v>2.36</v>
      </c>
    </row>
    <row r="202" spans="1:14" x14ac:dyDescent="0.2">
      <c r="A202" s="1" t="s">
        <v>9</v>
      </c>
      <c r="B202" s="1" t="s">
        <v>16</v>
      </c>
      <c r="C202" s="1" t="s">
        <v>220</v>
      </c>
      <c r="D202" s="1"/>
      <c r="E202" s="1">
        <v>2.38</v>
      </c>
      <c r="F202">
        <v>1353</v>
      </c>
      <c r="G202" s="2" t="s">
        <v>12</v>
      </c>
      <c r="H202" s="2" t="s">
        <v>16</v>
      </c>
      <c r="I202" s="2" t="s">
        <v>220</v>
      </c>
      <c r="J202" s="2">
        <v>1</v>
      </c>
      <c r="L202" s="3" t="str">
        <f t="shared" si="6"/>
        <v>Y</v>
      </c>
      <c r="M202" s="3" t="str">
        <f t="shared" si="7"/>
        <v>N</v>
      </c>
      <c r="N202" s="1">
        <v>2.38</v>
      </c>
    </row>
    <row r="203" spans="1:14" x14ac:dyDescent="0.2">
      <c r="A203" s="1" t="s">
        <v>9</v>
      </c>
      <c r="B203" s="1" t="s">
        <v>10</v>
      </c>
      <c r="C203" s="1" t="s">
        <v>221</v>
      </c>
      <c r="D203" s="1"/>
      <c r="E203" s="1">
        <v>2.39</v>
      </c>
      <c r="F203">
        <v>1888</v>
      </c>
      <c r="G203" s="2" t="s">
        <v>12</v>
      </c>
      <c r="H203" s="2" t="s">
        <v>10</v>
      </c>
      <c r="I203" s="2" t="s">
        <v>221</v>
      </c>
      <c r="J203" s="2">
        <v>3.15</v>
      </c>
      <c r="L203" s="3" t="str">
        <f t="shared" si="6"/>
        <v>Y</v>
      </c>
      <c r="M203" s="3" t="str">
        <f t="shared" si="7"/>
        <v>N</v>
      </c>
      <c r="N203" s="1">
        <v>2.39</v>
      </c>
    </row>
    <row r="204" spans="1:14" x14ac:dyDescent="0.2">
      <c r="A204" s="1" t="s">
        <v>9</v>
      </c>
      <c r="B204" s="1" t="s">
        <v>16</v>
      </c>
      <c r="C204" s="1" t="s">
        <v>222</v>
      </c>
      <c r="D204" s="1"/>
      <c r="E204" s="1">
        <v>2.4</v>
      </c>
      <c r="F204">
        <v>1414</v>
      </c>
      <c r="G204" s="2" t="s">
        <v>12</v>
      </c>
      <c r="H204" s="2" t="s">
        <v>16</v>
      </c>
      <c r="I204" s="2" t="s">
        <v>222</v>
      </c>
      <c r="L204" s="3" t="str">
        <f t="shared" si="6"/>
        <v>Y</v>
      </c>
      <c r="M204" s="3" t="str">
        <f t="shared" si="7"/>
        <v>N</v>
      </c>
      <c r="N204" s="1">
        <v>2.4</v>
      </c>
    </row>
    <row r="205" spans="1:14" x14ac:dyDescent="0.2">
      <c r="A205" s="1" t="s">
        <v>9</v>
      </c>
      <c r="B205" s="1" t="s">
        <v>10</v>
      </c>
      <c r="C205" s="1" t="s">
        <v>223</v>
      </c>
      <c r="D205" s="1"/>
      <c r="E205" s="1">
        <v>2.4</v>
      </c>
      <c r="F205">
        <v>1921</v>
      </c>
      <c r="G205" s="2" t="s">
        <v>12</v>
      </c>
      <c r="H205" s="2" t="s">
        <v>10</v>
      </c>
      <c r="I205" s="2" t="s">
        <v>223</v>
      </c>
      <c r="L205" s="3" t="str">
        <f t="shared" si="6"/>
        <v>Y</v>
      </c>
      <c r="M205" s="3" t="str">
        <f t="shared" si="7"/>
        <v>N</v>
      </c>
      <c r="N205" s="1">
        <v>2.4</v>
      </c>
    </row>
    <row r="206" spans="1:14" x14ac:dyDescent="0.2">
      <c r="A206" s="1" t="s">
        <v>9</v>
      </c>
      <c r="B206" s="1" t="s">
        <v>10</v>
      </c>
      <c r="C206" s="1" t="s">
        <v>224</v>
      </c>
      <c r="D206" s="1"/>
      <c r="E206" s="1">
        <v>2.4169999999999998</v>
      </c>
      <c r="F206">
        <v>1839</v>
      </c>
      <c r="G206" s="2" t="s">
        <v>12</v>
      </c>
      <c r="H206" s="2" t="s">
        <v>10</v>
      </c>
      <c r="I206" s="2" t="s">
        <v>224</v>
      </c>
      <c r="L206" s="3" t="str">
        <f t="shared" si="6"/>
        <v>Y</v>
      </c>
      <c r="M206" s="3" t="str">
        <f t="shared" si="7"/>
        <v>N</v>
      </c>
      <c r="N206" s="1">
        <v>2.4169999999999998</v>
      </c>
    </row>
    <row r="207" spans="1:14" x14ac:dyDescent="0.2">
      <c r="A207" s="1" t="s">
        <v>9</v>
      </c>
      <c r="B207" s="1" t="s">
        <v>16</v>
      </c>
      <c r="C207" s="1" t="s">
        <v>225</v>
      </c>
      <c r="D207" s="1"/>
      <c r="E207" s="1">
        <v>2.4300000000000002</v>
      </c>
      <c r="F207">
        <v>1380</v>
      </c>
      <c r="G207" s="2" t="s">
        <v>12</v>
      </c>
      <c r="H207" s="2" t="s">
        <v>16</v>
      </c>
      <c r="I207" s="2" t="s">
        <v>225</v>
      </c>
      <c r="L207" s="3" t="str">
        <f t="shared" si="6"/>
        <v>Y</v>
      </c>
      <c r="M207" s="3" t="str">
        <f t="shared" si="7"/>
        <v>N</v>
      </c>
      <c r="N207" s="1">
        <v>2.4300000000000002</v>
      </c>
    </row>
    <row r="208" spans="1:14" x14ac:dyDescent="0.2">
      <c r="A208" s="1" t="s">
        <v>9</v>
      </c>
      <c r="B208" s="1" t="s">
        <v>16</v>
      </c>
      <c r="C208" s="1" t="s">
        <v>226</v>
      </c>
      <c r="D208" s="1"/>
      <c r="E208" s="1">
        <v>2.4500000000000002</v>
      </c>
      <c r="F208">
        <v>1397</v>
      </c>
      <c r="G208" s="2" t="s">
        <v>12</v>
      </c>
      <c r="H208" s="2" t="s">
        <v>16</v>
      </c>
      <c r="I208" s="2" t="s">
        <v>226</v>
      </c>
      <c r="L208" s="3" t="str">
        <f t="shared" si="6"/>
        <v>Y</v>
      </c>
      <c r="M208" s="3" t="str">
        <f t="shared" si="7"/>
        <v>N</v>
      </c>
      <c r="N208" s="1">
        <v>2.4500000000000002</v>
      </c>
    </row>
    <row r="209" spans="1:14" x14ac:dyDescent="0.2">
      <c r="A209" s="1" t="s">
        <v>9</v>
      </c>
      <c r="B209" s="1" t="s">
        <v>18</v>
      </c>
      <c r="C209" s="1" t="s">
        <v>227</v>
      </c>
      <c r="D209" s="1"/>
      <c r="E209" s="1">
        <v>2.4500000000000002</v>
      </c>
      <c r="F209">
        <v>1661</v>
      </c>
      <c r="G209" s="2" t="s">
        <v>12</v>
      </c>
      <c r="H209" s="2" t="s">
        <v>18</v>
      </c>
      <c r="I209" s="2" t="s">
        <v>227</v>
      </c>
      <c r="K209" s="2">
        <v>1.98</v>
      </c>
      <c r="L209" s="3" t="str">
        <f t="shared" si="6"/>
        <v>Y</v>
      </c>
      <c r="M209" s="3" t="str">
        <f t="shared" si="7"/>
        <v>Y</v>
      </c>
      <c r="N209" s="1">
        <v>2.4500000000000002</v>
      </c>
    </row>
    <row r="210" spans="1:14" x14ac:dyDescent="0.2">
      <c r="A210" s="1" t="s">
        <v>9</v>
      </c>
      <c r="B210" s="1" t="s">
        <v>18</v>
      </c>
      <c r="C210" s="1" t="s">
        <v>228</v>
      </c>
      <c r="D210" s="1"/>
      <c r="E210" s="1">
        <v>2.4500000000000002</v>
      </c>
      <c r="F210">
        <v>1723</v>
      </c>
      <c r="G210" s="2" t="s">
        <v>12</v>
      </c>
      <c r="H210" s="2" t="s">
        <v>18</v>
      </c>
      <c r="I210" s="2" t="s">
        <v>228</v>
      </c>
      <c r="K210" s="2">
        <v>1.7</v>
      </c>
      <c r="L210" s="3" t="str">
        <f t="shared" si="6"/>
        <v>Y</v>
      </c>
      <c r="M210" s="3" t="str">
        <f t="shared" si="7"/>
        <v>Y</v>
      </c>
      <c r="N210" s="1">
        <v>2.4500000000000002</v>
      </c>
    </row>
    <row r="211" spans="1:14" x14ac:dyDescent="0.2">
      <c r="A211" s="1" t="s">
        <v>9</v>
      </c>
      <c r="B211" s="1" t="s">
        <v>18</v>
      </c>
      <c r="C211" s="1" t="s">
        <v>229</v>
      </c>
      <c r="D211" s="1"/>
      <c r="E211" s="1">
        <v>2.46</v>
      </c>
      <c r="F211">
        <v>1734</v>
      </c>
      <c r="G211" s="2" t="s">
        <v>12</v>
      </c>
      <c r="H211" s="2" t="s">
        <v>18</v>
      </c>
      <c r="I211" s="2" t="s">
        <v>229</v>
      </c>
      <c r="L211" s="3" t="str">
        <f t="shared" si="6"/>
        <v>Y</v>
      </c>
      <c r="M211" s="3" t="str">
        <f t="shared" si="7"/>
        <v>N</v>
      </c>
      <c r="N211" s="1">
        <v>2.46</v>
      </c>
    </row>
    <row r="212" spans="1:14" x14ac:dyDescent="0.2">
      <c r="A212" s="1" t="s">
        <v>9</v>
      </c>
      <c r="B212" s="1" t="s">
        <v>13</v>
      </c>
      <c r="C212" s="1" t="s">
        <v>230</v>
      </c>
      <c r="D212" s="1"/>
      <c r="E212" s="1">
        <v>2.48</v>
      </c>
      <c r="F212">
        <v>1629</v>
      </c>
      <c r="G212" s="2" t="s">
        <v>12</v>
      </c>
      <c r="H212" s="2" t="s">
        <v>13</v>
      </c>
      <c r="I212" s="2" t="s">
        <v>231</v>
      </c>
      <c r="J212" s="2">
        <v>3.94</v>
      </c>
      <c r="L212" s="3" t="str">
        <f t="shared" si="6"/>
        <v>Y</v>
      </c>
      <c r="M212" s="3" t="str">
        <f t="shared" si="7"/>
        <v>N</v>
      </c>
      <c r="N212" s="1">
        <v>2.48</v>
      </c>
    </row>
    <row r="213" spans="1:14" x14ac:dyDescent="0.2">
      <c r="A213" s="1" t="s">
        <v>9</v>
      </c>
      <c r="B213" s="1" t="s">
        <v>18</v>
      </c>
      <c r="C213" s="1" t="s">
        <v>232</v>
      </c>
      <c r="D213" s="1"/>
      <c r="E213" s="1">
        <v>2.4900000000000002</v>
      </c>
      <c r="F213">
        <v>1779</v>
      </c>
      <c r="G213" s="2" t="s">
        <v>12</v>
      </c>
      <c r="H213" s="2" t="s">
        <v>18</v>
      </c>
      <c r="I213" s="2" t="s">
        <v>232</v>
      </c>
      <c r="L213" s="3" t="str">
        <f t="shared" si="6"/>
        <v>Y</v>
      </c>
      <c r="M213" s="3" t="str">
        <f t="shared" si="7"/>
        <v>N</v>
      </c>
      <c r="N213" s="1">
        <v>2.4900000000000002</v>
      </c>
    </row>
    <row r="214" spans="1:14" x14ac:dyDescent="0.2">
      <c r="A214" s="1" t="s">
        <v>9</v>
      </c>
      <c r="B214" s="1" t="s">
        <v>16</v>
      </c>
      <c r="C214" s="1" t="s">
        <v>233</v>
      </c>
      <c r="D214" s="1"/>
      <c r="E214" s="1">
        <v>2.5</v>
      </c>
      <c r="F214">
        <v>1317</v>
      </c>
      <c r="G214" s="2" t="s">
        <v>12</v>
      </c>
      <c r="H214" s="2" t="s">
        <v>16</v>
      </c>
      <c r="I214" s="2" t="s">
        <v>233</v>
      </c>
      <c r="K214" s="2">
        <v>3.31</v>
      </c>
      <c r="L214" s="3" t="str">
        <f t="shared" si="6"/>
        <v>Y</v>
      </c>
      <c r="M214" s="3" t="str">
        <f t="shared" si="7"/>
        <v>Y</v>
      </c>
      <c r="N214" s="1">
        <v>2.5</v>
      </c>
    </row>
    <row r="215" spans="1:14" x14ac:dyDescent="0.2">
      <c r="A215" s="1" t="s">
        <v>9</v>
      </c>
      <c r="B215" s="1" t="s">
        <v>16</v>
      </c>
      <c r="C215" s="1" t="s">
        <v>234</v>
      </c>
      <c r="D215" s="1"/>
      <c r="E215" s="1">
        <v>2.5</v>
      </c>
      <c r="F215">
        <v>1393</v>
      </c>
      <c r="G215" s="2" t="s">
        <v>12</v>
      </c>
      <c r="H215" s="2" t="s">
        <v>16</v>
      </c>
      <c r="I215" s="2" t="s">
        <v>234</v>
      </c>
      <c r="L215" s="3" t="str">
        <f t="shared" si="6"/>
        <v>Y</v>
      </c>
      <c r="M215" s="3" t="str">
        <f t="shared" si="7"/>
        <v>N</v>
      </c>
      <c r="N215" s="1">
        <v>2.5</v>
      </c>
    </row>
    <row r="216" spans="1:14" x14ac:dyDescent="0.2">
      <c r="A216" s="1" t="s">
        <v>9</v>
      </c>
      <c r="B216" s="1" t="s">
        <v>13</v>
      </c>
      <c r="C216" s="1" t="s">
        <v>235</v>
      </c>
      <c r="D216" s="1"/>
      <c r="E216" s="1">
        <v>2.5</v>
      </c>
      <c r="F216">
        <v>1631</v>
      </c>
      <c r="G216" s="2" t="s">
        <v>12</v>
      </c>
      <c r="H216" s="2" t="s">
        <v>13</v>
      </c>
      <c r="I216" s="2" t="s">
        <v>236</v>
      </c>
      <c r="K216" s="2">
        <v>6.35</v>
      </c>
      <c r="L216" s="3" t="str">
        <f t="shared" si="6"/>
        <v>Y</v>
      </c>
      <c r="M216" s="3" t="str">
        <f t="shared" si="7"/>
        <v>Y</v>
      </c>
      <c r="N216" s="1">
        <v>2.5</v>
      </c>
    </row>
    <row r="217" spans="1:14" x14ac:dyDescent="0.2">
      <c r="A217" s="1" t="s">
        <v>9</v>
      </c>
      <c r="B217" s="1" t="s">
        <v>18</v>
      </c>
      <c r="C217" s="1" t="s">
        <v>237</v>
      </c>
      <c r="D217" s="1"/>
      <c r="E217" s="1">
        <v>2.5</v>
      </c>
      <c r="F217">
        <v>1692</v>
      </c>
      <c r="G217" s="2" t="s">
        <v>12</v>
      </c>
      <c r="H217" s="2" t="s">
        <v>18</v>
      </c>
      <c r="I217" s="2" t="s">
        <v>237</v>
      </c>
      <c r="L217" s="3" t="str">
        <f t="shared" si="6"/>
        <v>Y</v>
      </c>
      <c r="M217" s="3" t="str">
        <f t="shared" si="7"/>
        <v>N</v>
      </c>
      <c r="N217" s="1">
        <v>2.5</v>
      </c>
    </row>
    <row r="218" spans="1:14" x14ac:dyDescent="0.2">
      <c r="A218" s="1" t="s">
        <v>9</v>
      </c>
      <c r="B218" s="1" t="s">
        <v>10</v>
      </c>
      <c r="C218" s="1" t="s">
        <v>238</v>
      </c>
      <c r="D218" s="1"/>
      <c r="E218" s="1">
        <v>2.5</v>
      </c>
      <c r="F218">
        <v>1859</v>
      </c>
      <c r="G218" s="2" t="s">
        <v>12</v>
      </c>
      <c r="H218" s="2" t="s">
        <v>10</v>
      </c>
      <c r="I218" s="2" t="s">
        <v>238</v>
      </c>
      <c r="J218" s="2">
        <v>4.0999999999999996</v>
      </c>
      <c r="L218" s="3" t="str">
        <f t="shared" si="6"/>
        <v>Y</v>
      </c>
      <c r="M218" s="3" t="str">
        <f t="shared" si="7"/>
        <v>N</v>
      </c>
      <c r="N218" s="1">
        <v>2.5</v>
      </c>
    </row>
    <row r="219" spans="1:14" x14ac:dyDescent="0.2">
      <c r="A219" s="1" t="s">
        <v>9</v>
      </c>
      <c r="B219" s="1" t="s">
        <v>16</v>
      </c>
      <c r="C219" s="1" t="s">
        <v>239</v>
      </c>
      <c r="D219" s="1"/>
      <c r="E219" s="1">
        <v>2.5099999999999998</v>
      </c>
      <c r="F219">
        <v>1392</v>
      </c>
      <c r="G219" s="2" t="s">
        <v>12</v>
      </c>
      <c r="H219" s="2" t="s">
        <v>16</v>
      </c>
      <c r="I219" s="2" t="s">
        <v>239</v>
      </c>
      <c r="L219" s="3" t="str">
        <f t="shared" si="6"/>
        <v>Y</v>
      </c>
      <c r="M219" s="3" t="str">
        <f t="shared" si="7"/>
        <v>N</v>
      </c>
      <c r="N219" s="1">
        <v>2.5099999999999998</v>
      </c>
    </row>
    <row r="220" spans="1:14" x14ac:dyDescent="0.2">
      <c r="A220" s="1" t="s">
        <v>9</v>
      </c>
      <c r="B220" s="1" t="s">
        <v>18</v>
      </c>
      <c r="C220" s="1" t="s">
        <v>240</v>
      </c>
      <c r="D220" s="1"/>
      <c r="E220" s="1">
        <v>2.52</v>
      </c>
      <c r="F220">
        <v>1690</v>
      </c>
      <c r="G220" s="2" t="s">
        <v>12</v>
      </c>
      <c r="H220" s="2" t="s">
        <v>18</v>
      </c>
      <c r="I220" s="2" t="s">
        <v>240</v>
      </c>
      <c r="L220" s="3" t="str">
        <f t="shared" si="6"/>
        <v>Y</v>
      </c>
      <c r="M220" s="3" t="str">
        <f t="shared" si="7"/>
        <v>N</v>
      </c>
      <c r="N220" s="1">
        <v>2.52</v>
      </c>
    </row>
    <row r="221" spans="1:14" x14ac:dyDescent="0.2">
      <c r="A221" s="1" t="s">
        <v>9</v>
      </c>
      <c r="B221" s="1" t="s">
        <v>10</v>
      </c>
      <c r="C221" s="1" t="s">
        <v>241</v>
      </c>
      <c r="D221" s="1"/>
      <c r="E221" s="1">
        <v>2.54</v>
      </c>
      <c r="F221">
        <v>1810</v>
      </c>
      <c r="G221" s="2" t="s">
        <v>12</v>
      </c>
      <c r="H221" s="2" t="s">
        <v>10</v>
      </c>
      <c r="I221" s="2" t="s">
        <v>241</v>
      </c>
      <c r="K221" s="2">
        <v>0.64</v>
      </c>
      <c r="L221" s="3" t="str">
        <f t="shared" si="6"/>
        <v>Y</v>
      </c>
      <c r="M221" s="3" t="str">
        <f t="shared" si="7"/>
        <v>Y</v>
      </c>
      <c r="N221" s="1">
        <v>2.54</v>
      </c>
    </row>
    <row r="222" spans="1:14" x14ac:dyDescent="0.2">
      <c r="A222" s="1" t="s">
        <v>9</v>
      </c>
      <c r="B222" s="1" t="s">
        <v>13</v>
      </c>
      <c r="C222" s="1" t="s">
        <v>242</v>
      </c>
      <c r="D222" s="1"/>
      <c r="E222" s="1">
        <v>2.58</v>
      </c>
      <c r="F222">
        <v>1550</v>
      </c>
      <c r="G222" s="2" t="s">
        <v>12</v>
      </c>
      <c r="H222" s="2" t="s">
        <v>13</v>
      </c>
      <c r="I222" s="2" t="s">
        <v>243</v>
      </c>
      <c r="J222" s="2">
        <v>3.69</v>
      </c>
      <c r="L222" s="3" t="str">
        <f t="shared" si="6"/>
        <v>Y</v>
      </c>
      <c r="M222" s="3" t="str">
        <f t="shared" si="7"/>
        <v>N</v>
      </c>
      <c r="N222" s="1">
        <v>2.58</v>
      </c>
    </row>
    <row r="223" spans="1:14" x14ac:dyDescent="0.2">
      <c r="A223" s="1" t="s">
        <v>9</v>
      </c>
      <c r="B223" s="1" t="s">
        <v>16</v>
      </c>
      <c r="C223" s="1" t="s">
        <v>244</v>
      </c>
      <c r="D223" s="1"/>
      <c r="E223" s="1">
        <v>2.59</v>
      </c>
      <c r="F223">
        <v>1297</v>
      </c>
      <c r="G223" s="2" t="s">
        <v>12</v>
      </c>
      <c r="H223" s="2" t="s">
        <v>16</v>
      </c>
      <c r="I223" s="2" t="s">
        <v>244</v>
      </c>
      <c r="L223" s="3" t="str">
        <f t="shared" si="6"/>
        <v>Y</v>
      </c>
      <c r="M223" s="3" t="str">
        <f t="shared" si="7"/>
        <v>N</v>
      </c>
      <c r="N223" s="1">
        <v>2.59</v>
      </c>
    </row>
    <row r="224" spans="1:14" x14ac:dyDescent="0.2">
      <c r="A224" s="1" t="s">
        <v>9</v>
      </c>
      <c r="B224" s="1" t="s">
        <v>16</v>
      </c>
      <c r="C224" s="1" t="s">
        <v>245</v>
      </c>
      <c r="D224" s="1"/>
      <c r="E224" s="1">
        <v>2.59</v>
      </c>
      <c r="F224">
        <v>1431</v>
      </c>
      <c r="G224" s="2" t="s">
        <v>12</v>
      </c>
      <c r="H224" s="2" t="s">
        <v>16</v>
      </c>
      <c r="I224" s="2" t="s">
        <v>245</v>
      </c>
      <c r="L224" s="3" t="str">
        <f t="shared" si="6"/>
        <v>Y</v>
      </c>
      <c r="M224" s="3" t="str">
        <f t="shared" si="7"/>
        <v>N</v>
      </c>
      <c r="N224" s="1">
        <v>2.59</v>
      </c>
    </row>
    <row r="225" spans="1:14" x14ac:dyDescent="0.2">
      <c r="A225" s="1" t="s">
        <v>9</v>
      </c>
      <c r="B225" s="1" t="s">
        <v>18</v>
      </c>
      <c r="C225" s="1" t="s">
        <v>246</v>
      </c>
      <c r="D225" s="1"/>
      <c r="E225" s="1">
        <v>2.59</v>
      </c>
      <c r="F225">
        <v>1700</v>
      </c>
      <c r="G225" s="2" t="s">
        <v>12</v>
      </c>
      <c r="H225" s="2" t="s">
        <v>18</v>
      </c>
      <c r="I225" s="2" t="s">
        <v>246</v>
      </c>
      <c r="K225" s="2">
        <v>2.42</v>
      </c>
      <c r="L225" s="3" t="str">
        <f t="shared" si="6"/>
        <v>Y</v>
      </c>
      <c r="M225" s="3" t="str">
        <f t="shared" si="7"/>
        <v>Y</v>
      </c>
      <c r="N225" s="1">
        <v>2.59</v>
      </c>
    </row>
    <row r="226" spans="1:14" x14ac:dyDescent="0.2">
      <c r="A226" s="1" t="s">
        <v>9</v>
      </c>
      <c r="B226" s="1" t="s">
        <v>10</v>
      </c>
      <c r="C226" s="1" t="s">
        <v>247</v>
      </c>
      <c r="D226" s="1"/>
      <c r="E226" s="1">
        <v>2.59</v>
      </c>
      <c r="F226">
        <v>1907</v>
      </c>
      <c r="G226" s="2" t="s">
        <v>12</v>
      </c>
      <c r="H226" s="2" t="s">
        <v>10</v>
      </c>
      <c r="I226" s="2" t="s">
        <v>247</v>
      </c>
      <c r="L226" s="3" t="str">
        <f t="shared" si="6"/>
        <v>Y</v>
      </c>
      <c r="M226" s="3" t="str">
        <f t="shared" si="7"/>
        <v>N</v>
      </c>
      <c r="N226" s="1">
        <v>2.59</v>
      </c>
    </row>
    <row r="227" spans="1:14" x14ac:dyDescent="0.2">
      <c r="A227" s="1" t="s">
        <v>9</v>
      </c>
      <c r="B227" s="1" t="s">
        <v>16</v>
      </c>
      <c r="C227" s="1" t="s">
        <v>248</v>
      </c>
      <c r="D227" s="1"/>
      <c r="E227" s="1">
        <v>2.6</v>
      </c>
      <c r="F227">
        <v>1328</v>
      </c>
      <c r="G227" s="2" t="s">
        <v>12</v>
      </c>
      <c r="H227" s="2" t="s">
        <v>16</v>
      </c>
      <c r="I227" s="2" t="s">
        <v>248</v>
      </c>
      <c r="L227" s="3" t="str">
        <f t="shared" si="6"/>
        <v>Y</v>
      </c>
      <c r="M227" s="3" t="str">
        <f t="shared" si="7"/>
        <v>N</v>
      </c>
      <c r="N227" s="1">
        <v>2.6</v>
      </c>
    </row>
    <row r="228" spans="1:14" x14ac:dyDescent="0.2">
      <c r="A228" s="1" t="s">
        <v>9</v>
      </c>
      <c r="B228" s="1" t="s">
        <v>13</v>
      </c>
      <c r="C228" s="1" t="s">
        <v>249</v>
      </c>
      <c r="D228" s="1"/>
      <c r="E228" s="1">
        <v>2.6</v>
      </c>
      <c r="F228">
        <v>1496</v>
      </c>
      <c r="G228" s="2" t="s">
        <v>12</v>
      </c>
      <c r="H228" s="2" t="s">
        <v>13</v>
      </c>
      <c r="I228" s="2" t="s">
        <v>250</v>
      </c>
      <c r="K228" s="2">
        <v>1.97</v>
      </c>
      <c r="L228" s="3" t="str">
        <f t="shared" si="6"/>
        <v>Y</v>
      </c>
      <c r="M228" s="3" t="str">
        <f t="shared" si="7"/>
        <v>Y</v>
      </c>
      <c r="N228" s="1">
        <v>2.6</v>
      </c>
    </row>
    <row r="229" spans="1:14" x14ac:dyDescent="0.2">
      <c r="A229" s="1" t="s">
        <v>9</v>
      </c>
      <c r="B229" s="1" t="s">
        <v>18</v>
      </c>
      <c r="C229" s="1" t="s">
        <v>251</v>
      </c>
      <c r="D229" s="1"/>
      <c r="E229" s="1">
        <v>2.6</v>
      </c>
      <c r="F229">
        <v>1673</v>
      </c>
      <c r="G229" s="2" t="s">
        <v>12</v>
      </c>
      <c r="H229" s="2" t="s">
        <v>18</v>
      </c>
      <c r="I229" s="2" t="s">
        <v>251</v>
      </c>
      <c r="L229" s="3" t="str">
        <f t="shared" si="6"/>
        <v>Y</v>
      </c>
      <c r="M229" s="3" t="str">
        <f t="shared" si="7"/>
        <v>N</v>
      </c>
      <c r="N229" s="1">
        <v>2.6</v>
      </c>
    </row>
    <row r="230" spans="1:14" x14ac:dyDescent="0.2">
      <c r="A230" s="1" t="s">
        <v>9</v>
      </c>
      <c r="B230" s="1" t="s">
        <v>18</v>
      </c>
      <c r="C230" s="1" t="s">
        <v>252</v>
      </c>
      <c r="D230" s="1"/>
      <c r="E230" s="1">
        <v>2.6</v>
      </c>
      <c r="F230">
        <v>1777</v>
      </c>
      <c r="G230" s="2" t="s">
        <v>12</v>
      </c>
      <c r="H230" s="2" t="s">
        <v>18</v>
      </c>
      <c r="I230" s="2" t="s">
        <v>252</v>
      </c>
      <c r="K230" s="2">
        <v>1.67</v>
      </c>
      <c r="L230" s="3" t="str">
        <f t="shared" si="6"/>
        <v>Y</v>
      </c>
      <c r="M230" s="3" t="str">
        <f t="shared" si="7"/>
        <v>Y</v>
      </c>
      <c r="N230" s="1">
        <v>2.6</v>
      </c>
    </row>
    <row r="231" spans="1:14" x14ac:dyDescent="0.2">
      <c r="A231" s="1" t="s">
        <v>9</v>
      </c>
      <c r="B231" s="1" t="s">
        <v>18</v>
      </c>
      <c r="C231" s="1" t="s">
        <v>253</v>
      </c>
      <c r="D231" s="1"/>
      <c r="E231" s="1">
        <v>2.6</v>
      </c>
      <c r="F231">
        <v>1798</v>
      </c>
      <c r="G231" s="2" t="s">
        <v>12</v>
      </c>
      <c r="H231" s="2" t="s">
        <v>18</v>
      </c>
      <c r="I231" s="2" t="s">
        <v>253</v>
      </c>
      <c r="L231" s="3" t="str">
        <f t="shared" si="6"/>
        <v>Y</v>
      </c>
      <c r="M231" s="3" t="str">
        <f t="shared" si="7"/>
        <v>N</v>
      </c>
      <c r="N231" s="1">
        <v>2.6</v>
      </c>
    </row>
    <row r="232" spans="1:14" x14ac:dyDescent="0.2">
      <c r="A232" s="1" t="s">
        <v>9</v>
      </c>
      <c r="B232" s="1" t="s">
        <v>18</v>
      </c>
      <c r="C232" s="1" t="s">
        <v>254</v>
      </c>
      <c r="D232" s="1"/>
      <c r="E232" s="1">
        <v>2.64</v>
      </c>
      <c r="F232">
        <v>1799</v>
      </c>
      <c r="G232" s="2" t="s">
        <v>12</v>
      </c>
      <c r="H232" s="2" t="s">
        <v>18</v>
      </c>
      <c r="I232" s="2" t="s">
        <v>254</v>
      </c>
      <c r="L232" s="3" t="str">
        <f t="shared" si="6"/>
        <v>Y</v>
      </c>
      <c r="M232" s="3" t="str">
        <f t="shared" si="7"/>
        <v>N</v>
      </c>
      <c r="N232" s="1">
        <v>2.64</v>
      </c>
    </row>
    <row r="233" spans="1:14" x14ac:dyDescent="0.2">
      <c r="A233" s="1" t="s">
        <v>9</v>
      </c>
      <c r="B233" s="1" t="s">
        <v>10</v>
      </c>
      <c r="C233" s="1" t="s">
        <v>255</v>
      </c>
      <c r="D233" s="1"/>
      <c r="E233" s="1">
        <v>2.64</v>
      </c>
      <c r="F233">
        <v>1895</v>
      </c>
      <c r="G233" s="2" t="s">
        <v>12</v>
      </c>
      <c r="H233" s="2" t="s">
        <v>10</v>
      </c>
      <c r="I233" s="2" t="s">
        <v>255</v>
      </c>
      <c r="J233" s="2">
        <v>2.14</v>
      </c>
      <c r="L233" s="3" t="str">
        <f t="shared" si="6"/>
        <v>Y</v>
      </c>
      <c r="M233" s="3" t="str">
        <f t="shared" si="7"/>
        <v>N</v>
      </c>
      <c r="N233" s="1">
        <v>2.64</v>
      </c>
    </row>
    <row r="234" spans="1:14" x14ac:dyDescent="0.2">
      <c r="A234" s="1" t="s">
        <v>9</v>
      </c>
      <c r="B234" s="1" t="s">
        <v>16</v>
      </c>
      <c r="C234" s="1" t="s">
        <v>256</v>
      </c>
      <c r="D234" s="1"/>
      <c r="E234" s="1">
        <v>2.65</v>
      </c>
      <c r="F234">
        <v>1418</v>
      </c>
      <c r="G234" s="2" t="s">
        <v>12</v>
      </c>
      <c r="H234" s="2" t="s">
        <v>16</v>
      </c>
      <c r="I234" s="2" t="s">
        <v>256</v>
      </c>
      <c r="K234" s="2">
        <v>1.36</v>
      </c>
      <c r="L234" s="3" t="str">
        <f t="shared" si="6"/>
        <v>Y</v>
      </c>
      <c r="M234" s="3" t="str">
        <f t="shared" si="7"/>
        <v>Y</v>
      </c>
      <c r="N234" s="1">
        <v>2.65</v>
      </c>
    </row>
    <row r="235" spans="1:14" x14ac:dyDescent="0.2">
      <c r="A235" s="1" t="s">
        <v>9</v>
      </c>
      <c r="B235" s="1" t="s">
        <v>18</v>
      </c>
      <c r="C235" s="1" t="s">
        <v>257</v>
      </c>
      <c r="D235" s="1"/>
      <c r="E235" s="1">
        <v>2.66</v>
      </c>
      <c r="F235">
        <v>1706</v>
      </c>
      <c r="G235" s="2" t="s">
        <v>12</v>
      </c>
      <c r="H235" s="2" t="s">
        <v>18</v>
      </c>
      <c r="I235" s="2" t="s">
        <v>257</v>
      </c>
      <c r="L235" s="3" t="str">
        <f t="shared" si="6"/>
        <v>Y</v>
      </c>
      <c r="M235" s="3" t="str">
        <f t="shared" si="7"/>
        <v>N</v>
      </c>
      <c r="N235" s="1">
        <v>2.66</v>
      </c>
    </row>
    <row r="236" spans="1:14" x14ac:dyDescent="0.2">
      <c r="A236" s="1" t="s">
        <v>9</v>
      </c>
      <c r="B236" s="1" t="s">
        <v>18</v>
      </c>
      <c r="C236" s="1" t="s">
        <v>258</v>
      </c>
      <c r="D236" s="1"/>
      <c r="E236" s="1">
        <v>2.66</v>
      </c>
      <c r="F236">
        <v>1736</v>
      </c>
      <c r="G236" s="2" t="s">
        <v>12</v>
      </c>
      <c r="H236" s="2" t="s">
        <v>18</v>
      </c>
      <c r="I236" s="2" t="s">
        <v>258</v>
      </c>
      <c r="J236" s="2">
        <v>2.62</v>
      </c>
      <c r="L236" s="3" t="str">
        <f t="shared" si="6"/>
        <v>Y</v>
      </c>
      <c r="M236" s="3" t="str">
        <f t="shared" si="7"/>
        <v>N</v>
      </c>
      <c r="N236" s="1">
        <v>2.66</v>
      </c>
    </row>
    <row r="237" spans="1:14" x14ac:dyDescent="0.2">
      <c r="A237" s="1" t="s">
        <v>9</v>
      </c>
      <c r="B237" s="1" t="s">
        <v>16</v>
      </c>
      <c r="C237" s="1" t="s">
        <v>259</v>
      </c>
      <c r="D237" s="1"/>
      <c r="E237" s="1">
        <v>2.67</v>
      </c>
      <c r="F237">
        <v>1401</v>
      </c>
      <c r="G237" s="2" t="s">
        <v>12</v>
      </c>
      <c r="H237" s="2" t="s">
        <v>16</v>
      </c>
      <c r="I237" s="2" t="s">
        <v>259</v>
      </c>
      <c r="K237" s="2">
        <v>3.26</v>
      </c>
      <c r="L237" s="3" t="str">
        <f t="shared" si="6"/>
        <v>Y</v>
      </c>
      <c r="M237" s="3" t="str">
        <f t="shared" si="7"/>
        <v>Y</v>
      </c>
      <c r="N237" s="1">
        <v>2.67</v>
      </c>
    </row>
    <row r="238" spans="1:14" x14ac:dyDescent="0.2">
      <c r="A238" s="1" t="s">
        <v>9</v>
      </c>
      <c r="B238" s="1" t="s">
        <v>16</v>
      </c>
      <c r="C238" s="1" t="s">
        <v>260</v>
      </c>
      <c r="D238" s="1"/>
      <c r="E238" s="1">
        <v>2.69</v>
      </c>
      <c r="F238">
        <v>1325</v>
      </c>
      <c r="G238" s="2" t="s">
        <v>12</v>
      </c>
      <c r="H238" s="2" t="s">
        <v>16</v>
      </c>
      <c r="I238" s="2" t="s">
        <v>260</v>
      </c>
      <c r="L238" s="3" t="str">
        <f t="shared" si="6"/>
        <v>Y</v>
      </c>
      <c r="M238" s="3" t="str">
        <f t="shared" si="7"/>
        <v>N</v>
      </c>
      <c r="N238" s="1">
        <v>2.69</v>
      </c>
    </row>
    <row r="239" spans="1:14" x14ac:dyDescent="0.2">
      <c r="A239" s="1" t="s">
        <v>9</v>
      </c>
      <c r="B239" s="1" t="s">
        <v>18</v>
      </c>
      <c r="C239" s="1" t="s">
        <v>261</v>
      </c>
      <c r="D239" s="1"/>
      <c r="E239" s="1">
        <v>2.69</v>
      </c>
      <c r="F239">
        <v>1729</v>
      </c>
      <c r="G239" s="2" t="s">
        <v>12</v>
      </c>
      <c r="H239" s="2" t="s">
        <v>18</v>
      </c>
      <c r="I239" s="2" t="s">
        <v>261</v>
      </c>
      <c r="J239" s="2">
        <v>1.7</v>
      </c>
      <c r="L239" s="3" t="str">
        <f t="shared" si="6"/>
        <v>Y</v>
      </c>
      <c r="M239" s="3" t="str">
        <f t="shared" si="7"/>
        <v>N</v>
      </c>
      <c r="N239" s="1">
        <v>2.69</v>
      </c>
    </row>
    <row r="240" spans="1:14" x14ac:dyDescent="0.2">
      <c r="A240" s="1" t="s">
        <v>9</v>
      </c>
      <c r="B240" s="1" t="s">
        <v>16</v>
      </c>
      <c r="C240" s="1" t="s">
        <v>262</v>
      </c>
      <c r="D240" s="1"/>
      <c r="E240" s="1">
        <v>2.7</v>
      </c>
      <c r="F240">
        <v>1309</v>
      </c>
      <c r="G240" s="2" t="s">
        <v>12</v>
      </c>
      <c r="H240" s="2" t="s">
        <v>16</v>
      </c>
      <c r="I240" s="2" t="s">
        <v>262</v>
      </c>
      <c r="L240" s="3" t="str">
        <f t="shared" si="6"/>
        <v>Y</v>
      </c>
      <c r="M240" s="3" t="str">
        <f t="shared" si="7"/>
        <v>N</v>
      </c>
      <c r="N240" s="1">
        <v>2.7</v>
      </c>
    </row>
    <row r="241" spans="1:14" x14ac:dyDescent="0.2">
      <c r="A241" s="1" t="s">
        <v>9</v>
      </c>
      <c r="B241" s="1" t="s">
        <v>16</v>
      </c>
      <c r="C241" s="1" t="s">
        <v>263</v>
      </c>
      <c r="D241" s="1"/>
      <c r="E241" s="1">
        <v>2.7</v>
      </c>
      <c r="F241">
        <v>1417</v>
      </c>
      <c r="G241" s="2" t="s">
        <v>12</v>
      </c>
      <c r="H241" s="2" t="s">
        <v>16</v>
      </c>
      <c r="I241" s="2" t="s">
        <v>263</v>
      </c>
      <c r="L241" s="3" t="str">
        <f t="shared" si="6"/>
        <v>Y</v>
      </c>
      <c r="M241" s="3" t="str">
        <f t="shared" si="7"/>
        <v>N</v>
      </c>
      <c r="N241" s="1">
        <v>2.7</v>
      </c>
    </row>
    <row r="242" spans="1:14" x14ac:dyDescent="0.2">
      <c r="A242" s="1" t="s">
        <v>9</v>
      </c>
      <c r="B242" s="1" t="s">
        <v>10</v>
      </c>
      <c r="C242" s="1" t="s">
        <v>264</v>
      </c>
      <c r="D242" s="1"/>
      <c r="E242" s="1">
        <v>2.7</v>
      </c>
      <c r="F242">
        <v>1821</v>
      </c>
      <c r="G242" s="2" t="s">
        <v>12</v>
      </c>
      <c r="H242" s="2" t="s">
        <v>10</v>
      </c>
      <c r="I242" s="2" t="s">
        <v>265</v>
      </c>
      <c r="L242" s="3" t="str">
        <f t="shared" si="6"/>
        <v>Y</v>
      </c>
      <c r="M242" s="3" t="str">
        <f t="shared" si="7"/>
        <v>N</v>
      </c>
      <c r="N242" s="1">
        <v>2.7</v>
      </c>
    </row>
    <row r="243" spans="1:14" x14ac:dyDescent="0.2">
      <c r="A243" s="1" t="s">
        <v>9</v>
      </c>
      <c r="B243" s="1" t="s">
        <v>18</v>
      </c>
      <c r="C243" s="1" t="s">
        <v>266</v>
      </c>
      <c r="D243" s="1"/>
      <c r="E243" s="1">
        <v>2.71</v>
      </c>
      <c r="F243">
        <v>1664</v>
      </c>
      <c r="G243" s="2" t="s">
        <v>12</v>
      </c>
      <c r="H243" s="2" t="s">
        <v>18</v>
      </c>
      <c r="I243" s="2" t="s">
        <v>266</v>
      </c>
      <c r="K243" s="2">
        <v>0.84299999999999997</v>
      </c>
      <c r="L243" s="3" t="str">
        <f t="shared" si="6"/>
        <v>Y</v>
      </c>
      <c r="M243" s="3" t="str">
        <f t="shared" si="7"/>
        <v>Y</v>
      </c>
      <c r="N243" s="1">
        <v>2.71</v>
      </c>
    </row>
    <row r="244" spans="1:14" x14ac:dyDescent="0.2">
      <c r="A244" s="1" t="s">
        <v>9</v>
      </c>
      <c r="B244" s="1" t="s">
        <v>16</v>
      </c>
      <c r="C244" s="1" t="s">
        <v>267</v>
      </c>
      <c r="D244" s="1"/>
      <c r="E244" s="1">
        <v>2.72</v>
      </c>
      <c r="F244">
        <v>1329</v>
      </c>
      <c r="G244" s="2" t="s">
        <v>12</v>
      </c>
      <c r="H244" s="2" t="s">
        <v>16</v>
      </c>
      <c r="I244" s="2" t="s">
        <v>267</v>
      </c>
      <c r="K244" s="2">
        <v>2.5</v>
      </c>
      <c r="L244" s="3" t="str">
        <f t="shared" si="6"/>
        <v>Y</v>
      </c>
      <c r="M244" s="3" t="str">
        <f t="shared" si="7"/>
        <v>Y</v>
      </c>
      <c r="N244" s="1">
        <v>2.72</v>
      </c>
    </row>
    <row r="245" spans="1:14" x14ac:dyDescent="0.2">
      <c r="A245" s="1" t="s">
        <v>9</v>
      </c>
      <c r="B245" s="1" t="s">
        <v>16</v>
      </c>
      <c r="C245" s="1" t="s">
        <v>268</v>
      </c>
      <c r="D245" s="1"/>
      <c r="E245" s="1">
        <v>2.74</v>
      </c>
      <c r="F245">
        <v>1341</v>
      </c>
      <c r="G245" s="2" t="s">
        <v>12</v>
      </c>
      <c r="H245" s="2" t="s">
        <v>16</v>
      </c>
      <c r="I245" s="2" t="s">
        <v>268</v>
      </c>
      <c r="K245" s="2">
        <v>2.0099999999999998</v>
      </c>
      <c r="L245" s="3" t="str">
        <f t="shared" si="6"/>
        <v>Y</v>
      </c>
      <c r="M245" s="3" t="str">
        <f t="shared" si="7"/>
        <v>Y</v>
      </c>
      <c r="N245" s="1">
        <v>2.74</v>
      </c>
    </row>
    <row r="246" spans="1:14" x14ac:dyDescent="0.2">
      <c r="A246" s="1" t="s">
        <v>9</v>
      </c>
      <c r="B246" s="1" t="s">
        <v>18</v>
      </c>
      <c r="C246" s="1" t="s">
        <v>269</v>
      </c>
      <c r="D246" s="1"/>
      <c r="E246" s="1">
        <v>2.74</v>
      </c>
      <c r="F246">
        <v>1713</v>
      </c>
      <c r="G246" s="2" t="s">
        <v>12</v>
      </c>
      <c r="H246" s="2" t="s">
        <v>18</v>
      </c>
      <c r="I246" s="2" t="s">
        <v>269</v>
      </c>
      <c r="L246" s="3" t="str">
        <f t="shared" si="6"/>
        <v>Y</v>
      </c>
      <c r="M246" s="3" t="str">
        <f t="shared" si="7"/>
        <v>N</v>
      </c>
      <c r="N246" s="1">
        <v>2.74</v>
      </c>
    </row>
    <row r="247" spans="1:14" x14ac:dyDescent="0.2">
      <c r="A247" s="1" t="s">
        <v>9</v>
      </c>
      <c r="B247" s="1" t="s">
        <v>16</v>
      </c>
      <c r="C247" s="1" t="s">
        <v>270</v>
      </c>
      <c r="D247" s="1"/>
      <c r="E247" s="1">
        <v>2.7829999999999999</v>
      </c>
      <c r="F247">
        <v>1322</v>
      </c>
      <c r="G247" s="2" t="s">
        <v>12</v>
      </c>
      <c r="H247" s="2" t="s">
        <v>16</v>
      </c>
      <c r="I247" s="2" t="s">
        <v>270</v>
      </c>
      <c r="K247" s="2">
        <v>1.84</v>
      </c>
      <c r="L247" s="3" t="str">
        <f t="shared" si="6"/>
        <v>Y</v>
      </c>
      <c r="M247" s="3" t="str">
        <f t="shared" si="7"/>
        <v>Y</v>
      </c>
      <c r="N247" s="1">
        <v>2.7829999999999999</v>
      </c>
    </row>
    <row r="248" spans="1:14" x14ac:dyDescent="0.2">
      <c r="A248" s="1" t="s">
        <v>9</v>
      </c>
      <c r="B248" s="1" t="s">
        <v>18</v>
      </c>
      <c r="C248" s="1" t="s">
        <v>271</v>
      </c>
      <c r="D248" s="1"/>
      <c r="E248" s="1">
        <v>2.79</v>
      </c>
      <c r="F248">
        <v>1663</v>
      </c>
      <c r="G248" s="2" t="s">
        <v>12</v>
      </c>
      <c r="H248" s="2" t="s">
        <v>18</v>
      </c>
      <c r="I248" s="2" t="s">
        <v>271</v>
      </c>
      <c r="K248" s="2">
        <v>1.48</v>
      </c>
      <c r="L248" s="3" t="str">
        <f t="shared" si="6"/>
        <v>Y</v>
      </c>
      <c r="M248" s="3" t="str">
        <f t="shared" si="7"/>
        <v>Y</v>
      </c>
      <c r="N248" s="1">
        <v>2.79</v>
      </c>
    </row>
    <row r="249" spans="1:14" x14ac:dyDescent="0.2">
      <c r="A249" s="1" t="s">
        <v>9</v>
      </c>
      <c r="B249" s="1" t="s">
        <v>10</v>
      </c>
      <c r="C249" s="1" t="s">
        <v>272</v>
      </c>
      <c r="D249" s="1"/>
      <c r="E249" s="1">
        <v>2.79</v>
      </c>
      <c r="F249">
        <v>1879</v>
      </c>
      <c r="G249" s="2" t="s">
        <v>12</v>
      </c>
      <c r="H249" s="2" t="s">
        <v>10</v>
      </c>
      <c r="I249" s="2" t="s">
        <v>272</v>
      </c>
      <c r="K249" s="2">
        <v>2.86</v>
      </c>
      <c r="L249" s="3" t="str">
        <f t="shared" si="6"/>
        <v>Y</v>
      </c>
      <c r="M249" s="3" t="str">
        <f t="shared" si="7"/>
        <v>Y</v>
      </c>
      <c r="N249" s="1">
        <v>2.79</v>
      </c>
    </row>
    <row r="250" spans="1:14" x14ac:dyDescent="0.2">
      <c r="A250" s="1" t="s">
        <v>9</v>
      </c>
      <c r="B250" s="1" t="s">
        <v>10</v>
      </c>
      <c r="C250" s="1" t="s">
        <v>273</v>
      </c>
      <c r="D250" s="1"/>
      <c r="E250" s="1">
        <v>2.79</v>
      </c>
      <c r="F250">
        <v>1927</v>
      </c>
      <c r="G250" s="2" t="s">
        <v>12</v>
      </c>
      <c r="H250" s="2" t="s">
        <v>10</v>
      </c>
      <c r="I250" s="2" t="s">
        <v>273</v>
      </c>
      <c r="K250" s="2">
        <v>2.72</v>
      </c>
      <c r="L250" s="3" t="str">
        <f t="shared" si="6"/>
        <v>Y</v>
      </c>
      <c r="M250" s="3" t="str">
        <f t="shared" si="7"/>
        <v>Y</v>
      </c>
      <c r="N250" s="1">
        <v>2.79</v>
      </c>
    </row>
    <row r="251" spans="1:14" x14ac:dyDescent="0.2">
      <c r="A251" s="1" t="s">
        <v>9</v>
      </c>
      <c r="B251" s="1" t="s">
        <v>18</v>
      </c>
      <c r="C251" s="1" t="s">
        <v>274</v>
      </c>
      <c r="D251" s="1"/>
      <c r="E251" s="1">
        <v>2.8</v>
      </c>
      <c r="F251">
        <v>1672</v>
      </c>
      <c r="G251" s="2" t="s">
        <v>12</v>
      </c>
      <c r="H251" s="2" t="s">
        <v>18</v>
      </c>
      <c r="I251" s="2" t="s">
        <v>274</v>
      </c>
      <c r="K251" s="2">
        <v>1.73</v>
      </c>
      <c r="L251" s="3" t="str">
        <f t="shared" si="6"/>
        <v>Y</v>
      </c>
      <c r="M251" s="3" t="str">
        <f t="shared" si="7"/>
        <v>Y</v>
      </c>
      <c r="N251" s="1">
        <v>2.8</v>
      </c>
    </row>
    <row r="252" spans="1:14" x14ac:dyDescent="0.2">
      <c r="A252" s="1" t="s">
        <v>9</v>
      </c>
      <c r="B252" s="1" t="s">
        <v>13</v>
      </c>
      <c r="C252" s="1" t="s">
        <v>275</v>
      </c>
      <c r="D252" s="1"/>
      <c r="E252" s="1">
        <v>2.82</v>
      </c>
      <c r="F252">
        <v>1549</v>
      </c>
      <c r="G252" s="2" t="s">
        <v>12</v>
      </c>
      <c r="H252" s="2" t="s">
        <v>13</v>
      </c>
      <c r="I252" s="2" t="s">
        <v>276</v>
      </c>
      <c r="J252" s="2">
        <v>4.68</v>
      </c>
      <c r="L252" s="3" t="str">
        <f t="shared" si="6"/>
        <v>Y</v>
      </c>
      <c r="M252" s="3" t="str">
        <f t="shared" si="7"/>
        <v>N</v>
      </c>
      <c r="N252" s="1">
        <v>2.82</v>
      </c>
    </row>
    <row r="253" spans="1:14" x14ac:dyDescent="0.2">
      <c r="A253" s="1" t="s">
        <v>9</v>
      </c>
      <c r="B253" s="1" t="s">
        <v>13</v>
      </c>
      <c r="C253" s="1" t="s">
        <v>277</v>
      </c>
      <c r="D253" s="1"/>
      <c r="E253" s="1">
        <v>2.83</v>
      </c>
      <c r="F253">
        <v>1507</v>
      </c>
      <c r="G253" s="2" t="s">
        <v>12</v>
      </c>
      <c r="H253" s="2" t="s">
        <v>13</v>
      </c>
      <c r="I253" s="2" t="s">
        <v>278</v>
      </c>
      <c r="K253" s="2">
        <v>2.0099999999999998</v>
      </c>
      <c r="L253" s="3" t="str">
        <f t="shared" si="6"/>
        <v>Y</v>
      </c>
      <c r="M253" s="3" t="str">
        <f t="shared" si="7"/>
        <v>Y</v>
      </c>
      <c r="N253" s="1">
        <v>2.83</v>
      </c>
    </row>
    <row r="254" spans="1:14" x14ac:dyDescent="0.2">
      <c r="A254" s="1" t="s">
        <v>9</v>
      </c>
      <c r="B254" s="1" t="s">
        <v>16</v>
      </c>
      <c r="C254" s="1" t="s">
        <v>279</v>
      </c>
      <c r="D254" s="1"/>
      <c r="E254" s="1">
        <v>2.84</v>
      </c>
      <c r="F254">
        <v>1369</v>
      </c>
      <c r="G254" s="2" t="s">
        <v>12</v>
      </c>
      <c r="H254" s="2" t="s">
        <v>16</v>
      </c>
      <c r="I254" s="2" t="s">
        <v>279</v>
      </c>
      <c r="J254" s="2">
        <v>1.32</v>
      </c>
      <c r="L254" s="3" t="str">
        <f t="shared" si="6"/>
        <v>Y</v>
      </c>
      <c r="M254" s="3" t="str">
        <f t="shared" si="7"/>
        <v>N</v>
      </c>
      <c r="N254" s="1">
        <v>2.84</v>
      </c>
    </row>
    <row r="255" spans="1:14" x14ac:dyDescent="0.2">
      <c r="A255" s="1" t="s">
        <v>9</v>
      </c>
      <c r="B255" s="1" t="s">
        <v>10</v>
      </c>
      <c r="C255" s="1" t="s">
        <v>280</v>
      </c>
      <c r="D255" s="1"/>
      <c r="E255" s="1">
        <v>2.84</v>
      </c>
      <c r="F255">
        <v>1833</v>
      </c>
      <c r="G255" s="2" t="s">
        <v>12</v>
      </c>
      <c r="H255" s="2" t="s">
        <v>10</v>
      </c>
      <c r="I255" s="2" t="s">
        <v>281</v>
      </c>
      <c r="K255" s="2">
        <v>2.2000000000000002</v>
      </c>
      <c r="L255" s="3" t="str">
        <f t="shared" si="6"/>
        <v>Y</v>
      </c>
      <c r="M255" s="3" t="str">
        <f t="shared" si="7"/>
        <v>Y</v>
      </c>
      <c r="N255" s="1">
        <v>2.84</v>
      </c>
    </row>
    <row r="256" spans="1:14" x14ac:dyDescent="0.2">
      <c r="A256" s="1" t="s">
        <v>9</v>
      </c>
      <c r="B256" s="1" t="s">
        <v>16</v>
      </c>
      <c r="C256" s="1" t="s">
        <v>282</v>
      </c>
      <c r="D256" s="1"/>
      <c r="E256" s="1">
        <v>2.87</v>
      </c>
      <c r="F256">
        <v>1365</v>
      </c>
      <c r="G256" s="2" t="s">
        <v>12</v>
      </c>
      <c r="H256" s="2" t="s">
        <v>16</v>
      </c>
      <c r="I256" s="2" t="s">
        <v>282</v>
      </c>
      <c r="L256" s="3" t="str">
        <f t="shared" si="6"/>
        <v>Y</v>
      </c>
      <c r="M256" s="3" t="str">
        <f t="shared" si="7"/>
        <v>N</v>
      </c>
      <c r="N256" s="1">
        <v>2.87</v>
      </c>
    </row>
    <row r="257" spans="1:14" x14ac:dyDescent="0.2">
      <c r="A257" s="1" t="s">
        <v>9</v>
      </c>
      <c r="B257" s="1" t="s">
        <v>13</v>
      </c>
      <c r="C257" s="1" t="s">
        <v>283</v>
      </c>
      <c r="D257" s="1"/>
      <c r="E257" s="1">
        <v>2.87</v>
      </c>
      <c r="F257">
        <v>1626</v>
      </c>
      <c r="G257" s="2" t="s">
        <v>12</v>
      </c>
      <c r="H257" s="2" t="s">
        <v>13</v>
      </c>
      <c r="I257" s="2" t="s">
        <v>284</v>
      </c>
      <c r="L257" s="3" t="str">
        <f t="shared" si="6"/>
        <v>Y</v>
      </c>
      <c r="M257" s="3" t="str">
        <f t="shared" si="7"/>
        <v>N</v>
      </c>
      <c r="N257" s="1">
        <v>2.87</v>
      </c>
    </row>
    <row r="258" spans="1:14" x14ac:dyDescent="0.2">
      <c r="A258" s="1" t="s">
        <v>9</v>
      </c>
      <c r="B258" s="1" t="s">
        <v>18</v>
      </c>
      <c r="C258" s="1" t="s">
        <v>285</v>
      </c>
      <c r="D258" s="1"/>
      <c r="E258" s="1">
        <v>2.88</v>
      </c>
      <c r="F258">
        <v>1660</v>
      </c>
      <c r="G258" s="2" t="s">
        <v>12</v>
      </c>
      <c r="H258" s="2" t="s">
        <v>18</v>
      </c>
      <c r="I258" s="2" t="s">
        <v>285</v>
      </c>
      <c r="K258" s="2">
        <v>2.75</v>
      </c>
      <c r="L258" s="3" t="str">
        <f t="shared" ref="L258:L321" si="8">IF(E258&gt;0.1,"Y","")</f>
        <v>Y</v>
      </c>
      <c r="M258" s="3" t="str">
        <f t="shared" ref="M258:M321" si="9">IF(K258="","N","Y")</f>
        <v>Y</v>
      </c>
      <c r="N258" s="1">
        <v>2.88</v>
      </c>
    </row>
    <row r="259" spans="1:14" x14ac:dyDescent="0.2">
      <c r="A259" s="1" t="s">
        <v>9</v>
      </c>
      <c r="B259" s="1" t="s">
        <v>16</v>
      </c>
      <c r="C259" s="1" t="s">
        <v>286</v>
      </c>
      <c r="D259" s="1"/>
      <c r="E259" s="1">
        <v>2.9</v>
      </c>
      <c r="F259">
        <v>1332</v>
      </c>
      <c r="G259" s="2" t="s">
        <v>12</v>
      </c>
      <c r="H259" s="2" t="s">
        <v>16</v>
      </c>
      <c r="I259" s="2" t="s">
        <v>286</v>
      </c>
      <c r="L259" s="3" t="str">
        <f t="shared" si="8"/>
        <v>Y</v>
      </c>
      <c r="M259" s="3" t="str">
        <f t="shared" si="9"/>
        <v>N</v>
      </c>
      <c r="N259" s="1">
        <v>2.9</v>
      </c>
    </row>
    <row r="260" spans="1:14" x14ac:dyDescent="0.2">
      <c r="A260" s="1" t="s">
        <v>9</v>
      </c>
      <c r="B260" s="1" t="s">
        <v>18</v>
      </c>
      <c r="C260" s="1" t="s">
        <v>287</v>
      </c>
      <c r="D260" s="1"/>
      <c r="E260" s="1">
        <v>2.9</v>
      </c>
      <c r="F260">
        <v>1659</v>
      </c>
      <c r="G260" s="2" t="s">
        <v>12</v>
      </c>
      <c r="H260" s="2" t="s">
        <v>18</v>
      </c>
      <c r="I260" s="2" t="s">
        <v>287</v>
      </c>
      <c r="L260" s="3" t="str">
        <f t="shared" si="8"/>
        <v>Y</v>
      </c>
      <c r="M260" s="3" t="str">
        <f t="shared" si="9"/>
        <v>N</v>
      </c>
      <c r="N260" s="1">
        <v>2.9</v>
      </c>
    </row>
    <row r="261" spans="1:14" x14ac:dyDescent="0.2">
      <c r="A261" s="1" t="s">
        <v>9</v>
      </c>
      <c r="B261" s="1" t="s">
        <v>18</v>
      </c>
      <c r="C261" s="1" t="s">
        <v>288</v>
      </c>
      <c r="D261" s="1"/>
      <c r="E261" s="1">
        <v>2.9</v>
      </c>
      <c r="F261">
        <v>1677</v>
      </c>
      <c r="G261" s="2" t="s">
        <v>12</v>
      </c>
      <c r="H261" s="2" t="s">
        <v>18</v>
      </c>
      <c r="I261" s="2" t="s">
        <v>288</v>
      </c>
      <c r="L261" s="3" t="str">
        <f t="shared" si="8"/>
        <v>Y</v>
      </c>
      <c r="M261" s="3" t="str">
        <f t="shared" si="9"/>
        <v>N</v>
      </c>
      <c r="N261" s="1">
        <v>2.9</v>
      </c>
    </row>
    <row r="262" spans="1:14" x14ac:dyDescent="0.2">
      <c r="A262" s="1" t="s">
        <v>9</v>
      </c>
      <c r="B262" s="1" t="s">
        <v>18</v>
      </c>
      <c r="C262" s="1" t="s">
        <v>289</v>
      </c>
      <c r="D262" s="1"/>
      <c r="E262" s="1">
        <v>2.91</v>
      </c>
      <c r="F262">
        <v>1778</v>
      </c>
      <c r="G262" s="2" t="s">
        <v>12</v>
      </c>
      <c r="H262" s="2" t="s">
        <v>18</v>
      </c>
      <c r="I262" s="2" t="s">
        <v>289</v>
      </c>
      <c r="K262" s="2">
        <v>2.2000000000000002</v>
      </c>
      <c r="L262" s="3" t="str">
        <f t="shared" si="8"/>
        <v>Y</v>
      </c>
      <c r="M262" s="3" t="str">
        <f t="shared" si="9"/>
        <v>Y</v>
      </c>
      <c r="N262" s="1">
        <v>2.91</v>
      </c>
    </row>
    <row r="263" spans="1:14" x14ac:dyDescent="0.2">
      <c r="A263" s="1" t="s">
        <v>9</v>
      </c>
      <c r="B263" s="1" t="s">
        <v>10</v>
      </c>
      <c r="C263" s="1" t="s">
        <v>290</v>
      </c>
      <c r="D263" s="1"/>
      <c r="E263" s="1">
        <v>2.94</v>
      </c>
      <c r="F263">
        <v>1876</v>
      </c>
      <c r="G263" s="2" t="s">
        <v>12</v>
      </c>
      <c r="H263" s="2" t="s">
        <v>10</v>
      </c>
      <c r="I263" s="2" t="s">
        <v>290</v>
      </c>
      <c r="J263" s="2">
        <v>2.4</v>
      </c>
      <c r="L263" s="3" t="str">
        <f t="shared" si="8"/>
        <v>Y</v>
      </c>
      <c r="M263" s="3" t="str">
        <f t="shared" si="9"/>
        <v>N</v>
      </c>
      <c r="N263" s="1">
        <v>2.94</v>
      </c>
    </row>
    <row r="264" spans="1:14" x14ac:dyDescent="0.2">
      <c r="A264" s="1" t="s">
        <v>9</v>
      </c>
      <c r="B264" s="1" t="s">
        <v>16</v>
      </c>
      <c r="C264" s="1" t="s">
        <v>291</v>
      </c>
      <c r="D264" s="1"/>
      <c r="E264" s="1">
        <v>2.95</v>
      </c>
      <c r="F264">
        <v>1301</v>
      </c>
      <c r="G264" s="2" t="s">
        <v>12</v>
      </c>
      <c r="H264" s="2" t="s">
        <v>16</v>
      </c>
      <c r="I264" s="2" t="s">
        <v>291</v>
      </c>
      <c r="K264" s="2">
        <v>2.73</v>
      </c>
      <c r="L264" s="3" t="str">
        <f t="shared" si="8"/>
        <v>Y</v>
      </c>
      <c r="M264" s="3" t="str">
        <f t="shared" si="9"/>
        <v>Y</v>
      </c>
      <c r="N264" s="1">
        <v>2.95</v>
      </c>
    </row>
    <row r="265" spans="1:14" x14ac:dyDescent="0.2">
      <c r="A265" s="1" t="s">
        <v>9</v>
      </c>
      <c r="B265" s="1" t="s">
        <v>13</v>
      </c>
      <c r="C265" s="1" t="s">
        <v>292</v>
      </c>
      <c r="D265" s="1"/>
      <c r="E265" s="1">
        <v>2.96</v>
      </c>
      <c r="F265">
        <v>1637</v>
      </c>
      <c r="G265" s="2" t="s">
        <v>12</v>
      </c>
      <c r="H265" s="2" t="s">
        <v>13</v>
      </c>
      <c r="I265" s="2" t="s">
        <v>293</v>
      </c>
      <c r="L265" s="3" t="str">
        <f t="shared" si="8"/>
        <v>Y</v>
      </c>
      <c r="M265" s="3" t="str">
        <f t="shared" si="9"/>
        <v>N</v>
      </c>
      <c r="N265" s="1">
        <v>2.96</v>
      </c>
    </row>
    <row r="266" spans="1:14" x14ac:dyDescent="0.2">
      <c r="A266" s="1" t="s">
        <v>9</v>
      </c>
      <c r="B266" s="1" t="s">
        <v>16</v>
      </c>
      <c r="C266" s="1" t="s">
        <v>294</v>
      </c>
      <c r="D266" s="1"/>
      <c r="E266" s="1">
        <v>2.97</v>
      </c>
      <c r="F266">
        <v>1298</v>
      </c>
      <c r="G266" s="2" t="s">
        <v>12</v>
      </c>
      <c r="H266" s="2" t="s">
        <v>16</v>
      </c>
      <c r="I266" s="2" t="s">
        <v>294</v>
      </c>
      <c r="L266" s="3" t="str">
        <f t="shared" si="8"/>
        <v>Y</v>
      </c>
      <c r="M266" s="3" t="str">
        <f t="shared" si="9"/>
        <v>N</v>
      </c>
      <c r="N266" s="1">
        <v>2.97</v>
      </c>
    </row>
    <row r="267" spans="1:14" x14ac:dyDescent="0.2">
      <c r="A267" s="1" t="s">
        <v>9</v>
      </c>
      <c r="B267" s="1" t="s">
        <v>16</v>
      </c>
      <c r="C267" s="1" t="s">
        <v>295</v>
      </c>
      <c r="D267" s="1"/>
      <c r="E267" s="1">
        <v>2.98</v>
      </c>
      <c r="F267">
        <v>1402</v>
      </c>
      <c r="G267" s="2" t="s">
        <v>12</v>
      </c>
      <c r="H267" s="2" t="s">
        <v>16</v>
      </c>
      <c r="I267" s="2" t="s">
        <v>295</v>
      </c>
      <c r="L267" s="3" t="str">
        <f t="shared" si="8"/>
        <v>Y</v>
      </c>
      <c r="M267" s="3" t="str">
        <f t="shared" si="9"/>
        <v>N</v>
      </c>
      <c r="N267" s="1">
        <v>2.98</v>
      </c>
    </row>
    <row r="268" spans="1:14" x14ac:dyDescent="0.2">
      <c r="A268" s="1" t="s">
        <v>9</v>
      </c>
      <c r="B268" s="1" t="s">
        <v>10</v>
      </c>
      <c r="C268" s="1" t="s">
        <v>296</v>
      </c>
      <c r="D268" s="1"/>
      <c r="E268" s="1">
        <v>2.99</v>
      </c>
      <c r="F268">
        <v>1906</v>
      </c>
      <c r="G268" s="2" t="s">
        <v>12</v>
      </c>
      <c r="H268" s="2" t="s">
        <v>10</v>
      </c>
      <c r="I268" s="2" t="s">
        <v>296</v>
      </c>
      <c r="L268" s="3" t="str">
        <f t="shared" si="8"/>
        <v>Y</v>
      </c>
      <c r="M268" s="3" t="str">
        <f t="shared" si="9"/>
        <v>N</v>
      </c>
      <c r="N268" s="1">
        <v>2.99</v>
      </c>
    </row>
    <row r="269" spans="1:14" x14ac:dyDescent="0.2">
      <c r="A269" s="1" t="s">
        <v>9</v>
      </c>
      <c r="B269" s="1" t="s">
        <v>16</v>
      </c>
      <c r="C269" s="1" t="s">
        <v>297</v>
      </c>
      <c r="D269" s="1"/>
      <c r="E269" s="1">
        <v>3</v>
      </c>
      <c r="F269">
        <v>1339</v>
      </c>
      <c r="G269" s="2" t="s">
        <v>12</v>
      </c>
      <c r="H269" s="2" t="s">
        <v>16</v>
      </c>
      <c r="I269" s="2" t="s">
        <v>297</v>
      </c>
      <c r="L269" s="3" t="str">
        <f t="shared" si="8"/>
        <v>Y</v>
      </c>
      <c r="M269" s="3" t="str">
        <f t="shared" si="9"/>
        <v>N</v>
      </c>
      <c r="N269" s="1">
        <v>3</v>
      </c>
    </row>
    <row r="270" spans="1:14" x14ac:dyDescent="0.2">
      <c r="A270" s="1" t="s">
        <v>9</v>
      </c>
      <c r="B270" s="1" t="s">
        <v>13</v>
      </c>
      <c r="C270" s="1" t="s">
        <v>298</v>
      </c>
      <c r="D270" s="1"/>
      <c r="E270" s="1">
        <v>3</v>
      </c>
      <c r="F270">
        <v>1511</v>
      </c>
      <c r="G270" s="2" t="s">
        <v>12</v>
      </c>
      <c r="H270" s="2" t="s">
        <v>13</v>
      </c>
      <c r="I270" s="2" t="s">
        <v>299</v>
      </c>
      <c r="K270" s="2">
        <v>1.77</v>
      </c>
      <c r="L270" s="3" t="str">
        <f t="shared" si="8"/>
        <v>Y</v>
      </c>
      <c r="M270" s="3" t="str">
        <f t="shared" si="9"/>
        <v>Y</v>
      </c>
      <c r="N270" s="1">
        <v>3</v>
      </c>
    </row>
    <row r="271" spans="1:14" x14ac:dyDescent="0.2">
      <c r="A271" s="1" t="s">
        <v>9</v>
      </c>
      <c r="B271" s="1" t="s">
        <v>18</v>
      </c>
      <c r="C271" s="1" t="s">
        <v>300</v>
      </c>
      <c r="D271" s="1"/>
      <c r="E271" s="1">
        <v>3</v>
      </c>
      <c r="F271">
        <v>1699</v>
      </c>
      <c r="G271" s="2" t="s">
        <v>12</v>
      </c>
      <c r="H271" s="2" t="s">
        <v>18</v>
      </c>
      <c r="I271" s="2" t="s">
        <v>300</v>
      </c>
      <c r="J271" s="2">
        <v>2.04</v>
      </c>
      <c r="L271" s="3" t="str">
        <f t="shared" si="8"/>
        <v>Y</v>
      </c>
      <c r="M271" s="3" t="str">
        <f t="shared" si="9"/>
        <v>N</v>
      </c>
      <c r="N271" s="1">
        <v>3</v>
      </c>
    </row>
    <row r="272" spans="1:14" x14ac:dyDescent="0.2">
      <c r="A272" s="1" t="s">
        <v>9</v>
      </c>
      <c r="B272" s="1" t="s">
        <v>10</v>
      </c>
      <c r="C272" s="1" t="s">
        <v>301</v>
      </c>
      <c r="D272" s="1"/>
      <c r="E272" s="1">
        <v>3.03</v>
      </c>
      <c r="F272">
        <v>1861</v>
      </c>
      <c r="G272" s="2" t="s">
        <v>12</v>
      </c>
      <c r="H272" s="2" t="s">
        <v>10</v>
      </c>
      <c r="I272" s="2" t="s">
        <v>301</v>
      </c>
      <c r="L272" s="3" t="str">
        <f t="shared" si="8"/>
        <v>Y</v>
      </c>
      <c r="M272" s="3" t="str">
        <f t="shared" si="9"/>
        <v>N</v>
      </c>
      <c r="N272" s="1">
        <v>3.03</v>
      </c>
    </row>
    <row r="273" spans="1:14" x14ac:dyDescent="0.2">
      <c r="A273" s="1" t="s">
        <v>9</v>
      </c>
      <c r="B273" s="1" t="s">
        <v>18</v>
      </c>
      <c r="C273" s="1" t="s">
        <v>302</v>
      </c>
      <c r="D273" s="1"/>
      <c r="E273" s="1">
        <v>3.05</v>
      </c>
      <c r="F273">
        <v>1762</v>
      </c>
      <c r="G273" s="2" t="s">
        <v>12</v>
      </c>
      <c r="H273" s="2" t="s">
        <v>18</v>
      </c>
      <c r="I273" s="2" t="s">
        <v>302</v>
      </c>
      <c r="K273" s="2">
        <v>2.84</v>
      </c>
      <c r="L273" s="3" t="str">
        <f t="shared" si="8"/>
        <v>Y</v>
      </c>
      <c r="M273" s="3" t="str">
        <f t="shared" si="9"/>
        <v>Y</v>
      </c>
      <c r="N273" s="1">
        <v>3.05</v>
      </c>
    </row>
    <row r="274" spans="1:14" x14ac:dyDescent="0.2">
      <c r="A274" s="1" t="s">
        <v>9</v>
      </c>
      <c r="B274" s="1" t="s">
        <v>10</v>
      </c>
      <c r="C274" s="1" t="s">
        <v>303</v>
      </c>
      <c r="D274" s="1"/>
      <c r="E274" s="1">
        <v>3.09</v>
      </c>
      <c r="F274">
        <v>1809</v>
      </c>
      <c r="G274" s="2" t="s">
        <v>12</v>
      </c>
      <c r="H274" s="2" t="s">
        <v>10</v>
      </c>
      <c r="I274" s="2" t="s">
        <v>303</v>
      </c>
      <c r="L274" s="3" t="str">
        <f t="shared" si="8"/>
        <v>Y</v>
      </c>
      <c r="M274" s="3" t="str">
        <f t="shared" si="9"/>
        <v>N</v>
      </c>
      <c r="N274" s="1">
        <v>3.09</v>
      </c>
    </row>
    <row r="275" spans="1:14" x14ac:dyDescent="0.2">
      <c r="A275" s="1" t="s">
        <v>9</v>
      </c>
      <c r="B275" s="1" t="s">
        <v>13</v>
      </c>
      <c r="C275" s="1" t="s">
        <v>304</v>
      </c>
      <c r="D275" s="1"/>
      <c r="E275" s="1">
        <v>3.11</v>
      </c>
      <c r="F275">
        <v>1591</v>
      </c>
      <c r="G275" s="2" t="s">
        <v>12</v>
      </c>
      <c r="H275" s="2" t="s">
        <v>13</v>
      </c>
      <c r="I275" s="2" t="s">
        <v>305</v>
      </c>
      <c r="L275" s="3" t="str">
        <f t="shared" si="8"/>
        <v>Y</v>
      </c>
      <c r="M275" s="3" t="str">
        <f t="shared" si="9"/>
        <v>N</v>
      </c>
      <c r="N275" s="1">
        <v>3.11</v>
      </c>
    </row>
    <row r="276" spans="1:14" x14ac:dyDescent="0.2">
      <c r="A276" s="1" t="s">
        <v>9</v>
      </c>
      <c r="B276" s="1" t="s">
        <v>16</v>
      </c>
      <c r="C276" s="1" t="s">
        <v>306</v>
      </c>
      <c r="D276" s="1"/>
      <c r="E276" s="1">
        <v>3.12</v>
      </c>
      <c r="F276">
        <v>1340</v>
      </c>
      <c r="G276" s="2" t="s">
        <v>12</v>
      </c>
      <c r="H276" s="2" t="s">
        <v>16</v>
      </c>
      <c r="I276" s="2" t="s">
        <v>306</v>
      </c>
      <c r="L276" s="3" t="str">
        <f t="shared" si="8"/>
        <v>Y</v>
      </c>
      <c r="M276" s="3" t="str">
        <f t="shared" si="9"/>
        <v>N</v>
      </c>
      <c r="N276" s="1">
        <v>3.12</v>
      </c>
    </row>
    <row r="277" spans="1:14" x14ac:dyDescent="0.2">
      <c r="A277" s="1" t="s">
        <v>9</v>
      </c>
      <c r="B277" s="1" t="s">
        <v>10</v>
      </c>
      <c r="C277" s="1" t="s">
        <v>307</v>
      </c>
      <c r="D277" s="1"/>
      <c r="E277" s="1">
        <v>3.12</v>
      </c>
      <c r="F277">
        <v>1890</v>
      </c>
      <c r="G277" s="2" t="s">
        <v>12</v>
      </c>
      <c r="H277" s="2" t="s">
        <v>10</v>
      </c>
      <c r="I277" s="2" t="s">
        <v>307</v>
      </c>
      <c r="L277" s="3" t="str">
        <f t="shared" si="8"/>
        <v>Y</v>
      </c>
      <c r="M277" s="3" t="str">
        <f t="shared" si="9"/>
        <v>N</v>
      </c>
      <c r="N277" s="1">
        <v>3.12</v>
      </c>
    </row>
    <row r="278" spans="1:14" x14ac:dyDescent="0.2">
      <c r="A278" s="1" t="s">
        <v>9</v>
      </c>
      <c r="B278" s="1" t="s">
        <v>10</v>
      </c>
      <c r="C278" s="1" t="s">
        <v>308</v>
      </c>
      <c r="D278" s="1"/>
      <c r="E278" s="1">
        <v>3.13</v>
      </c>
      <c r="F278">
        <v>1905</v>
      </c>
      <c r="G278" s="2" t="s">
        <v>12</v>
      </c>
      <c r="H278" s="2" t="s">
        <v>10</v>
      </c>
      <c r="I278" s="2" t="s">
        <v>308</v>
      </c>
      <c r="K278" s="2">
        <v>2.98</v>
      </c>
      <c r="L278" s="3" t="str">
        <f t="shared" si="8"/>
        <v>Y</v>
      </c>
      <c r="M278" s="3" t="str">
        <f t="shared" si="9"/>
        <v>Y</v>
      </c>
      <c r="N278" s="1">
        <v>3.13</v>
      </c>
    </row>
    <row r="279" spans="1:14" x14ac:dyDescent="0.2">
      <c r="A279" s="1" t="s">
        <v>9</v>
      </c>
      <c r="B279" s="1" t="s">
        <v>16</v>
      </c>
      <c r="C279" s="1" t="s">
        <v>309</v>
      </c>
      <c r="D279" s="1"/>
      <c r="E279" s="1">
        <v>3.14</v>
      </c>
      <c r="F279">
        <v>1437</v>
      </c>
      <c r="G279" s="2" t="s">
        <v>12</v>
      </c>
      <c r="H279" s="2" t="s">
        <v>16</v>
      </c>
      <c r="I279" s="2" t="s">
        <v>309</v>
      </c>
      <c r="L279" s="3" t="str">
        <f t="shared" si="8"/>
        <v>Y</v>
      </c>
      <c r="M279" s="3" t="str">
        <f t="shared" si="9"/>
        <v>N</v>
      </c>
      <c r="N279" s="1">
        <v>3.14</v>
      </c>
    </row>
    <row r="280" spans="1:14" x14ac:dyDescent="0.2">
      <c r="A280" s="1" t="s">
        <v>9</v>
      </c>
      <c r="B280" s="1" t="s">
        <v>18</v>
      </c>
      <c r="C280" s="1" t="s">
        <v>310</v>
      </c>
      <c r="D280" s="1"/>
      <c r="E280" s="1">
        <v>3.15</v>
      </c>
      <c r="F280">
        <v>1767</v>
      </c>
      <c r="G280" s="2" t="s">
        <v>12</v>
      </c>
      <c r="H280" s="2" t="s">
        <v>18</v>
      </c>
      <c r="I280" s="2" t="s">
        <v>310</v>
      </c>
      <c r="L280" s="3" t="str">
        <f t="shared" si="8"/>
        <v>Y</v>
      </c>
      <c r="M280" s="3" t="str">
        <f t="shared" si="9"/>
        <v>N</v>
      </c>
      <c r="N280" s="1">
        <v>3.15</v>
      </c>
    </row>
    <row r="281" spans="1:14" x14ac:dyDescent="0.2">
      <c r="A281" s="1" t="s">
        <v>9</v>
      </c>
      <c r="B281" s="1" t="s">
        <v>18</v>
      </c>
      <c r="C281" s="1" t="s">
        <v>311</v>
      </c>
      <c r="D281" s="1"/>
      <c r="E281" s="1">
        <v>3.2</v>
      </c>
      <c r="F281">
        <v>1715</v>
      </c>
      <c r="G281" s="2" t="s">
        <v>12</v>
      </c>
      <c r="H281" s="2" t="s">
        <v>18</v>
      </c>
      <c r="I281" s="2" t="s">
        <v>311</v>
      </c>
      <c r="K281" s="2">
        <v>2.5</v>
      </c>
      <c r="L281" s="3" t="str">
        <f t="shared" si="8"/>
        <v>Y</v>
      </c>
      <c r="M281" s="3" t="str">
        <f t="shared" si="9"/>
        <v>Y</v>
      </c>
      <c r="N281" s="1">
        <v>3.2</v>
      </c>
    </row>
    <row r="282" spans="1:14" x14ac:dyDescent="0.2">
      <c r="A282" s="1" t="s">
        <v>9</v>
      </c>
      <c r="B282" s="1" t="s">
        <v>10</v>
      </c>
      <c r="C282" s="1" t="s">
        <v>312</v>
      </c>
      <c r="D282" s="1"/>
      <c r="E282" s="1">
        <v>3.31</v>
      </c>
      <c r="F282">
        <v>1830</v>
      </c>
      <c r="G282" s="2" t="s">
        <v>12</v>
      </c>
      <c r="H282" s="2" t="s">
        <v>10</v>
      </c>
      <c r="I282" s="2" t="s">
        <v>313</v>
      </c>
      <c r="K282" s="2">
        <v>5.51</v>
      </c>
      <c r="L282" s="3" t="str">
        <f t="shared" si="8"/>
        <v>Y</v>
      </c>
      <c r="M282" s="3" t="str">
        <f t="shared" si="9"/>
        <v>Y</v>
      </c>
      <c r="N282" s="1">
        <v>3.31</v>
      </c>
    </row>
    <row r="283" spans="1:14" x14ac:dyDescent="0.2">
      <c r="A283" s="1" t="s">
        <v>9</v>
      </c>
      <c r="B283" s="1" t="s">
        <v>16</v>
      </c>
      <c r="C283" s="1" t="s">
        <v>314</v>
      </c>
      <c r="D283" s="1"/>
      <c r="E283" s="1">
        <v>3.32</v>
      </c>
      <c r="F283">
        <v>1429</v>
      </c>
      <c r="G283" s="2" t="s">
        <v>12</v>
      </c>
      <c r="H283" s="2" t="s">
        <v>16</v>
      </c>
      <c r="I283" s="2" t="s">
        <v>314</v>
      </c>
      <c r="L283" s="3" t="str">
        <f t="shared" si="8"/>
        <v>Y</v>
      </c>
      <c r="M283" s="3" t="str">
        <f t="shared" si="9"/>
        <v>N</v>
      </c>
      <c r="N283" s="1">
        <v>3.32</v>
      </c>
    </row>
    <row r="284" spans="1:14" x14ac:dyDescent="0.2">
      <c r="A284" s="1" t="s">
        <v>9</v>
      </c>
      <c r="B284" s="1" t="s">
        <v>18</v>
      </c>
      <c r="C284" s="1" t="s">
        <v>315</v>
      </c>
      <c r="D284" s="1"/>
      <c r="E284" s="1">
        <v>3.34</v>
      </c>
      <c r="F284">
        <v>1668</v>
      </c>
      <c r="G284" s="2" t="s">
        <v>12</v>
      </c>
      <c r="H284" s="2" t="s">
        <v>18</v>
      </c>
      <c r="I284" s="2" t="s">
        <v>315</v>
      </c>
      <c r="K284" s="2">
        <v>1.804</v>
      </c>
      <c r="L284" s="3" t="str">
        <f t="shared" si="8"/>
        <v>Y</v>
      </c>
      <c r="M284" s="3" t="str">
        <f t="shared" si="9"/>
        <v>Y</v>
      </c>
      <c r="N284" s="1">
        <v>3.34</v>
      </c>
    </row>
    <row r="285" spans="1:14" x14ac:dyDescent="0.2">
      <c r="A285" s="1" t="s">
        <v>9</v>
      </c>
      <c r="B285" s="1" t="s">
        <v>16</v>
      </c>
      <c r="C285" s="1" t="s">
        <v>316</v>
      </c>
      <c r="D285" s="1"/>
      <c r="E285" s="1">
        <v>3.37</v>
      </c>
      <c r="F285">
        <v>1360</v>
      </c>
      <c r="G285" s="2" t="s">
        <v>12</v>
      </c>
      <c r="H285" s="2" t="s">
        <v>16</v>
      </c>
      <c r="I285" s="2" t="s">
        <v>316</v>
      </c>
      <c r="L285" s="3" t="str">
        <f t="shared" si="8"/>
        <v>Y</v>
      </c>
      <c r="M285" s="3" t="str">
        <f t="shared" si="9"/>
        <v>N</v>
      </c>
      <c r="N285" s="1">
        <v>3.37</v>
      </c>
    </row>
    <row r="286" spans="1:14" x14ac:dyDescent="0.2">
      <c r="A286" s="1" t="s">
        <v>9</v>
      </c>
      <c r="B286" s="1" t="s">
        <v>13</v>
      </c>
      <c r="C286" s="1" t="s">
        <v>317</v>
      </c>
      <c r="D286" s="1"/>
      <c r="E286" s="1">
        <v>3.5</v>
      </c>
      <c r="F286">
        <v>1493</v>
      </c>
      <c r="G286" s="2" t="s">
        <v>12</v>
      </c>
      <c r="H286" s="2" t="s">
        <v>13</v>
      </c>
      <c r="I286" s="2" t="s">
        <v>318</v>
      </c>
      <c r="L286" s="3" t="str">
        <f t="shared" si="8"/>
        <v>Y</v>
      </c>
      <c r="M286" s="3" t="str">
        <f t="shared" si="9"/>
        <v>N</v>
      </c>
      <c r="N286" s="1">
        <v>3.5</v>
      </c>
    </row>
    <row r="287" spans="1:14" x14ac:dyDescent="0.2">
      <c r="A287" s="1" t="s">
        <v>9</v>
      </c>
      <c r="B287" s="1" t="s">
        <v>16</v>
      </c>
      <c r="C287" s="1" t="s">
        <v>319</v>
      </c>
      <c r="D287" s="1"/>
      <c r="E287" s="1">
        <v>3.53</v>
      </c>
      <c r="F287">
        <v>1302</v>
      </c>
      <c r="G287" s="2" t="s">
        <v>12</v>
      </c>
      <c r="H287" s="2" t="s">
        <v>16</v>
      </c>
      <c r="I287" s="2" t="s">
        <v>319</v>
      </c>
      <c r="K287" s="2">
        <v>3.83</v>
      </c>
      <c r="L287" s="3" t="str">
        <f t="shared" si="8"/>
        <v>Y</v>
      </c>
      <c r="M287" s="3" t="str">
        <f t="shared" si="9"/>
        <v>Y</v>
      </c>
      <c r="N287" s="1">
        <v>3.53</v>
      </c>
    </row>
    <row r="288" spans="1:14" x14ac:dyDescent="0.2">
      <c r="A288" s="1" t="s">
        <v>9</v>
      </c>
      <c r="B288" s="1" t="s">
        <v>16</v>
      </c>
      <c r="C288" s="1" t="s">
        <v>320</v>
      </c>
      <c r="D288" s="1"/>
      <c r="E288" s="1">
        <v>3.56</v>
      </c>
      <c r="F288">
        <v>1428</v>
      </c>
      <c r="G288" s="2" t="s">
        <v>12</v>
      </c>
      <c r="H288" s="2" t="s">
        <v>16</v>
      </c>
      <c r="I288" s="2" t="s">
        <v>320</v>
      </c>
      <c r="L288" s="3" t="str">
        <f t="shared" si="8"/>
        <v>Y</v>
      </c>
      <c r="M288" s="3" t="str">
        <f t="shared" si="9"/>
        <v>N</v>
      </c>
      <c r="N288" s="1">
        <v>3.56</v>
      </c>
    </row>
    <row r="289" spans="1:14" x14ac:dyDescent="0.2">
      <c r="A289" s="1" t="s">
        <v>9</v>
      </c>
      <c r="B289" s="1" t="s">
        <v>13</v>
      </c>
      <c r="C289" s="1" t="s">
        <v>321</v>
      </c>
      <c r="D289" s="1"/>
      <c r="E289" s="1">
        <v>3.6</v>
      </c>
      <c r="F289">
        <v>1481</v>
      </c>
      <c r="G289" s="2" t="s">
        <v>12</v>
      </c>
      <c r="H289" s="2" t="s">
        <v>13</v>
      </c>
      <c r="I289" s="2" t="s">
        <v>322</v>
      </c>
      <c r="L289" s="3" t="str">
        <f t="shared" si="8"/>
        <v>Y</v>
      </c>
      <c r="M289" s="3" t="str">
        <f t="shared" si="9"/>
        <v>N</v>
      </c>
      <c r="N289" s="1">
        <v>3.6</v>
      </c>
    </row>
    <row r="290" spans="1:14" x14ac:dyDescent="0.2">
      <c r="A290" s="1" t="s">
        <v>9</v>
      </c>
      <c r="B290" s="1" t="s">
        <v>13</v>
      </c>
      <c r="C290" s="1" t="s">
        <v>323</v>
      </c>
      <c r="D290" s="1"/>
      <c r="E290" s="1">
        <v>3.62</v>
      </c>
      <c r="F290">
        <v>1643</v>
      </c>
      <c r="G290" s="2" t="s">
        <v>12</v>
      </c>
      <c r="H290" s="2" t="s">
        <v>13</v>
      </c>
      <c r="I290" s="2" t="s">
        <v>324</v>
      </c>
      <c r="L290" s="3" t="str">
        <f t="shared" si="8"/>
        <v>Y</v>
      </c>
      <c r="M290" s="3" t="str">
        <f t="shared" si="9"/>
        <v>N</v>
      </c>
      <c r="N290" s="1">
        <v>3.62</v>
      </c>
    </row>
    <row r="291" spans="1:14" x14ac:dyDescent="0.2">
      <c r="A291" s="1" t="s">
        <v>9</v>
      </c>
      <c r="B291" s="1" t="s">
        <v>10</v>
      </c>
      <c r="C291" s="1" t="s">
        <v>325</v>
      </c>
      <c r="D291" s="1"/>
      <c r="E291" s="1">
        <v>3.62</v>
      </c>
      <c r="F291">
        <v>1889</v>
      </c>
      <c r="G291" s="2" t="s">
        <v>12</v>
      </c>
      <c r="H291" s="2" t="s">
        <v>10</v>
      </c>
      <c r="I291" s="2" t="s">
        <v>325</v>
      </c>
      <c r="K291" s="2">
        <v>2.98</v>
      </c>
      <c r="L291" s="3" t="str">
        <f t="shared" si="8"/>
        <v>Y</v>
      </c>
      <c r="M291" s="3" t="str">
        <f t="shared" si="9"/>
        <v>Y</v>
      </c>
      <c r="N291" s="1">
        <v>3.62</v>
      </c>
    </row>
    <row r="292" spans="1:14" x14ac:dyDescent="0.2">
      <c r="A292" s="1" t="s">
        <v>9</v>
      </c>
      <c r="B292" s="1" t="s">
        <v>16</v>
      </c>
      <c r="C292" s="1" t="s">
        <v>326</v>
      </c>
      <c r="D292" s="1"/>
      <c r="E292" s="1">
        <v>3.66</v>
      </c>
      <c r="F292">
        <v>1386</v>
      </c>
      <c r="G292" s="2" t="s">
        <v>12</v>
      </c>
      <c r="H292" s="2" t="s">
        <v>16</v>
      </c>
      <c r="I292" s="2" t="s">
        <v>326</v>
      </c>
      <c r="L292" s="3" t="str">
        <f t="shared" si="8"/>
        <v>Y</v>
      </c>
      <c r="M292" s="3" t="str">
        <f t="shared" si="9"/>
        <v>N</v>
      </c>
      <c r="N292" s="1">
        <v>3.66</v>
      </c>
    </row>
    <row r="293" spans="1:14" x14ac:dyDescent="0.2">
      <c r="A293" s="1" t="s">
        <v>9</v>
      </c>
      <c r="B293" s="1" t="s">
        <v>16</v>
      </c>
      <c r="C293" s="1" t="s">
        <v>327</v>
      </c>
      <c r="D293" s="1"/>
      <c r="E293" s="1">
        <v>3.66</v>
      </c>
      <c r="F293">
        <v>1419</v>
      </c>
      <c r="G293" s="2" t="s">
        <v>12</v>
      </c>
      <c r="H293" s="2" t="s">
        <v>16</v>
      </c>
      <c r="I293" s="2" t="s">
        <v>327</v>
      </c>
      <c r="L293" s="3" t="str">
        <f t="shared" si="8"/>
        <v>Y</v>
      </c>
      <c r="M293" s="3" t="str">
        <f t="shared" si="9"/>
        <v>N</v>
      </c>
      <c r="N293" s="1">
        <v>3.66</v>
      </c>
    </row>
    <row r="294" spans="1:14" x14ac:dyDescent="0.2">
      <c r="A294" s="1" t="s">
        <v>9</v>
      </c>
      <c r="B294" s="1" t="s">
        <v>13</v>
      </c>
      <c r="C294" s="1" t="s">
        <v>328</v>
      </c>
      <c r="D294" s="1"/>
      <c r="E294" s="1">
        <v>3.66</v>
      </c>
      <c r="F294">
        <v>1598</v>
      </c>
      <c r="G294" s="2" t="s">
        <v>12</v>
      </c>
      <c r="H294" s="2" t="s">
        <v>13</v>
      </c>
      <c r="I294" s="2" t="s">
        <v>329</v>
      </c>
      <c r="K294" s="2">
        <v>1.91</v>
      </c>
      <c r="L294" s="3" t="str">
        <f t="shared" si="8"/>
        <v>Y</v>
      </c>
      <c r="M294" s="3" t="str">
        <f t="shared" si="9"/>
        <v>Y</v>
      </c>
      <c r="N294" s="1">
        <v>3.66</v>
      </c>
    </row>
    <row r="295" spans="1:14" x14ac:dyDescent="0.2">
      <c r="A295" s="1" t="s">
        <v>9</v>
      </c>
      <c r="B295" s="1" t="s">
        <v>13</v>
      </c>
      <c r="C295" s="1" t="s">
        <v>330</v>
      </c>
      <c r="D295" s="1"/>
      <c r="E295" s="1">
        <v>3.77</v>
      </c>
      <c r="F295">
        <v>1539</v>
      </c>
      <c r="G295" s="2" t="s">
        <v>12</v>
      </c>
      <c r="H295" s="2" t="s">
        <v>13</v>
      </c>
      <c r="I295" s="2" t="s">
        <v>331</v>
      </c>
      <c r="L295" s="3" t="str">
        <f t="shared" si="8"/>
        <v>Y</v>
      </c>
      <c r="M295" s="3" t="str">
        <f t="shared" si="9"/>
        <v>N</v>
      </c>
      <c r="N295" s="1">
        <v>3.77</v>
      </c>
    </row>
    <row r="296" spans="1:14" x14ac:dyDescent="0.2">
      <c r="A296" s="1" t="s">
        <v>9</v>
      </c>
      <c r="B296" s="1" t="s">
        <v>18</v>
      </c>
      <c r="C296" s="1" t="s">
        <v>332</v>
      </c>
      <c r="D296" s="1"/>
      <c r="E296" s="1">
        <v>3.8239999999999998</v>
      </c>
      <c r="F296">
        <v>1696</v>
      </c>
      <c r="G296" s="2" t="s">
        <v>12</v>
      </c>
      <c r="H296" s="2" t="s">
        <v>18</v>
      </c>
      <c r="I296" s="2" t="s">
        <v>332</v>
      </c>
      <c r="L296" s="3" t="str">
        <f t="shared" si="8"/>
        <v>Y</v>
      </c>
      <c r="M296" s="3" t="str">
        <f t="shared" si="9"/>
        <v>N</v>
      </c>
      <c r="N296" s="1">
        <v>3.8239999999999998</v>
      </c>
    </row>
    <row r="297" spans="1:14" x14ac:dyDescent="0.2">
      <c r="A297" s="1" t="s">
        <v>9</v>
      </c>
      <c r="B297" s="1" t="s">
        <v>10</v>
      </c>
      <c r="C297" s="1" t="s">
        <v>333</v>
      </c>
      <c r="D297" s="1"/>
      <c r="E297" s="1">
        <v>3.8250000000000002</v>
      </c>
      <c r="F297">
        <v>1823</v>
      </c>
      <c r="G297" s="2" t="s">
        <v>12</v>
      </c>
      <c r="H297" s="2" t="s">
        <v>10</v>
      </c>
      <c r="I297" s="2" t="s">
        <v>334</v>
      </c>
      <c r="L297" s="3" t="str">
        <f t="shared" si="8"/>
        <v>Y</v>
      </c>
      <c r="M297" s="3" t="str">
        <f t="shared" si="9"/>
        <v>N</v>
      </c>
      <c r="N297" s="1">
        <v>3.8250000000000002</v>
      </c>
    </row>
    <row r="298" spans="1:14" x14ac:dyDescent="0.2">
      <c r="A298" s="1" t="s">
        <v>9</v>
      </c>
      <c r="B298" s="1" t="s">
        <v>10</v>
      </c>
      <c r="C298" s="1" t="s">
        <v>335</v>
      </c>
      <c r="D298" s="1"/>
      <c r="E298" s="1">
        <v>3.85</v>
      </c>
      <c r="F298">
        <v>1832</v>
      </c>
      <c r="G298" s="2" t="s">
        <v>12</v>
      </c>
      <c r="H298" s="2" t="s">
        <v>10</v>
      </c>
      <c r="I298" s="2" t="s">
        <v>336</v>
      </c>
      <c r="L298" s="3" t="str">
        <f t="shared" si="8"/>
        <v>Y</v>
      </c>
      <c r="M298" s="3" t="str">
        <f t="shared" si="9"/>
        <v>N</v>
      </c>
      <c r="N298" s="1">
        <v>3.85</v>
      </c>
    </row>
    <row r="299" spans="1:14" x14ac:dyDescent="0.2">
      <c r="A299" s="1" t="s">
        <v>9</v>
      </c>
      <c r="B299" s="1" t="s">
        <v>16</v>
      </c>
      <c r="C299" s="1" t="s">
        <v>337</v>
      </c>
      <c r="D299" s="1"/>
      <c r="E299" s="1">
        <v>3.86</v>
      </c>
      <c r="F299">
        <v>1337</v>
      </c>
      <c r="G299" s="2" t="s">
        <v>12</v>
      </c>
      <c r="H299" s="2" t="s">
        <v>16</v>
      </c>
      <c r="I299" s="2" t="s">
        <v>337</v>
      </c>
      <c r="L299" s="3" t="str">
        <f t="shared" si="8"/>
        <v>Y</v>
      </c>
      <c r="M299" s="3" t="str">
        <f t="shared" si="9"/>
        <v>N</v>
      </c>
      <c r="N299" s="1">
        <v>3.86</v>
      </c>
    </row>
    <row r="300" spans="1:14" x14ac:dyDescent="0.2">
      <c r="A300" s="1" t="s">
        <v>9</v>
      </c>
      <c r="B300" s="1" t="s">
        <v>13</v>
      </c>
      <c r="C300" s="1" t="s">
        <v>338</v>
      </c>
      <c r="D300" s="1"/>
      <c r="E300" s="1">
        <v>3.86</v>
      </c>
      <c r="F300">
        <v>1555</v>
      </c>
      <c r="G300" s="2" t="s">
        <v>12</v>
      </c>
      <c r="H300" s="2" t="s">
        <v>13</v>
      </c>
      <c r="I300" s="2" t="s">
        <v>339</v>
      </c>
      <c r="J300" s="2">
        <v>4.78</v>
      </c>
      <c r="L300" s="3" t="str">
        <f t="shared" si="8"/>
        <v>Y</v>
      </c>
      <c r="M300" s="3" t="str">
        <f t="shared" si="9"/>
        <v>N</v>
      </c>
      <c r="N300" s="1">
        <v>3.86</v>
      </c>
    </row>
    <row r="301" spans="1:14" x14ac:dyDescent="0.2">
      <c r="A301" s="1" t="s">
        <v>9</v>
      </c>
      <c r="B301" s="1" t="s">
        <v>16</v>
      </c>
      <c r="C301" s="1" t="s">
        <v>340</v>
      </c>
      <c r="D301" s="1"/>
      <c r="E301" s="1">
        <v>3.89</v>
      </c>
      <c r="F301">
        <v>1304</v>
      </c>
      <c r="G301" s="2" t="s">
        <v>12</v>
      </c>
      <c r="H301" s="2" t="s">
        <v>16</v>
      </c>
      <c r="I301" s="2" t="s">
        <v>340</v>
      </c>
      <c r="K301" s="2">
        <v>3.07</v>
      </c>
      <c r="L301" s="3" t="str">
        <f t="shared" si="8"/>
        <v>Y</v>
      </c>
      <c r="M301" s="3" t="str">
        <f t="shared" si="9"/>
        <v>Y</v>
      </c>
      <c r="N301" s="1">
        <v>3.89</v>
      </c>
    </row>
    <row r="302" spans="1:14" x14ac:dyDescent="0.2">
      <c r="A302" s="1" t="s">
        <v>9</v>
      </c>
      <c r="B302" s="1" t="s">
        <v>13</v>
      </c>
      <c r="C302" s="1" t="s">
        <v>341</v>
      </c>
      <c r="D302" s="1"/>
      <c r="E302" s="1">
        <v>3.9</v>
      </c>
      <c r="F302">
        <v>1655</v>
      </c>
      <c r="G302" s="2" t="s">
        <v>12</v>
      </c>
      <c r="H302" s="2" t="s">
        <v>13</v>
      </c>
      <c r="I302" s="2" t="s">
        <v>342</v>
      </c>
      <c r="K302" s="2">
        <v>1.84</v>
      </c>
      <c r="L302" s="3" t="str">
        <f t="shared" si="8"/>
        <v>Y</v>
      </c>
      <c r="M302" s="3" t="str">
        <f t="shared" si="9"/>
        <v>Y</v>
      </c>
      <c r="N302" s="1">
        <v>3.9</v>
      </c>
    </row>
    <row r="303" spans="1:14" x14ac:dyDescent="0.2">
      <c r="A303" s="1" t="s">
        <v>9</v>
      </c>
      <c r="B303" s="1" t="s">
        <v>13</v>
      </c>
      <c r="C303" s="1" t="s">
        <v>343</v>
      </c>
      <c r="D303" s="1"/>
      <c r="E303" s="1">
        <v>3.96</v>
      </c>
      <c r="F303">
        <v>1445</v>
      </c>
      <c r="G303" s="2" t="s">
        <v>12</v>
      </c>
      <c r="H303" s="2" t="s">
        <v>13</v>
      </c>
      <c r="I303" s="2" t="s">
        <v>344</v>
      </c>
      <c r="L303" s="3" t="str">
        <f t="shared" si="8"/>
        <v>Y</v>
      </c>
      <c r="M303" s="3" t="str">
        <f t="shared" si="9"/>
        <v>N</v>
      </c>
      <c r="N303" s="1">
        <v>3.96</v>
      </c>
    </row>
    <row r="304" spans="1:14" x14ac:dyDescent="0.2">
      <c r="A304" s="1" t="s">
        <v>9</v>
      </c>
      <c r="B304" s="1" t="s">
        <v>16</v>
      </c>
      <c r="C304" s="1" t="s">
        <v>345</v>
      </c>
      <c r="D304" s="1"/>
      <c r="E304" s="1">
        <v>4</v>
      </c>
      <c r="F304">
        <v>1331</v>
      </c>
      <c r="G304" s="2" t="s">
        <v>12</v>
      </c>
      <c r="H304" s="2" t="s">
        <v>16</v>
      </c>
      <c r="I304" s="2" t="s">
        <v>345</v>
      </c>
      <c r="L304" s="3" t="str">
        <f t="shared" si="8"/>
        <v>Y</v>
      </c>
      <c r="M304" s="3" t="str">
        <f t="shared" si="9"/>
        <v>N</v>
      </c>
      <c r="N304" s="1">
        <v>4</v>
      </c>
    </row>
    <row r="305" spans="1:14" x14ac:dyDescent="0.2">
      <c r="A305" s="1" t="s">
        <v>9</v>
      </c>
      <c r="B305" s="1" t="s">
        <v>18</v>
      </c>
      <c r="C305" s="1" t="s">
        <v>346</v>
      </c>
      <c r="D305" s="1"/>
      <c r="E305" s="1">
        <v>4.0199999999999996</v>
      </c>
      <c r="F305">
        <v>1658</v>
      </c>
      <c r="G305" s="2" t="s">
        <v>12</v>
      </c>
      <c r="H305" s="2" t="s">
        <v>18</v>
      </c>
      <c r="I305" s="2" t="s">
        <v>346</v>
      </c>
      <c r="L305" s="3" t="str">
        <f t="shared" si="8"/>
        <v>Y</v>
      </c>
      <c r="M305" s="3" t="str">
        <f t="shared" si="9"/>
        <v>N</v>
      </c>
      <c r="N305" s="1">
        <v>4.0199999999999996</v>
      </c>
    </row>
    <row r="306" spans="1:14" x14ac:dyDescent="0.2">
      <c r="A306" s="1" t="s">
        <v>9</v>
      </c>
      <c r="B306" s="1" t="s">
        <v>13</v>
      </c>
      <c r="C306" s="1" t="s">
        <v>347</v>
      </c>
      <c r="D306" s="1"/>
      <c r="E306" s="1">
        <v>4.04</v>
      </c>
      <c r="F306">
        <v>1556</v>
      </c>
      <c r="G306" s="2" t="s">
        <v>12</v>
      </c>
      <c r="H306" s="2" t="s">
        <v>13</v>
      </c>
      <c r="I306" s="2" t="s">
        <v>348</v>
      </c>
      <c r="K306" s="2">
        <v>3.4</v>
      </c>
      <c r="L306" s="3" t="str">
        <f t="shared" si="8"/>
        <v>Y</v>
      </c>
      <c r="M306" s="3" t="str">
        <f t="shared" si="9"/>
        <v>Y</v>
      </c>
      <c r="N306" s="1">
        <v>4.04</v>
      </c>
    </row>
    <row r="307" spans="1:14" x14ac:dyDescent="0.2">
      <c r="A307" s="1" t="s">
        <v>9</v>
      </c>
      <c r="B307" s="1" t="s">
        <v>13</v>
      </c>
      <c r="C307" s="1" t="s">
        <v>349</v>
      </c>
      <c r="D307" s="1"/>
      <c r="E307" s="1">
        <v>4.05</v>
      </c>
      <c r="F307">
        <v>1447</v>
      </c>
      <c r="G307" s="2" t="s">
        <v>12</v>
      </c>
      <c r="H307" s="2" t="s">
        <v>13</v>
      </c>
      <c r="I307" s="2" t="s">
        <v>350</v>
      </c>
      <c r="K307" s="2">
        <v>3.31</v>
      </c>
      <c r="L307" s="3" t="str">
        <f t="shared" si="8"/>
        <v>Y</v>
      </c>
      <c r="M307" s="3" t="str">
        <f t="shared" si="9"/>
        <v>Y</v>
      </c>
      <c r="N307" s="1">
        <v>4.05</v>
      </c>
    </row>
    <row r="308" spans="1:14" x14ac:dyDescent="0.2">
      <c r="A308" s="1" t="s">
        <v>9</v>
      </c>
      <c r="B308" s="1" t="s">
        <v>13</v>
      </c>
      <c r="C308" s="1" t="s">
        <v>351</v>
      </c>
      <c r="D308" s="1"/>
      <c r="E308" s="1">
        <v>4.05</v>
      </c>
      <c r="F308">
        <v>1455</v>
      </c>
      <c r="G308" s="2" t="s">
        <v>12</v>
      </c>
      <c r="H308" s="2" t="s">
        <v>13</v>
      </c>
      <c r="I308" s="2" t="s">
        <v>352</v>
      </c>
      <c r="L308" s="3" t="str">
        <f t="shared" si="8"/>
        <v>Y</v>
      </c>
      <c r="M308" s="3" t="str">
        <f t="shared" si="9"/>
        <v>N</v>
      </c>
      <c r="N308" s="1">
        <v>4.05</v>
      </c>
    </row>
    <row r="309" spans="1:14" x14ac:dyDescent="0.2">
      <c r="A309" s="1" t="s">
        <v>9</v>
      </c>
      <c r="B309" s="1" t="s">
        <v>16</v>
      </c>
      <c r="C309" s="1" t="s">
        <v>353</v>
      </c>
      <c r="D309" s="1"/>
      <c r="E309" s="1">
        <v>4.1100000000000003</v>
      </c>
      <c r="F309">
        <v>1352</v>
      </c>
      <c r="G309" s="2" t="s">
        <v>12</v>
      </c>
      <c r="H309" s="2" t="s">
        <v>16</v>
      </c>
      <c r="I309" s="2" t="s">
        <v>353</v>
      </c>
      <c r="L309" s="3" t="str">
        <f t="shared" si="8"/>
        <v>Y</v>
      </c>
      <c r="M309" s="3" t="str">
        <f t="shared" si="9"/>
        <v>N</v>
      </c>
      <c r="N309" s="1">
        <v>4.1100000000000003</v>
      </c>
    </row>
    <row r="310" spans="1:14" x14ac:dyDescent="0.2">
      <c r="A310" s="1" t="s">
        <v>9</v>
      </c>
      <c r="B310" s="1" t="s">
        <v>10</v>
      </c>
      <c r="C310" s="1" t="s">
        <v>354</v>
      </c>
      <c r="D310" s="1"/>
      <c r="E310" s="1">
        <v>4.1100000000000003</v>
      </c>
      <c r="F310">
        <v>1858</v>
      </c>
      <c r="G310" s="2" t="s">
        <v>12</v>
      </c>
      <c r="H310" s="2" t="s">
        <v>10</v>
      </c>
      <c r="I310" s="2" t="s">
        <v>354</v>
      </c>
      <c r="J310" s="2">
        <v>3.5</v>
      </c>
      <c r="L310" s="3" t="str">
        <f t="shared" si="8"/>
        <v>Y</v>
      </c>
      <c r="M310" s="3" t="str">
        <f t="shared" si="9"/>
        <v>N</v>
      </c>
      <c r="N310" s="1">
        <v>4.1100000000000003</v>
      </c>
    </row>
    <row r="311" spans="1:14" x14ac:dyDescent="0.2">
      <c r="A311" s="1" t="s">
        <v>9</v>
      </c>
      <c r="B311" s="1" t="s">
        <v>16</v>
      </c>
      <c r="C311" s="1" t="s">
        <v>355</v>
      </c>
      <c r="D311" s="1"/>
      <c r="E311" s="1">
        <v>4.1900000000000004</v>
      </c>
      <c r="F311">
        <v>1372</v>
      </c>
      <c r="G311" s="2" t="s">
        <v>12</v>
      </c>
      <c r="H311" s="2" t="s">
        <v>16</v>
      </c>
      <c r="I311" s="2" t="s">
        <v>355</v>
      </c>
      <c r="K311" s="2">
        <v>4.3</v>
      </c>
      <c r="L311" s="3" t="str">
        <f t="shared" si="8"/>
        <v>Y</v>
      </c>
      <c r="M311" s="3" t="str">
        <f t="shared" si="9"/>
        <v>Y</v>
      </c>
      <c r="N311" s="1">
        <v>4.1900000000000004</v>
      </c>
    </row>
    <row r="312" spans="1:14" x14ac:dyDescent="0.2">
      <c r="A312" s="1" t="s">
        <v>9</v>
      </c>
      <c r="B312" s="1" t="s">
        <v>13</v>
      </c>
      <c r="C312" s="1" t="s">
        <v>356</v>
      </c>
      <c r="D312" s="1"/>
      <c r="E312" s="1">
        <v>4.25</v>
      </c>
      <c r="F312">
        <v>1595</v>
      </c>
      <c r="G312" s="2" t="s">
        <v>12</v>
      </c>
      <c r="H312" s="2" t="s">
        <v>13</v>
      </c>
      <c r="I312" s="2" t="s">
        <v>357</v>
      </c>
      <c r="J312" s="2">
        <v>3.78</v>
      </c>
      <c r="L312" s="3" t="str">
        <f t="shared" si="8"/>
        <v>Y</v>
      </c>
      <c r="M312" s="3" t="str">
        <f t="shared" si="9"/>
        <v>N</v>
      </c>
      <c r="N312" s="1">
        <v>4.25</v>
      </c>
    </row>
    <row r="313" spans="1:14" x14ac:dyDescent="0.2">
      <c r="A313" s="1" t="s">
        <v>9</v>
      </c>
      <c r="B313" s="1" t="s">
        <v>13</v>
      </c>
      <c r="C313" s="1" t="s">
        <v>358</v>
      </c>
      <c r="D313" s="1"/>
      <c r="E313" s="1">
        <v>4.26</v>
      </c>
      <c r="F313">
        <v>1586</v>
      </c>
      <c r="G313" s="2" t="s">
        <v>12</v>
      </c>
      <c r="H313" s="2" t="s">
        <v>13</v>
      </c>
      <c r="I313" s="2" t="s">
        <v>359</v>
      </c>
      <c r="J313" s="2">
        <v>5.8</v>
      </c>
      <c r="L313" s="3" t="str">
        <f t="shared" si="8"/>
        <v>Y</v>
      </c>
      <c r="M313" s="3" t="str">
        <f t="shared" si="9"/>
        <v>N</v>
      </c>
      <c r="N313" s="1">
        <v>4.26</v>
      </c>
    </row>
    <row r="314" spans="1:14" x14ac:dyDescent="0.2">
      <c r="A314" s="1" t="s">
        <v>9</v>
      </c>
      <c r="B314" s="1" t="s">
        <v>13</v>
      </c>
      <c r="C314" s="1" t="s">
        <v>360</v>
      </c>
      <c r="D314" s="1"/>
      <c r="E314" s="1">
        <v>4.2699999999999996</v>
      </c>
      <c r="F314">
        <v>1585</v>
      </c>
      <c r="G314" s="2" t="s">
        <v>12</v>
      </c>
      <c r="H314" s="2" t="s">
        <v>13</v>
      </c>
      <c r="I314" s="2" t="s">
        <v>361</v>
      </c>
      <c r="J314" s="2">
        <v>4.3</v>
      </c>
      <c r="L314" s="3" t="str">
        <f t="shared" si="8"/>
        <v>Y</v>
      </c>
      <c r="M314" s="3" t="str">
        <f t="shared" si="9"/>
        <v>N</v>
      </c>
      <c r="N314" s="1">
        <v>4.2699999999999996</v>
      </c>
    </row>
    <row r="315" spans="1:14" x14ac:dyDescent="0.2">
      <c r="A315" s="1" t="s">
        <v>9</v>
      </c>
      <c r="B315" s="1" t="s">
        <v>13</v>
      </c>
      <c r="C315" s="1" t="s">
        <v>362</v>
      </c>
      <c r="D315" s="1"/>
      <c r="E315" s="1">
        <v>4.3</v>
      </c>
      <c r="F315">
        <v>1486</v>
      </c>
      <c r="G315" s="2" t="s">
        <v>12</v>
      </c>
      <c r="H315" s="2" t="s">
        <v>13</v>
      </c>
      <c r="I315" s="2" t="s">
        <v>363</v>
      </c>
      <c r="L315" s="3" t="str">
        <f t="shared" si="8"/>
        <v>Y</v>
      </c>
      <c r="M315" s="3" t="str">
        <f t="shared" si="9"/>
        <v>N</v>
      </c>
      <c r="N315" s="1">
        <v>4.3</v>
      </c>
    </row>
    <row r="316" spans="1:14" x14ac:dyDescent="0.2">
      <c r="A316" s="1" t="s">
        <v>9</v>
      </c>
      <c r="B316" s="1" t="s">
        <v>13</v>
      </c>
      <c r="C316" s="1" t="s">
        <v>364</v>
      </c>
      <c r="D316" s="1"/>
      <c r="E316" s="1">
        <v>4.4000000000000004</v>
      </c>
      <c r="F316">
        <v>1619</v>
      </c>
      <c r="G316" s="2" t="s">
        <v>12</v>
      </c>
      <c r="H316" s="2" t="s">
        <v>13</v>
      </c>
      <c r="I316" s="2" t="s">
        <v>365</v>
      </c>
      <c r="K316" s="2">
        <v>4.415</v>
      </c>
      <c r="L316" s="3" t="str">
        <f t="shared" si="8"/>
        <v>Y</v>
      </c>
      <c r="M316" s="3" t="str">
        <f t="shared" si="9"/>
        <v>Y</v>
      </c>
      <c r="N316" s="1">
        <v>4.4000000000000004</v>
      </c>
    </row>
    <row r="317" spans="1:14" x14ac:dyDescent="0.2">
      <c r="A317" s="1" t="s">
        <v>9</v>
      </c>
      <c r="B317" s="1" t="s">
        <v>13</v>
      </c>
      <c r="C317" s="1" t="s">
        <v>366</v>
      </c>
      <c r="D317" s="1"/>
      <c r="E317" s="1">
        <v>4.43</v>
      </c>
      <c r="F317">
        <v>1613</v>
      </c>
      <c r="G317" s="2" t="s">
        <v>12</v>
      </c>
      <c r="H317" s="2" t="s">
        <v>13</v>
      </c>
      <c r="I317" s="2" t="s">
        <v>367</v>
      </c>
      <c r="K317" s="2">
        <v>4.9779999999999998</v>
      </c>
      <c r="L317" s="3" t="str">
        <f t="shared" si="8"/>
        <v>Y</v>
      </c>
      <c r="M317" s="3" t="str">
        <f t="shared" si="9"/>
        <v>Y</v>
      </c>
      <c r="N317" s="1">
        <v>4.43</v>
      </c>
    </row>
    <row r="318" spans="1:14" x14ac:dyDescent="0.2">
      <c r="A318" s="1" t="s">
        <v>9</v>
      </c>
      <c r="B318" s="1" t="s">
        <v>13</v>
      </c>
      <c r="C318" s="1" t="s">
        <v>368</v>
      </c>
      <c r="D318" s="1"/>
      <c r="E318" s="1">
        <v>4.45</v>
      </c>
      <c r="F318">
        <v>1577</v>
      </c>
      <c r="G318" s="2" t="s">
        <v>12</v>
      </c>
      <c r="H318" s="2" t="s">
        <v>13</v>
      </c>
      <c r="I318" s="2" t="s">
        <v>369</v>
      </c>
      <c r="K318" s="2">
        <v>3.93</v>
      </c>
      <c r="L318" s="3" t="str">
        <f t="shared" si="8"/>
        <v>Y</v>
      </c>
      <c r="M318" s="3" t="str">
        <f t="shared" si="9"/>
        <v>Y</v>
      </c>
      <c r="N318" s="1">
        <v>4.45</v>
      </c>
    </row>
    <row r="319" spans="1:14" x14ac:dyDescent="0.2">
      <c r="A319" s="1" t="s">
        <v>9</v>
      </c>
      <c r="B319" s="1" t="s">
        <v>13</v>
      </c>
      <c r="C319" s="1" t="s">
        <v>370</v>
      </c>
      <c r="D319" s="1"/>
      <c r="E319" s="1">
        <v>4.45</v>
      </c>
      <c r="F319">
        <v>1634</v>
      </c>
      <c r="G319" s="2" t="s">
        <v>12</v>
      </c>
      <c r="H319" s="2" t="s">
        <v>13</v>
      </c>
      <c r="I319" s="2" t="s">
        <v>371</v>
      </c>
      <c r="K319" s="2">
        <v>3.52</v>
      </c>
      <c r="L319" s="3" t="str">
        <f t="shared" si="8"/>
        <v>Y</v>
      </c>
      <c r="M319" s="3" t="str">
        <f t="shared" si="9"/>
        <v>Y</v>
      </c>
      <c r="N319" s="1">
        <v>4.45</v>
      </c>
    </row>
    <row r="320" spans="1:14" x14ac:dyDescent="0.2">
      <c r="A320" s="1" t="s">
        <v>9</v>
      </c>
      <c r="B320" s="1" t="s">
        <v>13</v>
      </c>
      <c r="C320" s="1" t="s">
        <v>372</v>
      </c>
      <c r="D320" s="1"/>
      <c r="E320" s="1">
        <v>4.47</v>
      </c>
      <c r="F320">
        <v>1460</v>
      </c>
      <c r="G320" s="2" t="s">
        <v>12</v>
      </c>
      <c r="H320" s="2" t="s">
        <v>13</v>
      </c>
      <c r="I320" s="2" t="s">
        <v>373</v>
      </c>
      <c r="K320" s="2">
        <v>2.69</v>
      </c>
      <c r="L320" s="3" t="str">
        <f t="shared" si="8"/>
        <v>Y</v>
      </c>
      <c r="M320" s="3" t="str">
        <f t="shared" si="9"/>
        <v>Y</v>
      </c>
      <c r="N320" s="1">
        <v>4.47</v>
      </c>
    </row>
    <row r="321" spans="1:14" x14ac:dyDescent="0.2">
      <c r="A321" s="1" t="s">
        <v>9</v>
      </c>
      <c r="B321" s="1" t="s">
        <v>18</v>
      </c>
      <c r="C321" s="1" t="s">
        <v>374</v>
      </c>
      <c r="D321" s="1"/>
      <c r="E321" s="1">
        <v>4.4800000000000004</v>
      </c>
      <c r="F321">
        <v>1756</v>
      </c>
      <c r="G321" s="2" t="s">
        <v>12</v>
      </c>
      <c r="H321" s="2" t="s">
        <v>18</v>
      </c>
      <c r="I321" s="2" t="s">
        <v>374</v>
      </c>
      <c r="K321" s="2">
        <v>1.24</v>
      </c>
      <c r="L321" s="3" t="str">
        <f t="shared" si="8"/>
        <v>Y</v>
      </c>
      <c r="M321" s="3" t="str">
        <f t="shared" si="9"/>
        <v>Y</v>
      </c>
      <c r="N321" s="1">
        <v>4.4800000000000004</v>
      </c>
    </row>
    <row r="322" spans="1:14" x14ac:dyDescent="0.2">
      <c r="A322" s="1" t="s">
        <v>9</v>
      </c>
      <c r="B322" s="1" t="s">
        <v>13</v>
      </c>
      <c r="C322" s="1" t="s">
        <v>375</v>
      </c>
      <c r="D322" s="1"/>
      <c r="E322" s="1">
        <v>4.5</v>
      </c>
      <c r="F322">
        <v>1462</v>
      </c>
      <c r="G322" s="2" t="s">
        <v>12</v>
      </c>
      <c r="H322" s="2" t="s">
        <v>13</v>
      </c>
      <c r="I322" s="2" t="s">
        <v>376</v>
      </c>
      <c r="K322" s="2">
        <v>3.45</v>
      </c>
      <c r="L322" s="3" t="str">
        <f t="shared" ref="L322:L385" si="10">IF(E322&gt;0.1,"Y","")</f>
        <v>Y</v>
      </c>
      <c r="M322" s="3" t="str">
        <f t="shared" ref="M322:M385" si="11">IF(K322="","N","Y")</f>
        <v>Y</v>
      </c>
      <c r="N322" s="1">
        <v>4.5</v>
      </c>
    </row>
    <row r="323" spans="1:14" x14ac:dyDescent="0.2">
      <c r="A323" s="1" t="s">
        <v>9</v>
      </c>
      <c r="B323" s="1" t="s">
        <v>13</v>
      </c>
      <c r="C323" s="1" t="s">
        <v>377</v>
      </c>
      <c r="D323" s="1"/>
      <c r="E323" s="1">
        <v>4.59</v>
      </c>
      <c r="F323">
        <v>1578</v>
      </c>
      <c r="G323" s="2" t="s">
        <v>12</v>
      </c>
      <c r="H323" s="2" t="s">
        <v>13</v>
      </c>
      <c r="I323" s="2" t="s">
        <v>378</v>
      </c>
      <c r="J323" s="2">
        <v>5.37</v>
      </c>
      <c r="L323" s="3" t="str">
        <f t="shared" si="10"/>
        <v>Y</v>
      </c>
      <c r="M323" s="3" t="str">
        <f t="shared" si="11"/>
        <v>N</v>
      </c>
      <c r="N323" s="1">
        <v>4.59</v>
      </c>
    </row>
    <row r="324" spans="1:14" x14ac:dyDescent="0.2">
      <c r="A324" s="1" t="s">
        <v>9</v>
      </c>
      <c r="B324" s="1" t="s">
        <v>13</v>
      </c>
      <c r="C324" s="1" t="s">
        <v>379</v>
      </c>
      <c r="D324" s="1"/>
      <c r="E324" s="1">
        <v>4.5999999999999996</v>
      </c>
      <c r="F324">
        <v>1510</v>
      </c>
      <c r="G324" s="2" t="s">
        <v>12</v>
      </c>
      <c r="H324" s="2" t="s">
        <v>13</v>
      </c>
      <c r="I324" s="2" t="s">
        <v>380</v>
      </c>
      <c r="K324" s="2">
        <v>3.44</v>
      </c>
      <c r="L324" s="3" t="str">
        <f t="shared" si="10"/>
        <v>Y</v>
      </c>
      <c r="M324" s="3" t="str">
        <f t="shared" si="11"/>
        <v>Y</v>
      </c>
      <c r="N324" s="1">
        <v>4.5999999999999996</v>
      </c>
    </row>
    <row r="325" spans="1:14" x14ac:dyDescent="0.2">
      <c r="A325" s="1" t="s">
        <v>9</v>
      </c>
      <c r="B325" s="1" t="s">
        <v>13</v>
      </c>
      <c r="C325" s="1" t="s">
        <v>381</v>
      </c>
      <c r="D325" s="1"/>
      <c r="E325" s="1">
        <v>4.6100000000000003</v>
      </c>
      <c r="F325">
        <v>1446</v>
      </c>
      <c r="G325" s="2" t="s">
        <v>12</v>
      </c>
      <c r="H325" s="2" t="s">
        <v>13</v>
      </c>
      <c r="I325" s="2" t="s">
        <v>382</v>
      </c>
      <c r="L325" s="3" t="str">
        <f t="shared" si="10"/>
        <v>Y</v>
      </c>
      <c r="M325" s="3" t="str">
        <f t="shared" si="11"/>
        <v>N</v>
      </c>
      <c r="N325" s="1">
        <v>4.6100000000000003</v>
      </c>
    </row>
    <row r="326" spans="1:14" x14ac:dyDescent="0.2">
      <c r="A326" s="1" t="s">
        <v>9</v>
      </c>
      <c r="B326" s="1" t="s">
        <v>13</v>
      </c>
      <c r="C326" s="1" t="s">
        <v>383</v>
      </c>
      <c r="D326" s="1"/>
      <c r="E326" s="1">
        <v>4.6100000000000003</v>
      </c>
      <c r="F326">
        <v>1570</v>
      </c>
      <c r="G326" s="2" t="s">
        <v>12</v>
      </c>
      <c r="H326" s="2" t="s">
        <v>13</v>
      </c>
      <c r="I326" s="2" t="s">
        <v>384</v>
      </c>
      <c r="J326" s="2">
        <v>4.88</v>
      </c>
      <c r="L326" s="3" t="str">
        <f t="shared" si="10"/>
        <v>Y</v>
      </c>
      <c r="M326" s="3" t="str">
        <f t="shared" si="11"/>
        <v>N</v>
      </c>
      <c r="N326" s="1">
        <v>4.6100000000000003</v>
      </c>
    </row>
    <row r="327" spans="1:14" x14ac:dyDescent="0.2">
      <c r="A327" s="1" t="s">
        <v>9</v>
      </c>
      <c r="B327" s="1" t="s">
        <v>13</v>
      </c>
      <c r="C327" s="1" t="s">
        <v>385</v>
      </c>
      <c r="D327" s="1"/>
      <c r="E327" s="1">
        <v>4.63</v>
      </c>
      <c r="F327">
        <v>1535</v>
      </c>
      <c r="G327" s="2" t="s">
        <v>12</v>
      </c>
      <c r="H327" s="2" t="s">
        <v>13</v>
      </c>
      <c r="I327" s="2" t="s">
        <v>386</v>
      </c>
      <c r="K327" s="2">
        <v>3.915</v>
      </c>
      <c r="L327" s="3" t="str">
        <f t="shared" si="10"/>
        <v>Y</v>
      </c>
      <c r="M327" s="3" t="str">
        <f t="shared" si="11"/>
        <v>Y</v>
      </c>
      <c r="N327" s="1">
        <v>4.63</v>
      </c>
    </row>
    <row r="328" spans="1:14" x14ac:dyDescent="0.2">
      <c r="A328" s="1" t="s">
        <v>9</v>
      </c>
      <c r="B328" s="1" t="s">
        <v>13</v>
      </c>
      <c r="C328" s="1" t="s">
        <v>387</v>
      </c>
      <c r="D328" s="1"/>
      <c r="E328" s="1">
        <v>4.6399999999999997</v>
      </c>
      <c r="F328">
        <v>1588</v>
      </c>
      <c r="G328" s="2" t="s">
        <v>12</v>
      </c>
      <c r="H328" s="2" t="s">
        <v>13</v>
      </c>
      <c r="I328" s="2" t="s">
        <v>388</v>
      </c>
      <c r="K328" s="2">
        <v>3.96</v>
      </c>
      <c r="L328" s="3" t="str">
        <f t="shared" si="10"/>
        <v>Y</v>
      </c>
      <c r="M328" s="3" t="str">
        <f t="shared" si="11"/>
        <v>Y</v>
      </c>
      <c r="N328" s="1">
        <v>4.6399999999999997</v>
      </c>
    </row>
    <row r="329" spans="1:14" x14ac:dyDescent="0.2">
      <c r="A329" s="1" t="s">
        <v>9</v>
      </c>
      <c r="B329" s="1" t="s">
        <v>13</v>
      </c>
      <c r="C329" s="1" t="s">
        <v>389</v>
      </c>
      <c r="D329" s="1"/>
      <c r="E329" s="1">
        <v>4.68</v>
      </c>
      <c r="F329">
        <v>1554</v>
      </c>
      <c r="G329" s="2" t="s">
        <v>12</v>
      </c>
      <c r="H329" s="2" t="s">
        <v>13</v>
      </c>
      <c r="I329" s="2" t="s">
        <v>390</v>
      </c>
      <c r="J329" s="2">
        <v>5.6</v>
      </c>
      <c r="L329" s="3" t="str">
        <f t="shared" si="10"/>
        <v>Y</v>
      </c>
      <c r="M329" s="3" t="str">
        <f t="shared" si="11"/>
        <v>N</v>
      </c>
      <c r="N329" s="1">
        <v>4.68</v>
      </c>
    </row>
    <row r="330" spans="1:14" x14ac:dyDescent="0.2">
      <c r="A330" s="1" t="s">
        <v>9</v>
      </c>
      <c r="B330" s="1" t="s">
        <v>13</v>
      </c>
      <c r="C330" s="1" t="s">
        <v>391</v>
      </c>
      <c r="D330" s="1"/>
      <c r="E330" s="1">
        <v>4.68</v>
      </c>
      <c r="F330">
        <v>1606</v>
      </c>
      <c r="G330" s="2" t="s">
        <v>12</v>
      </c>
      <c r="H330" s="2" t="s">
        <v>13</v>
      </c>
      <c r="I330" s="2" t="s">
        <v>392</v>
      </c>
      <c r="L330" s="3" t="str">
        <f t="shared" si="10"/>
        <v>Y</v>
      </c>
      <c r="M330" s="3" t="str">
        <f t="shared" si="11"/>
        <v>N</v>
      </c>
      <c r="N330" s="1">
        <v>4.68</v>
      </c>
    </row>
    <row r="331" spans="1:14" x14ac:dyDescent="0.2">
      <c r="A331" s="1" t="s">
        <v>9</v>
      </c>
      <c r="B331" s="1" t="s">
        <v>13</v>
      </c>
      <c r="C331" s="1" t="s">
        <v>393</v>
      </c>
      <c r="D331" s="1"/>
      <c r="E331" s="1">
        <v>4.83</v>
      </c>
      <c r="F331">
        <v>1615</v>
      </c>
      <c r="G331" s="2" t="s">
        <v>12</v>
      </c>
      <c r="H331" s="2" t="s">
        <v>13</v>
      </c>
      <c r="I331" s="2" t="s">
        <v>394</v>
      </c>
      <c r="L331" s="3" t="str">
        <f t="shared" si="10"/>
        <v>Y</v>
      </c>
      <c r="M331" s="3" t="str">
        <f t="shared" si="11"/>
        <v>N</v>
      </c>
      <c r="N331" s="1">
        <v>4.83</v>
      </c>
    </row>
    <row r="332" spans="1:14" x14ac:dyDescent="0.2">
      <c r="A332" s="1" t="s">
        <v>9</v>
      </c>
      <c r="B332" s="1" t="s">
        <v>13</v>
      </c>
      <c r="C332" s="1" t="s">
        <v>395</v>
      </c>
      <c r="D332" s="1"/>
      <c r="E332" s="1">
        <v>4.87</v>
      </c>
      <c r="F332">
        <v>1552</v>
      </c>
      <c r="G332" s="2" t="s">
        <v>12</v>
      </c>
      <c r="H332" s="2" t="s">
        <v>13</v>
      </c>
      <c r="I332" s="2" t="s">
        <v>396</v>
      </c>
      <c r="J332" s="2">
        <v>5.2</v>
      </c>
      <c r="L332" s="3" t="str">
        <f t="shared" si="10"/>
        <v>Y</v>
      </c>
      <c r="M332" s="3" t="str">
        <f t="shared" si="11"/>
        <v>N</v>
      </c>
      <c r="N332" s="1">
        <v>4.87</v>
      </c>
    </row>
    <row r="333" spans="1:14" x14ac:dyDescent="0.2">
      <c r="A333" s="1" t="s">
        <v>9</v>
      </c>
      <c r="B333" s="1" t="s">
        <v>13</v>
      </c>
      <c r="C333" s="1" t="s">
        <v>397</v>
      </c>
      <c r="D333" s="1"/>
      <c r="E333" s="1">
        <v>4.99</v>
      </c>
      <c r="F333">
        <v>1527</v>
      </c>
      <c r="G333" s="2" t="s">
        <v>12</v>
      </c>
      <c r="H333" s="2" t="s">
        <v>13</v>
      </c>
      <c r="I333" s="2" t="s">
        <v>398</v>
      </c>
      <c r="K333" s="2">
        <v>3.5</v>
      </c>
      <c r="L333" s="3" t="str">
        <f t="shared" si="10"/>
        <v>Y</v>
      </c>
      <c r="M333" s="3" t="str">
        <f t="shared" si="11"/>
        <v>Y</v>
      </c>
      <c r="N333" s="1">
        <v>4.99</v>
      </c>
    </row>
    <row r="334" spans="1:14" x14ac:dyDescent="0.2">
      <c r="A334" s="1" t="s">
        <v>9</v>
      </c>
      <c r="B334" s="1" t="s">
        <v>13</v>
      </c>
      <c r="C334" s="1" t="s">
        <v>399</v>
      </c>
      <c r="D334" s="1"/>
      <c r="E334" s="1">
        <v>5.05</v>
      </c>
      <c r="F334">
        <v>1558</v>
      </c>
      <c r="G334" s="2" t="s">
        <v>12</v>
      </c>
      <c r="H334" s="2" t="s">
        <v>13</v>
      </c>
      <c r="I334" s="2" t="s">
        <v>400</v>
      </c>
      <c r="J334" s="2">
        <v>3.82</v>
      </c>
      <c r="L334" s="3" t="str">
        <f t="shared" si="10"/>
        <v>Y</v>
      </c>
      <c r="M334" s="3" t="str">
        <f t="shared" si="11"/>
        <v>N</v>
      </c>
      <c r="N334" s="1">
        <v>5.05</v>
      </c>
    </row>
    <row r="335" spans="1:14" x14ac:dyDescent="0.2">
      <c r="A335" s="1" t="s">
        <v>9</v>
      </c>
      <c r="B335" s="1" t="s">
        <v>13</v>
      </c>
      <c r="C335" s="1" t="s">
        <v>401</v>
      </c>
      <c r="D335" s="1"/>
      <c r="E335" s="1">
        <v>5.07</v>
      </c>
      <c r="F335">
        <v>1519</v>
      </c>
      <c r="G335" s="2" t="s">
        <v>12</v>
      </c>
      <c r="H335" s="2" t="s">
        <v>13</v>
      </c>
      <c r="I335" s="2" t="s">
        <v>402</v>
      </c>
      <c r="J335" s="2">
        <v>4.8899999999999997</v>
      </c>
      <c r="L335" s="3" t="str">
        <f t="shared" si="10"/>
        <v>Y</v>
      </c>
      <c r="M335" s="3" t="str">
        <f t="shared" si="11"/>
        <v>N</v>
      </c>
      <c r="N335" s="1">
        <v>5.07</v>
      </c>
    </row>
    <row r="336" spans="1:14" x14ac:dyDescent="0.2">
      <c r="A336" s="1" t="s">
        <v>9</v>
      </c>
      <c r="B336" s="1" t="s">
        <v>13</v>
      </c>
      <c r="C336" s="1" t="s">
        <v>403</v>
      </c>
      <c r="D336" s="1"/>
      <c r="E336" s="1">
        <v>5.0999999999999996</v>
      </c>
      <c r="F336">
        <v>1523</v>
      </c>
      <c r="G336" s="2" t="s">
        <v>12</v>
      </c>
      <c r="H336" s="2" t="s">
        <v>13</v>
      </c>
      <c r="I336" s="2" t="s">
        <v>404</v>
      </c>
      <c r="J336" s="2">
        <v>1.5740000000000001</v>
      </c>
      <c r="L336" s="3" t="str">
        <f t="shared" si="10"/>
        <v>Y</v>
      </c>
      <c r="M336" s="3" t="str">
        <f t="shared" si="11"/>
        <v>N</v>
      </c>
      <c r="N336" s="1">
        <v>5.0999999999999996</v>
      </c>
    </row>
    <row r="337" spans="1:14" x14ac:dyDescent="0.2">
      <c r="A337" s="1" t="s">
        <v>9</v>
      </c>
      <c r="B337" s="1" t="s">
        <v>16</v>
      </c>
      <c r="C337" s="1" t="s">
        <v>405</v>
      </c>
      <c r="D337" s="1"/>
      <c r="E337" s="1">
        <v>5.1100000000000003</v>
      </c>
      <c r="F337">
        <v>1367</v>
      </c>
      <c r="G337" s="2" t="s">
        <v>12</v>
      </c>
      <c r="H337" s="2" t="s">
        <v>16</v>
      </c>
      <c r="I337" s="2" t="s">
        <v>405</v>
      </c>
      <c r="L337" s="3" t="str">
        <f t="shared" si="10"/>
        <v>Y</v>
      </c>
      <c r="M337" s="3" t="str">
        <f t="shared" si="11"/>
        <v>N</v>
      </c>
      <c r="N337" s="1">
        <v>5.1100000000000003</v>
      </c>
    </row>
    <row r="338" spans="1:14" x14ac:dyDescent="0.2">
      <c r="A338" s="1" t="s">
        <v>9</v>
      </c>
      <c r="B338" s="1" t="s">
        <v>13</v>
      </c>
      <c r="C338" s="1" t="s">
        <v>406</v>
      </c>
      <c r="D338" s="1"/>
      <c r="E338" s="1">
        <v>5.12</v>
      </c>
      <c r="F338">
        <v>1503</v>
      </c>
      <c r="G338" s="2" t="s">
        <v>12</v>
      </c>
      <c r="H338" s="2" t="s">
        <v>13</v>
      </c>
      <c r="I338" s="2" t="s">
        <v>407</v>
      </c>
      <c r="J338" s="2">
        <v>3.62</v>
      </c>
      <c r="L338" s="3" t="str">
        <f t="shared" si="10"/>
        <v>Y</v>
      </c>
      <c r="M338" s="3" t="str">
        <f t="shared" si="11"/>
        <v>N</v>
      </c>
      <c r="N338" s="1">
        <v>5.12</v>
      </c>
    </row>
    <row r="339" spans="1:14" x14ac:dyDescent="0.2">
      <c r="A339" s="1" t="s">
        <v>9</v>
      </c>
      <c r="B339" s="1" t="s">
        <v>13</v>
      </c>
      <c r="C339" s="1" t="s">
        <v>408</v>
      </c>
      <c r="D339" s="1"/>
      <c r="E339" s="1">
        <v>5.16</v>
      </c>
      <c r="F339">
        <v>1508</v>
      </c>
      <c r="G339" s="2" t="s">
        <v>12</v>
      </c>
      <c r="H339" s="2" t="s">
        <v>13</v>
      </c>
      <c r="I339" s="2" t="s">
        <v>409</v>
      </c>
      <c r="K339" s="2">
        <v>4.47</v>
      </c>
      <c r="L339" s="3" t="str">
        <f t="shared" si="10"/>
        <v>Y</v>
      </c>
      <c r="M339" s="3" t="str">
        <f t="shared" si="11"/>
        <v>Y</v>
      </c>
      <c r="N339" s="1">
        <v>5.16</v>
      </c>
    </row>
    <row r="340" spans="1:14" x14ac:dyDescent="0.2">
      <c r="A340" s="1" t="s">
        <v>9</v>
      </c>
      <c r="B340" s="1" t="s">
        <v>13</v>
      </c>
      <c r="C340" s="1" t="s">
        <v>410</v>
      </c>
      <c r="D340" s="1"/>
      <c r="E340" s="1">
        <v>5.2</v>
      </c>
      <c r="F340">
        <v>1472</v>
      </c>
      <c r="G340" s="2" t="s">
        <v>12</v>
      </c>
      <c r="H340" s="2" t="s">
        <v>13</v>
      </c>
      <c r="I340" s="2" t="s">
        <v>411</v>
      </c>
      <c r="L340" s="3" t="str">
        <f t="shared" si="10"/>
        <v>Y</v>
      </c>
      <c r="M340" s="3" t="str">
        <f t="shared" si="11"/>
        <v>N</v>
      </c>
      <c r="N340" s="1">
        <v>5.2</v>
      </c>
    </row>
    <row r="341" spans="1:14" x14ac:dyDescent="0.2">
      <c r="A341" s="1" t="s">
        <v>9</v>
      </c>
      <c r="B341" s="1" t="s">
        <v>13</v>
      </c>
      <c r="C341" s="1" t="s">
        <v>412</v>
      </c>
      <c r="D341" s="1"/>
      <c r="E341" s="1">
        <v>5.2</v>
      </c>
      <c r="F341">
        <v>1495</v>
      </c>
      <c r="G341" s="2" t="s">
        <v>12</v>
      </c>
      <c r="H341" s="2" t="s">
        <v>13</v>
      </c>
      <c r="I341" s="2" t="s">
        <v>413</v>
      </c>
      <c r="L341" s="3" t="str">
        <f t="shared" si="10"/>
        <v>Y</v>
      </c>
      <c r="M341" s="3" t="str">
        <f t="shared" si="11"/>
        <v>N</v>
      </c>
      <c r="N341" s="1">
        <v>5.2</v>
      </c>
    </row>
    <row r="342" spans="1:14" x14ac:dyDescent="0.2">
      <c r="A342" s="1" t="s">
        <v>9</v>
      </c>
      <c r="B342" s="1" t="s">
        <v>10</v>
      </c>
      <c r="C342" s="1" t="s">
        <v>414</v>
      </c>
      <c r="D342" s="1"/>
      <c r="E342" s="1">
        <v>5.2</v>
      </c>
      <c r="F342">
        <v>1831</v>
      </c>
      <c r="G342" s="2" t="s">
        <v>12</v>
      </c>
      <c r="H342" s="2" t="s">
        <v>10</v>
      </c>
      <c r="I342" s="2" t="s">
        <v>415</v>
      </c>
      <c r="L342" s="3" t="str">
        <f t="shared" si="10"/>
        <v>Y</v>
      </c>
      <c r="M342" s="3" t="str">
        <f t="shared" si="11"/>
        <v>N</v>
      </c>
      <c r="N342" s="1">
        <v>5.2</v>
      </c>
    </row>
    <row r="343" spans="1:14" x14ac:dyDescent="0.2">
      <c r="A343" s="1" t="s">
        <v>9</v>
      </c>
      <c r="B343" s="1" t="s">
        <v>13</v>
      </c>
      <c r="C343" s="1" t="s">
        <v>416</v>
      </c>
      <c r="D343" s="1"/>
      <c r="E343" s="1">
        <v>5.21</v>
      </c>
      <c r="F343">
        <v>1573</v>
      </c>
      <c r="G343" s="2" t="s">
        <v>12</v>
      </c>
      <c r="H343" s="2" t="s">
        <v>13</v>
      </c>
      <c r="I343" s="2" t="s">
        <v>417</v>
      </c>
      <c r="K343" s="2">
        <v>2.57</v>
      </c>
      <c r="L343" s="3" t="str">
        <f t="shared" si="10"/>
        <v>Y</v>
      </c>
      <c r="M343" s="3" t="str">
        <f t="shared" si="11"/>
        <v>Y</v>
      </c>
      <c r="N343" s="1">
        <v>5.21</v>
      </c>
    </row>
    <row r="344" spans="1:14" x14ac:dyDescent="0.2">
      <c r="A344" s="1" t="s">
        <v>9</v>
      </c>
      <c r="B344" s="1" t="s">
        <v>13</v>
      </c>
      <c r="C344" s="1" t="s">
        <v>418</v>
      </c>
      <c r="D344" s="1"/>
      <c r="E344" s="1">
        <v>5.22</v>
      </c>
      <c r="F344">
        <v>1648</v>
      </c>
      <c r="G344" s="2" t="s">
        <v>12</v>
      </c>
      <c r="H344" s="2" t="s">
        <v>13</v>
      </c>
      <c r="I344" s="2" t="s">
        <v>419</v>
      </c>
      <c r="K344" s="2">
        <v>5.0999999999999996</v>
      </c>
      <c r="L344" s="3" t="str">
        <f t="shared" si="10"/>
        <v>Y</v>
      </c>
      <c r="M344" s="3" t="str">
        <f t="shared" si="11"/>
        <v>Y</v>
      </c>
      <c r="N344" s="1">
        <v>5.22</v>
      </c>
    </row>
    <row r="345" spans="1:14" x14ac:dyDescent="0.2">
      <c r="A345" s="1" t="s">
        <v>9</v>
      </c>
      <c r="B345" s="1" t="s">
        <v>13</v>
      </c>
      <c r="C345" s="1" t="s">
        <v>420</v>
      </c>
      <c r="D345" s="1"/>
      <c r="E345" s="1">
        <v>5.26</v>
      </c>
      <c r="F345">
        <v>1453</v>
      </c>
      <c r="G345" s="2" t="s">
        <v>12</v>
      </c>
      <c r="H345" s="2" t="s">
        <v>13</v>
      </c>
      <c r="I345" s="2" t="s">
        <v>421</v>
      </c>
      <c r="K345" s="2">
        <v>0.31</v>
      </c>
      <c r="L345" s="3" t="str">
        <f t="shared" si="10"/>
        <v>Y</v>
      </c>
      <c r="M345" s="3" t="str">
        <f t="shared" si="11"/>
        <v>Y</v>
      </c>
      <c r="N345" s="1">
        <v>5.26</v>
      </c>
    </row>
    <row r="346" spans="1:14" x14ac:dyDescent="0.2">
      <c r="A346" s="1" t="s">
        <v>9</v>
      </c>
      <c r="B346" s="1" t="s">
        <v>13</v>
      </c>
      <c r="C346" s="1" t="s">
        <v>422</v>
      </c>
      <c r="D346" s="1"/>
      <c r="E346" s="1">
        <v>5.42</v>
      </c>
      <c r="F346">
        <v>1526</v>
      </c>
      <c r="G346" s="2" t="s">
        <v>12</v>
      </c>
      <c r="H346" s="2" t="s">
        <v>13</v>
      </c>
      <c r="I346" s="2" t="s">
        <v>423</v>
      </c>
      <c r="K346" s="2">
        <v>10</v>
      </c>
      <c r="L346" s="3" t="str">
        <f t="shared" si="10"/>
        <v>Y</v>
      </c>
      <c r="M346" s="3" t="str">
        <f t="shared" si="11"/>
        <v>Y</v>
      </c>
      <c r="N346" s="1">
        <v>5.42</v>
      </c>
    </row>
    <row r="347" spans="1:14" x14ac:dyDescent="0.2">
      <c r="A347" s="1" t="s">
        <v>9</v>
      </c>
      <c r="B347" s="1" t="s">
        <v>13</v>
      </c>
      <c r="C347" s="1" t="s">
        <v>424</v>
      </c>
      <c r="D347" s="1"/>
      <c r="E347" s="1">
        <v>5.49</v>
      </c>
      <c r="F347">
        <v>1614</v>
      </c>
      <c r="G347" s="2" t="s">
        <v>12</v>
      </c>
      <c r="H347" s="2" t="s">
        <v>13</v>
      </c>
      <c r="I347" s="2" t="s">
        <v>425</v>
      </c>
      <c r="K347" s="2">
        <v>6.0979999999999999</v>
      </c>
      <c r="L347" s="3" t="str">
        <f t="shared" si="10"/>
        <v>Y</v>
      </c>
      <c r="M347" s="3" t="str">
        <f t="shared" si="11"/>
        <v>Y</v>
      </c>
      <c r="N347" s="1">
        <v>5.49</v>
      </c>
    </row>
    <row r="348" spans="1:14" x14ac:dyDescent="0.2">
      <c r="A348" s="1" t="s">
        <v>9</v>
      </c>
      <c r="B348" s="1" t="s">
        <v>13</v>
      </c>
      <c r="C348" s="1" t="s">
        <v>426</v>
      </c>
      <c r="D348" s="1"/>
      <c r="E348" s="1">
        <v>5.54</v>
      </c>
      <c r="F348">
        <v>1456</v>
      </c>
      <c r="G348" s="2" t="s">
        <v>12</v>
      </c>
      <c r="H348" s="2" t="s">
        <v>13</v>
      </c>
      <c r="I348" s="2" t="s">
        <v>427</v>
      </c>
      <c r="L348" s="3" t="str">
        <f t="shared" si="10"/>
        <v>Y</v>
      </c>
      <c r="M348" s="3" t="str">
        <f t="shared" si="11"/>
        <v>N</v>
      </c>
      <c r="N348" s="1">
        <v>5.54</v>
      </c>
    </row>
    <row r="349" spans="1:14" x14ac:dyDescent="0.2">
      <c r="A349" s="1" t="s">
        <v>9</v>
      </c>
      <c r="B349" s="1" t="s">
        <v>13</v>
      </c>
      <c r="C349" s="1" t="s">
        <v>428</v>
      </c>
      <c r="D349" s="1"/>
      <c r="E349" s="1">
        <v>5.54</v>
      </c>
      <c r="F349">
        <v>1466</v>
      </c>
      <c r="G349" s="2" t="s">
        <v>12</v>
      </c>
      <c r="H349" s="2" t="s">
        <v>13</v>
      </c>
      <c r="I349" s="2" t="s">
        <v>429</v>
      </c>
      <c r="L349" s="3" t="str">
        <f t="shared" si="10"/>
        <v>Y</v>
      </c>
      <c r="M349" s="3" t="str">
        <f t="shared" si="11"/>
        <v>N</v>
      </c>
      <c r="N349" s="1">
        <v>5.54</v>
      </c>
    </row>
    <row r="350" spans="1:14" x14ac:dyDescent="0.2">
      <c r="A350" s="1" t="s">
        <v>9</v>
      </c>
      <c r="B350" s="1" t="s">
        <v>13</v>
      </c>
      <c r="C350" s="1" t="s">
        <v>430</v>
      </c>
      <c r="D350" s="1"/>
      <c r="E350" s="1">
        <v>5.55</v>
      </c>
      <c r="F350">
        <v>1645</v>
      </c>
      <c r="G350" s="2" t="s">
        <v>12</v>
      </c>
      <c r="H350" s="2" t="s">
        <v>13</v>
      </c>
      <c r="I350" s="2" t="s">
        <v>431</v>
      </c>
      <c r="K350" s="2">
        <v>5.81</v>
      </c>
      <c r="L350" s="3" t="str">
        <f t="shared" si="10"/>
        <v>Y</v>
      </c>
      <c r="M350" s="3" t="str">
        <f t="shared" si="11"/>
        <v>Y</v>
      </c>
      <c r="N350" s="1">
        <v>5.55</v>
      </c>
    </row>
    <row r="351" spans="1:14" x14ac:dyDescent="0.2">
      <c r="A351" s="1" t="s">
        <v>9</v>
      </c>
      <c r="B351" s="1" t="s">
        <v>13</v>
      </c>
      <c r="C351" s="1" t="s">
        <v>432</v>
      </c>
      <c r="D351" s="1"/>
      <c r="E351" s="1">
        <v>5.56</v>
      </c>
      <c r="F351">
        <v>1654</v>
      </c>
      <c r="G351" s="2" t="s">
        <v>12</v>
      </c>
      <c r="H351" s="2" t="s">
        <v>13</v>
      </c>
      <c r="I351" s="2" t="s">
        <v>433</v>
      </c>
      <c r="K351" s="2">
        <v>3.42</v>
      </c>
      <c r="L351" s="3" t="str">
        <f t="shared" si="10"/>
        <v>Y</v>
      </c>
      <c r="M351" s="3" t="str">
        <f t="shared" si="11"/>
        <v>Y</v>
      </c>
      <c r="N351" s="1">
        <v>5.56</v>
      </c>
    </row>
    <row r="352" spans="1:14" x14ac:dyDescent="0.2">
      <c r="A352" s="1" t="s">
        <v>9</v>
      </c>
      <c r="B352" s="1" t="s">
        <v>13</v>
      </c>
      <c r="C352" s="1" t="s">
        <v>434</v>
      </c>
      <c r="D352" s="1"/>
      <c r="E352" s="1">
        <v>5.57</v>
      </c>
      <c r="F352">
        <v>1517</v>
      </c>
      <c r="G352" s="2" t="s">
        <v>12</v>
      </c>
      <c r="H352" s="2" t="s">
        <v>13</v>
      </c>
      <c r="I352" s="2" t="s">
        <v>435</v>
      </c>
      <c r="J352" s="2">
        <v>10.92</v>
      </c>
      <c r="L352" s="3" t="str">
        <f t="shared" si="10"/>
        <v>Y</v>
      </c>
      <c r="M352" s="3" t="str">
        <f t="shared" si="11"/>
        <v>N</v>
      </c>
      <c r="N352" s="1">
        <v>5.57</v>
      </c>
    </row>
    <row r="353" spans="1:14" x14ac:dyDescent="0.2">
      <c r="A353" s="1" t="s">
        <v>9</v>
      </c>
      <c r="B353" s="1" t="s">
        <v>13</v>
      </c>
      <c r="C353" s="1" t="s">
        <v>436</v>
      </c>
      <c r="D353" s="1"/>
      <c r="E353" s="1">
        <v>5.6</v>
      </c>
      <c r="F353">
        <v>1463</v>
      </c>
      <c r="G353" s="2" t="s">
        <v>12</v>
      </c>
      <c r="H353" s="2" t="s">
        <v>13</v>
      </c>
      <c r="I353" s="2" t="s">
        <v>437</v>
      </c>
      <c r="K353" s="2">
        <v>4.2300000000000004</v>
      </c>
      <c r="L353" s="3" t="str">
        <f t="shared" si="10"/>
        <v>Y</v>
      </c>
      <c r="M353" s="3" t="str">
        <f t="shared" si="11"/>
        <v>Y</v>
      </c>
      <c r="N353" s="1">
        <v>5.6</v>
      </c>
    </row>
    <row r="354" spans="1:14" x14ac:dyDescent="0.2">
      <c r="A354" s="1" t="s">
        <v>9</v>
      </c>
      <c r="B354" s="1" t="s">
        <v>13</v>
      </c>
      <c r="C354" s="1" t="s">
        <v>438</v>
      </c>
      <c r="D354" s="1"/>
      <c r="E354" s="1">
        <v>5.62</v>
      </c>
      <c r="F354">
        <v>1574</v>
      </c>
      <c r="G354" s="2" t="s">
        <v>12</v>
      </c>
      <c r="H354" s="2" t="s">
        <v>13</v>
      </c>
      <c r="I354" s="2" t="s">
        <v>439</v>
      </c>
      <c r="L354" s="3" t="str">
        <f t="shared" si="10"/>
        <v>Y</v>
      </c>
      <c r="M354" s="3" t="str">
        <f t="shared" si="11"/>
        <v>N</v>
      </c>
      <c r="N354" s="1">
        <v>5.62</v>
      </c>
    </row>
    <row r="355" spans="1:14" x14ac:dyDescent="0.2">
      <c r="A355" s="1" t="s">
        <v>9</v>
      </c>
      <c r="B355" s="1" t="s">
        <v>10</v>
      </c>
      <c r="C355" s="1" t="s">
        <v>440</v>
      </c>
      <c r="D355" s="1"/>
      <c r="E355" s="1">
        <v>5.62</v>
      </c>
      <c r="F355">
        <v>1829</v>
      </c>
      <c r="G355" s="2" t="s">
        <v>12</v>
      </c>
      <c r="H355" s="2" t="s">
        <v>10</v>
      </c>
      <c r="I355" s="2" t="s">
        <v>441</v>
      </c>
      <c r="L355" s="3" t="str">
        <f t="shared" si="10"/>
        <v>Y</v>
      </c>
      <c r="M355" s="3" t="str">
        <f t="shared" si="11"/>
        <v>N</v>
      </c>
      <c r="N355" s="1">
        <v>5.62</v>
      </c>
    </row>
    <row r="356" spans="1:14" x14ac:dyDescent="0.2">
      <c r="A356" s="1" t="s">
        <v>9</v>
      </c>
      <c r="B356" s="1" t="s">
        <v>13</v>
      </c>
      <c r="C356" s="1" t="s">
        <v>442</v>
      </c>
      <c r="D356" s="1"/>
      <c r="E356" s="1">
        <v>5.69</v>
      </c>
      <c r="F356">
        <v>1569</v>
      </c>
      <c r="G356" s="2" t="s">
        <v>12</v>
      </c>
      <c r="H356" s="2" t="s">
        <v>13</v>
      </c>
      <c r="I356" s="2" t="s">
        <v>443</v>
      </c>
      <c r="J356" s="2">
        <v>8.58</v>
      </c>
      <c r="L356" s="3" t="str">
        <f t="shared" si="10"/>
        <v>Y</v>
      </c>
      <c r="M356" s="3" t="str">
        <f t="shared" si="11"/>
        <v>N</v>
      </c>
      <c r="N356" s="1">
        <v>5.69</v>
      </c>
    </row>
    <row r="357" spans="1:14" x14ac:dyDescent="0.2">
      <c r="A357" s="1" t="s">
        <v>9</v>
      </c>
      <c r="B357" s="1" t="s">
        <v>13</v>
      </c>
      <c r="C357" s="1" t="s">
        <v>444</v>
      </c>
      <c r="D357" s="1"/>
      <c r="E357" s="1">
        <v>5.71</v>
      </c>
      <c r="F357">
        <v>1547</v>
      </c>
      <c r="G357" s="2" t="s">
        <v>12</v>
      </c>
      <c r="H357" s="2" t="s">
        <v>13</v>
      </c>
      <c r="I357" s="2" t="s">
        <v>445</v>
      </c>
      <c r="K357" s="2">
        <v>5.4870000000000001</v>
      </c>
      <c r="L357" s="3" t="str">
        <f t="shared" si="10"/>
        <v>Y</v>
      </c>
      <c r="M357" s="3" t="str">
        <f t="shared" si="11"/>
        <v>Y</v>
      </c>
      <c r="N357" s="1">
        <v>5.71</v>
      </c>
    </row>
    <row r="358" spans="1:14" x14ac:dyDescent="0.2">
      <c r="A358" s="1" t="s">
        <v>9</v>
      </c>
      <c r="B358" s="1" t="s">
        <v>13</v>
      </c>
      <c r="C358" s="1" t="s">
        <v>446</v>
      </c>
      <c r="D358" s="1"/>
      <c r="E358" s="1">
        <v>5.72</v>
      </c>
      <c r="F358">
        <v>1449</v>
      </c>
      <c r="G358" s="2" t="s">
        <v>12</v>
      </c>
      <c r="H358" s="2" t="s">
        <v>13</v>
      </c>
      <c r="I358" s="2" t="s">
        <v>447</v>
      </c>
      <c r="K358" s="2">
        <v>1.4</v>
      </c>
      <c r="L358" s="3" t="str">
        <f t="shared" si="10"/>
        <v>Y</v>
      </c>
      <c r="M358" s="3" t="str">
        <f t="shared" si="11"/>
        <v>Y</v>
      </c>
      <c r="N358" s="1">
        <v>5.72</v>
      </c>
    </row>
    <row r="359" spans="1:14" x14ac:dyDescent="0.2">
      <c r="A359" s="1" t="s">
        <v>9</v>
      </c>
      <c r="B359" s="1" t="s">
        <v>13</v>
      </c>
      <c r="C359" s="1" t="s">
        <v>448</v>
      </c>
      <c r="D359" s="1"/>
      <c r="E359" s="1">
        <v>5.75</v>
      </c>
      <c r="F359">
        <v>1567</v>
      </c>
      <c r="G359" s="2" t="s">
        <v>12</v>
      </c>
      <c r="H359" s="2" t="s">
        <v>13</v>
      </c>
      <c r="I359" s="2" t="s">
        <v>449</v>
      </c>
      <c r="J359" s="2">
        <v>5.67</v>
      </c>
      <c r="L359" s="3" t="str">
        <f t="shared" si="10"/>
        <v>Y</v>
      </c>
      <c r="M359" s="3" t="str">
        <f t="shared" si="11"/>
        <v>N</v>
      </c>
      <c r="N359" s="1">
        <v>5.75</v>
      </c>
    </row>
    <row r="360" spans="1:14" x14ac:dyDescent="0.2">
      <c r="A360" s="1" t="s">
        <v>9</v>
      </c>
      <c r="B360" s="1" t="s">
        <v>13</v>
      </c>
      <c r="C360" s="1" t="s">
        <v>450</v>
      </c>
      <c r="D360" s="1"/>
      <c r="E360" s="1">
        <v>5.8</v>
      </c>
      <c r="F360">
        <v>1483</v>
      </c>
      <c r="G360" s="2" t="s">
        <v>12</v>
      </c>
      <c r="H360" s="2" t="s">
        <v>13</v>
      </c>
      <c r="I360" s="2" t="s">
        <v>451</v>
      </c>
      <c r="K360" s="2">
        <v>4.4400000000000004</v>
      </c>
      <c r="L360" s="3" t="str">
        <f t="shared" si="10"/>
        <v>Y</v>
      </c>
      <c r="M360" s="3" t="str">
        <f t="shared" si="11"/>
        <v>Y</v>
      </c>
      <c r="N360" s="1">
        <v>5.8</v>
      </c>
    </row>
    <row r="361" spans="1:14" x14ac:dyDescent="0.2">
      <c r="A361" s="1" t="s">
        <v>9</v>
      </c>
      <c r="B361" s="1" t="s">
        <v>13</v>
      </c>
      <c r="C361" s="1" t="s">
        <v>452</v>
      </c>
      <c r="D361" s="1"/>
      <c r="E361" s="1">
        <v>5.81</v>
      </c>
      <c r="F361">
        <v>1543</v>
      </c>
      <c r="G361" s="2" t="s">
        <v>12</v>
      </c>
      <c r="H361" s="2" t="s">
        <v>13</v>
      </c>
      <c r="I361" s="2" t="s">
        <v>453</v>
      </c>
      <c r="J361" s="2">
        <v>4.742</v>
      </c>
      <c r="L361" s="3" t="str">
        <f t="shared" si="10"/>
        <v>Y</v>
      </c>
      <c r="M361" s="3" t="str">
        <f t="shared" si="11"/>
        <v>N</v>
      </c>
      <c r="N361" s="1">
        <v>5.81</v>
      </c>
    </row>
    <row r="362" spans="1:14" x14ac:dyDescent="0.2">
      <c r="A362" s="1" t="s">
        <v>9</v>
      </c>
      <c r="B362" s="1" t="s">
        <v>10</v>
      </c>
      <c r="C362" s="1" t="s">
        <v>454</v>
      </c>
      <c r="D362" s="1"/>
      <c r="E362" s="1">
        <v>5.82</v>
      </c>
      <c r="F362">
        <v>1855</v>
      </c>
      <c r="G362" s="2" t="s">
        <v>12</v>
      </c>
      <c r="H362" s="2" t="s">
        <v>10</v>
      </c>
      <c r="I362" s="2" t="s">
        <v>454</v>
      </c>
      <c r="L362" s="3" t="str">
        <f t="shared" si="10"/>
        <v>Y</v>
      </c>
      <c r="M362" s="3" t="str">
        <f t="shared" si="11"/>
        <v>N</v>
      </c>
      <c r="N362" s="1">
        <v>5.82</v>
      </c>
    </row>
    <row r="363" spans="1:14" x14ac:dyDescent="0.2">
      <c r="A363" s="1" t="s">
        <v>9</v>
      </c>
      <c r="B363" s="1" t="s">
        <v>13</v>
      </c>
      <c r="C363" s="1" t="s">
        <v>455</v>
      </c>
      <c r="D363" s="1"/>
      <c r="E363" s="1">
        <v>5.88</v>
      </c>
      <c r="F363">
        <v>1644</v>
      </c>
      <c r="G363" s="2" t="s">
        <v>12</v>
      </c>
      <c r="H363" s="2" t="s">
        <v>13</v>
      </c>
      <c r="I363" s="2" t="s">
        <v>456</v>
      </c>
      <c r="K363" s="2">
        <v>2.2799999999999998</v>
      </c>
      <c r="L363" s="3" t="str">
        <f t="shared" si="10"/>
        <v>Y</v>
      </c>
      <c r="M363" s="3" t="str">
        <f t="shared" si="11"/>
        <v>Y</v>
      </c>
      <c r="N363" s="1">
        <v>5.88</v>
      </c>
    </row>
    <row r="364" spans="1:14" x14ac:dyDescent="0.2">
      <c r="A364" s="1" t="s">
        <v>9</v>
      </c>
      <c r="B364" s="1" t="s">
        <v>13</v>
      </c>
      <c r="C364" s="1" t="s">
        <v>457</v>
      </c>
      <c r="D364" s="1"/>
      <c r="E364" s="1">
        <v>5.89</v>
      </c>
      <c r="F364">
        <v>1651</v>
      </c>
      <c r="G364" s="2" t="s">
        <v>12</v>
      </c>
      <c r="H364" s="2" t="s">
        <v>13</v>
      </c>
      <c r="I364" s="2" t="s">
        <v>458</v>
      </c>
      <c r="K364" s="2">
        <v>5.91</v>
      </c>
      <c r="L364" s="3" t="str">
        <f t="shared" si="10"/>
        <v>Y</v>
      </c>
      <c r="M364" s="3" t="str">
        <f t="shared" si="11"/>
        <v>Y</v>
      </c>
      <c r="N364" s="1">
        <v>5.89</v>
      </c>
    </row>
    <row r="365" spans="1:14" x14ac:dyDescent="0.2">
      <c r="A365" s="1" t="s">
        <v>9</v>
      </c>
      <c r="B365" s="1" t="s">
        <v>13</v>
      </c>
      <c r="C365" s="1" t="s">
        <v>459</v>
      </c>
      <c r="D365" s="1"/>
      <c r="E365" s="1">
        <v>5.92</v>
      </c>
      <c r="F365">
        <v>1565</v>
      </c>
      <c r="G365" s="2" t="s">
        <v>12</v>
      </c>
      <c r="H365" s="2" t="s">
        <v>13</v>
      </c>
      <c r="I365" s="2" t="s">
        <v>460</v>
      </c>
      <c r="J365" s="2">
        <v>5.92</v>
      </c>
      <c r="L365" s="3" t="str">
        <f t="shared" si="10"/>
        <v>Y</v>
      </c>
      <c r="M365" s="3" t="str">
        <f t="shared" si="11"/>
        <v>N</v>
      </c>
      <c r="N365" s="1">
        <v>5.92</v>
      </c>
    </row>
    <row r="366" spans="1:14" x14ac:dyDescent="0.2">
      <c r="A366" s="1" t="s">
        <v>9</v>
      </c>
      <c r="B366" s="1" t="s">
        <v>13</v>
      </c>
      <c r="C366" s="1" t="s">
        <v>461</v>
      </c>
      <c r="D366" s="1"/>
      <c r="E366" s="1">
        <v>5.95</v>
      </c>
      <c r="F366">
        <v>1525</v>
      </c>
      <c r="G366" s="2" t="s">
        <v>12</v>
      </c>
      <c r="H366" s="2" t="s">
        <v>13</v>
      </c>
      <c r="I366" s="2" t="s">
        <v>462</v>
      </c>
      <c r="K366" s="2">
        <v>10.7</v>
      </c>
      <c r="L366" s="3" t="str">
        <f t="shared" si="10"/>
        <v>Y</v>
      </c>
      <c r="M366" s="3" t="str">
        <f t="shared" si="11"/>
        <v>Y</v>
      </c>
      <c r="N366" s="1">
        <v>5.95</v>
      </c>
    </row>
    <row r="367" spans="1:14" x14ac:dyDescent="0.2">
      <c r="A367" s="1" t="s">
        <v>9</v>
      </c>
      <c r="B367" s="1" t="s">
        <v>10</v>
      </c>
      <c r="C367" s="1" t="s">
        <v>463</v>
      </c>
      <c r="D367" s="1"/>
      <c r="E367" s="1">
        <v>6</v>
      </c>
      <c r="F367">
        <v>1836</v>
      </c>
      <c r="G367" s="2" t="s">
        <v>12</v>
      </c>
      <c r="H367" s="2" t="s">
        <v>10</v>
      </c>
      <c r="I367" s="2" t="s">
        <v>464</v>
      </c>
      <c r="L367" s="3" t="str">
        <f t="shared" si="10"/>
        <v>Y</v>
      </c>
      <c r="M367" s="3" t="str">
        <f t="shared" si="11"/>
        <v>N</v>
      </c>
      <c r="N367" s="1">
        <v>6</v>
      </c>
    </row>
    <row r="368" spans="1:14" x14ac:dyDescent="0.2">
      <c r="A368" s="1" t="s">
        <v>9</v>
      </c>
      <c r="B368" s="1" t="s">
        <v>13</v>
      </c>
      <c r="C368" s="1" t="s">
        <v>465</v>
      </c>
      <c r="D368" s="1"/>
      <c r="E368" s="1">
        <v>6.04</v>
      </c>
      <c r="F368">
        <v>1607</v>
      </c>
      <c r="G368" s="2" t="s">
        <v>12</v>
      </c>
      <c r="H368" s="2" t="s">
        <v>13</v>
      </c>
      <c r="I368" s="2" t="s">
        <v>466</v>
      </c>
      <c r="L368" s="3" t="str">
        <f t="shared" si="10"/>
        <v>Y</v>
      </c>
      <c r="M368" s="3" t="str">
        <f t="shared" si="11"/>
        <v>N</v>
      </c>
      <c r="N368" s="1">
        <v>6.04</v>
      </c>
    </row>
    <row r="369" spans="1:14" x14ac:dyDescent="0.2">
      <c r="A369" s="1" t="s">
        <v>9</v>
      </c>
      <c r="B369" s="1" t="s">
        <v>13</v>
      </c>
      <c r="C369" s="1" t="s">
        <v>467</v>
      </c>
      <c r="D369" s="1"/>
      <c r="E369" s="1">
        <v>6.08</v>
      </c>
      <c r="F369">
        <v>1592</v>
      </c>
      <c r="G369" s="2" t="s">
        <v>12</v>
      </c>
      <c r="H369" s="2" t="s">
        <v>13</v>
      </c>
      <c r="I369" s="2" t="s">
        <v>468</v>
      </c>
      <c r="K369" s="2">
        <v>6.3360000000000003</v>
      </c>
      <c r="L369" s="3" t="str">
        <f t="shared" si="10"/>
        <v>Y</v>
      </c>
      <c r="M369" s="3" t="str">
        <f t="shared" si="11"/>
        <v>Y</v>
      </c>
      <c r="N369" s="1">
        <v>6.08</v>
      </c>
    </row>
    <row r="370" spans="1:14" x14ac:dyDescent="0.2">
      <c r="A370" s="1" t="s">
        <v>9</v>
      </c>
      <c r="B370" s="1" t="s">
        <v>13</v>
      </c>
      <c r="C370" s="1" t="s">
        <v>469</v>
      </c>
      <c r="D370" s="1"/>
      <c r="E370" s="1">
        <v>6.1</v>
      </c>
      <c r="F370">
        <v>1482</v>
      </c>
      <c r="G370" s="2" t="s">
        <v>12</v>
      </c>
      <c r="H370" s="2" t="s">
        <v>13</v>
      </c>
      <c r="I370" s="2" t="s">
        <v>470</v>
      </c>
      <c r="L370" s="3" t="str">
        <f t="shared" si="10"/>
        <v>Y</v>
      </c>
      <c r="M370" s="3" t="str">
        <f t="shared" si="11"/>
        <v>N</v>
      </c>
      <c r="N370" s="1">
        <v>6.1</v>
      </c>
    </row>
    <row r="371" spans="1:14" x14ac:dyDescent="0.2">
      <c r="A371" s="1" t="s">
        <v>9</v>
      </c>
      <c r="B371" s="1" t="s">
        <v>13</v>
      </c>
      <c r="C371" s="1" t="s">
        <v>471</v>
      </c>
      <c r="D371" s="1"/>
      <c r="E371" s="1">
        <v>6.16</v>
      </c>
      <c r="F371">
        <v>1590</v>
      </c>
      <c r="G371" s="2" t="s">
        <v>12</v>
      </c>
      <c r="H371" s="2" t="s">
        <v>13</v>
      </c>
      <c r="I371" s="2" t="s">
        <v>472</v>
      </c>
      <c r="L371" s="3" t="str">
        <f t="shared" si="10"/>
        <v>Y</v>
      </c>
      <c r="M371" s="3" t="str">
        <f t="shared" si="11"/>
        <v>N</v>
      </c>
      <c r="N371" s="1">
        <v>6.16</v>
      </c>
    </row>
    <row r="372" spans="1:14" x14ac:dyDescent="0.2">
      <c r="A372" s="1" t="s">
        <v>9</v>
      </c>
      <c r="B372" s="1" t="s">
        <v>13</v>
      </c>
      <c r="C372" s="1" t="s">
        <v>473</v>
      </c>
      <c r="D372" s="1"/>
      <c r="E372" s="1">
        <v>6.23</v>
      </c>
      <c r="F372">
        <v>1542</v>
      </c>
      <c r="G372" s="2" t="s">
        <v>12</v>
      </c>
      <c r="H372" s="2" t="s">
        <v>13</v>
      </c>
      <c r="I372" s="2" t="s">
        <v>474</v>
      </c>
      <c r="K372" s="2">
        <v>7.7</v>
      </c>
      <c r="L372" s="3" t="str">
        <f t="shared" si="10"/>
        <v>Y</v>
      </c>
      <c r="M372" s="3" t="str">
        <f t="shared" si="11"/>
        <v>Y</v>
      </c>
      <c r="N372" s="1">
        <v>6.23</v>
      </c>
    </row>
    <row r="373" spans="1:14" x14ac:dyDescent="0.2">
      <c r="A373" s="1" t="s">
        <v>9</v>
      </c>
      <c r="B373" s="1" t="s">
        <v>13</v>
      </c>
      <c r="C373" s="1" t="s">
        <v>475</v>
      </c>
      <c r="D373" s="1"/>
      <c r="E373" s="1">
        <v>6.24</v>
      </c>
      <c r="F373">
        <v>1520</v>
      </c>
      <c r="G373" s="2" t="s">
        <v>12</v>
      </c>
      <c r="H373" s="2" t="s">
        <v>13</v>
      </c>
      <c r="I373" s="2" t="s">
        <v>476</v>
      </c>
      <c r="K373" s="2">
        <v>5.83</v>
      </c>
      <c r="L373" s="3" t="str">
        <f t="shared" si="10"/>
        <v>Y</v>
      </c>
      <c r="M373" s="3" t="str">
        <f t="shared" si="11"/>
        <v>Y</v>
      </c>
      <c r="N373" s="1">
        <v>6.24</v>
      </c>
    </row>
    <row r="374" spans="1:14" x14ac:dyDescent="0.2">
      <c r="A374" s="1" t="s">
        <v>9</v>
      </c>
      <c r="B374" s="1" t="s">
        <v>10</v>
      </c>
      <c r="C374" s="1" t="s">
        <v>477</v>
      </c>
      <c r="D374" s="1"/>
      <c r="E374" s="1">
        <v>6.25</v>
      </c>
      <c r="F374">
        <v>1811</v>
      </c>
      <c r="G374" s="2" t="s">
        <v>12</v>
      </c>
      <c r="H374" s="2" t="s">
        <v>10</v>
      </c>
      <c r="I374" s="2" t="s">
        <v>477</v>
      </c>
      <c r="L374" s="3" t="str">
        <f t="shared" si="10"/>
        <v>Y</v>
      </c>
      <c r="M374" s="3" t="str">
        <f t="shared" si="11"/>
        <v>N</v>
      </c>
      <c r="N374" s="1">
        <v>6.25</v>
      </c>
    </row>
    <row r="375" spans="1:14" x14ac:dyDescent="0.2">
      <c r="A375" s="1" t="s">
        <v>9</v>
      </c>
      <c r="B375" s="1" t="s">
        <v>13</v>
      </c>
      <c r="C375" s="1" t="s">
        <v>478</v>
      </c>
      <c r="D375" s="1"/>
      <c r="E375" s="1">
        <v>6.26</v>
      </c>
      <c r="F375">
        <v>1551</v>
      </c>
      <c r="G375" s="2" t="s">
        <v>12</v>
      </c>
      <c r="H375" s="2" t="s">
        <v>13</v>
      </c>
      <c r="I375" s="2" t="s">
        <v>479</v>
      </c>
      <c r="K375" s="2">
        <v>6.87</v>
      </c>
      <c r="L375" s="3" t="str">
        <f t="shared" si="10"/>
        <v>Y</v>
      </c>
      <c r="M375" s="3" t="str">
        <f t="shared" si="11"/>
        <v>Y</v>
      </c>
      <c r="N375" s="1">
        <v>6.26</v>
      </c>
    </row>
    <row r="376" spans="1:14" x14ac:dyDescent="0.2">
      <c r="A376" s="1" t="s">
        <v>9</v>
      </c>
      <c r="B376" s="1" t="s">
        <v>13</v>
      </c>
      <c r="C376" s="1" t="s">
        <v>480</v>
      </c>
      <c r="D376" s="1"/>
      <c r="E376" s="1">
        <v>6.26</v>
      </c>
      <c r="F376">
        <v>1553</v>
      </c>
      <c r="G376" s="2" t="s">
        <v>12</v>
      </c>
      <c r="H376" s="2" t="s">
        <v>13</v>
      </c>
      <c r="I376" s="2" t="s">
        <v>481</v>
      </c>
      <c r="J376" s="2">
        <v>5.15</v>
      </c>
      <c r="L376" s="3" t="str">
        <f t="shared" si="10"/>
        <v>Y</v>
      </c>
      <c r="M376" s="3" t="str">
        <f t="shared" si="11"/>
        <v>N</v>
      </c>
      <c r="N376" s="1">
        <v>6.26</v>
      </c>
    </row>
    <row r="377" spans="1:14" x14ac:dyDescent="0.2">
      <c r="A377" s="1" t="s">
        <v>9</v>
      </c>
      <c r="B377" s="1" t="s">
        <v>13</v>
      </c>
      <c r="C377" s="1" t="s">
        <v>482</v>
      </c>
      <c r="D377" s="1"/>
      <c r="E377" s="1">
        <v>6.28</v>
      </c>
      <c r="F377">
        <v>1650</v>
      </c>
      <c r="G377" s="2" t="s">
        <v>12</v>
      </c>
      <c r="H377" s="2" t="s">
        <v>13</v>
      </c>
      <c r="I377" s="2" t="s">
        <v>483</v>
      </c>
      <c r="K377" s="2">
        <v>6.46</v>
      </c>
      <c r="L377" s="3" t="str">
        <f t="shared" si="10"/>
        <v>Y</v>
      </c>
      <c r="M377" s="3" t="str">
        <f t="shared" si="11"/>
        <v>Y</v>
      </c>
      <c r="N377" s="1">
        <v>6.28</v>
      </c>
    </row>
    <row r="378" spans="1:14" x14ac:dyDescent="0.2">
      <c r="A378" s="1" t="s">
        <v>9</v>
      </c>
      <c r="B378" s="1" t="s">
        <v>13</v>
      </c>
      <c r="C378" s="1" t="s">
        <v>484</v>
      </c>
      <c r="D378" s="1"/>
      <c r="E378" s="1">
        <v>6.3609999999999998</v>
      </c>
      <c r="F378">
        <v>1499</v>
      </c>
      <c r="G378" s="2" t="s">
        <v>12</v>
      </c>
      <c r="H378" s="2" t="s">
        <v>13</v>
      </c>
      <c r="I378" s="2" t="s">
        <v>485</v>
      </c>
      <c r="L378" s="3" t="str">
        <f t="shared" si="10"/>
        <v>Y</v>
      </c>
      <c r="M378" s="3" t="str">
        <f t="shared" si="11"/>
        <v>N</v>
      </c>
      <c r="N378" s="1">
        <v>6.3609999999999998</v>
      </c>
    </row>
    <row r="379" spans="1:14" x14ac:dyDescent="0.2">
      <c r="A379" s="1" t="s">
        <v>9</v>
      </c>
      <c r="B379" s="1" t="s">
        <v>13</v>
      </c>
      <c r="C379" s="1" t="s">
        <v>486</v>
      </c>
      <c r="D379" s="1"/>
      <c r="E379" s="1">
        <v>6.38</v>
      </c>
      <c r="F379">
        <v>1537</v>
      </c>
      <c r="G379" s="2" t="s">
        <v>12</v>
      </c>
      <c r="H379" s="2" t="s">
        <v>13</v>
      </c>
      <c r="I379" s="2" t="s">
        <v>487</v>
      </c>
      <c r="K379" s="2">
        <v>6.4</v>
      </c>
      <c r="L379" s="3" t="str">
        <f t="shared" si="10"/>
        <v>Y</v>
      </c>
      <c r="M379" s="3" t="str">
        <f t="shared" si="11"/>
        <v>Y</v>
      </c>
      <c r="N379" s="1">
        <v>6.38</v>
      </c>
    </row>
    <row r="380" spans="1:14" x14ac:dyDescent="0.2">
      <c r="A380" s="1" t="s">
        <v>9</v>
      </c>
      <c r="B380" s="1" t="s">
        <v>13</v>
      </c>
      <c r="C380" s="1" t="s">
        <v>488</v>
      </c>
      <c r="D380" s="1"/>
      <c r="E380" s="1">
        <v>6.39</v>
      </c>
      <c r="F380">
        <v>1649</v>
      </c>
      <c r="G380" s="2" t="s">
        <v>12</v>
      </c>
      <c r="H380" s="2" t="s">
        <v>13</v>
      </c>
      <c r="I380" s="2" t="s">
        <v>489</v>
      </c>
      <c r="K380" s="2">
        <v>6.01</v>
      </c>
      <c r="L380" s="3" t="str">
        <f t="shared" si="10"/>
        <v>Y</v>
      </c>
      <c r="M380" s="3" t="str">
        <f t="shared" si="11"/>
        <v>Y</v>
      </c>
      <c r="N380" s="1">
        <v>6.39</v>
      </c>
    </row>
    <row r="381" spans="1:14" x14ac:dyDescent="0.2">
      <c r="A381" s="1" t="s">
        <v>9</v>
      </c>
      <c r="B381" s="1" t="s">
        <v>13</v>
      </c>
      <c r="C381" s="1" t="s">
        <v>490</v>
      </c>
      <c r="D381" s="1"/>
      <c r="E381" s="1">
        <v>6.42</v>
      </c>
      <c r="F381">
        <v>1485</v>
      </c>
      <c r="G381" s="2" t="s">
        <v>12</v>
      </c>
      <c r="H381" s="2" t="s">
        <v>13</v>
      </c>
      <c r="I381" s="2" t="s">
        <v>491</v>
      </c>
      <c r="L381" s="3" t="str">
        <f t="shared" si="10"/>
        <v>Y</v>
      </c>
      <c r="M381" s="3" t="str">
        <f t="shared" si="11"/>
        <v>N</v>
      </c>
      <c r="N381" s="1">
        <v>6.42</v>
      </c>
    </row>
    <row r="382" spans="1:14" x14ac:dyDescent="0.2">
      <c r="A382" s="1" t="s">
        <v>9</v>
      </c>
      <c r="B382" s="1" t="s">
        <v>13</v>
      </c>
      <c r="C382" s="1" t="s">
        <v>492</v>
      </c>
      <c r="D382" s="1"/>
      <c r="E382" s="1">
        <v>6.47</v>
      </c>
      <c r="F382">
        <v>1628</v>
      </c>
      <c r="G382" s="2" t="s">
        <v>12</v>
      </c>
      <c r="H382" s="2" t="s">
        <v>13</v>
      </c>
      <c r="I382" s="2" t="s">
        <v>493</v>
      </c>
      <c r="K382" s="2">
        <v>5.28</v>
      </c>
      <c r="L382" s="3" t="str">
        <f t="shared" si="10"/>
        <v>Y</v>
      </c>
      <c r="M382" s="3" t="str">
        <f t="shared" si="11"/>
        <v>Y</v>
      </c>
      <c r="N382" s="1">
        <v>6.47</v>
      </c>
    </row>
    <row r="383" spans="1:14" x14ac:dyDescent="0.2">
      <c r="A383" s="1" t="s">
        <v>9</v>
      </c>
      <c r="B383" s="1" t="s">
        <v>10</v>
      </c>
      <c r="C383" s="1" t="s">
        <v>494</v>
      </c>
      <c r="D383" s="1"/>
      <c r="E383" s="1">
        <v>6.5</v>
      </c>
      <c r="F383">
        <v>1822</v>
      </c>
      <c r="G383" s="2" t="s">
        <v>12</v>
      </c>
      <c r="H383" s="2" t="s">
        <v>10</v>
      </c>
      <c r="I383" s="2" t="s">
        <v>495</v>
      </c>
      <c r="K383" s="2">
        <v>1.905</v>
      </c>
      <c r="L383" s="3" t="str">
        <f t="shared" si="10"/>
        <v>Y</v>
      </c>
      <c r="M383" s="3" t="str">
        <f t="shared" si="11"/>
        <v>Y</v>
      </c>
      <c r="N383" s="1">
        <v>6.5</v>
      </c>
    </row>
    <row r="384" spans="1:14" x14ac:dyDescent="0.2">
      <c r="A384" s="1" t="s">
        <v>9</v>
      </c>
      <c r="B384" s="1" t="s">
        <v>13</v>
      </c>
      <c r="C384" s="1" t="s">
        <v>496</v>
      </c>
      <c r="D384" s="1"/>
      <c r="E384" s="1">
        <v>6.52</v>
      </c>
      <c r="F384">
        <v>1506</v>
      </c>
      <c r="G384" s="2" t="s">
        <v>12</v>
      </c>
      <c r="H384" s="2" t="s">
        <v>13</v>
      </c>
      <c r="I384" s="2" t="s">
        <v>497</v>
      </c>
      <c r="K384" s="2">
        <v>9.1199999999999992</v>
      </c>
      <c r="L384" s="3" t="str">
        <f t="shared" si="10"/>
        <v>Y</v>
      </c>
      <c r="M384" s="3" t="str">
        <f t="shared" si="11"/>
        <v>Y</v>
      </c>
      <c r="N384" s="1">
        <v>6.52</v>
      </c>
    </row>
    <row r="385" spans="1:14" x14ac:dyDescent="0.2">
      <c r="A385" s="1" t="s">
        <v>9</v>
      </c>
      <c r="B385" s="1" t="s">
        <v>13</v>
      </c>
      <c r="C385" s="1" t="s">
        <v>498</v>
      </c>
      <c r="D385" s="1"/>
      <c r="E385" s="1">
        <v>6.52</v>
      </c>
      <c r="F385">
        <v>1522</v>
      </c>
      <c r="G385" s="2" t="s">
        <v>12</v>
      </c>
      <c r="H385" s="2" t="s">
        <v>13</v>
      </c>
      <c r="I385" s="2" t="s">
        <v>499</v>
      </c>
      <c r="K385" s="2">
        <v>7.88</v>
      </c>
      <c r="L385" s="3" t="str">
        <f t="shared" si="10"/>
        <v>Y</v>
      </c>
      <c r="M385" s="3" t="str">
        <f t="shared" si="11"/>
        <v>Y</v>
      </c>
      <c r="N385" s="1">
        <v>6.52</v>
      </c>
    </row>
    <row r="386" spans="1:14" x14ac:dyDescent="0.2">
      <c r="A386" s="1" t="s">
        <v>9</v>
      </c>
      <c r="B386" s="1" t="s">
        <v>13</v>
      </c>
      <c r="C386" s="1" t="s">
        <v>500</v>
      </c>
      <c r="D386" s="1"/>
      <c r="E386" s="1">
        <v>6.52</v>
      </c>
      <c r="F386">
        <v>1636</v>
      </c>
      <c r="G386" s="2" t="s">
        <v>12</v>
      </c>
      <c r="H386" s="2" t="s">
        <v>13</v>
      </c>
      <c r="I386" s="2" t="s">
        <v>501</v>
      </c>
      <c r="K386" s="2">
        <v>2.13</v>
      </c>
      <c r="L386" s="3" t="str">
        <f t="shared" ref="L386:L449" si="12">IF(E386&gt;0.1,"Y","")</f>
        <v>Y</v>
      </c>
      <c r="M386" s="3" t="str">
        <f t="shared" ref="M386:M449" si="13">IF(K386="","N","Y")</f>
        <v>Y</v>
      </c>
      <c r="N386" s="1">
        <v>6.52</v>
      </c>
    </row>
    <row r="387" spans="1:14" x14ac:dyDescent="0.2">
      <c r="A387" s="1" t="s">
        <v>9</v>
      </c>
      <c r="B387" s="1" t="s">
        <v>13</v>
      </c>
      <c r="C387" s="1" t="s">
        <v>502</v>
      </c>
      <c r="D387" s="1"/>
      <c r="E387" s="1">
        <v>6.57</v>
      </c>
      <c r="F387">
        <v>1575</v>
      </c>
      <c r="G387" s="2" t="s">
        <v>12</v>
      </c>
      <c r="H387" s="2" t="s">
        <v>13</v>
      </c>
      <c r="I387" s="2" t="s">
        <v>503</v>
      </c>
      <c r="K387" s="2">
        <v>5.22</v>
      </c>
      <c r="L387" s="3" t="str">
        <f t="shared" si="12"/>
        <v>Y</v>
      </c>
      <c r="M387" s="3" t="str">
        <f t="shared" si="13"/>
        <v>Y</v>
      </c>
      <c r="N387" s="1">
        <v>6.57</v>
      </c>
    </row>
    <row r="388" spans="1:14" x14ac:dyDescent="0.2">
      <c r="A388" s="1" t="s">
        <v>9</v>
      </c>
      <c r="B388" s="1" t="s">
        <v>13</v>
      </c>
      <c r="C388" s="1" t="s">
        <v>504</v>
      </c>
      <c r="D388" s="1"/>
      <c r="E388" s="1">
        <v>6.62</v>
      </c>
      <c r="F388">
        <v>1564</v>
      </c>
      <c r="G388" s="2" t="s">
        <v>12</v>
      </c>
      <c r="H388" s="2" t="s">
        <v>13</v>
      </c>
      <c r="I388" s="2" t="s">
        <v>505</v>
      </c>
      <c r="K388" s="2">
        <v>6.6</v>
      </c>
      <c r="L388" s="3" t="str">
        <f t="shared" si="12"/>
        <v>Y</v>
      </c>
      <c r="M388" s="3" t="str">
        <f t="shared" si="13"/>
        <v>Y</v>
      </c>
      <c r="N388" s="1">
        <v>6.62</v>
      </c>
    </row>
    <row r="389" spans="1:14" x14ac:dyDescent="0.2">
      <c r="A389" s="1" t="s">
        <v>9</v>
      </c>
      <c r="B389" s="1" t="s">
        <v>13</v>
      </c>
      <c r="C389" s="1" t="s">
        <v>506</v>
      </c>
      <c r="D389" s="1"/>
      <c r="E389" s="1">
        <v>6.7</v>
      </c>
      <c r="F389">
        <v>1622</v>
      </c>
      <c r="G389" s="2" t="s">
        <v>12</v>
      </c>
      <c r="H389" s="2" t="s">
        <v>13</v>
      </c>
      <c r="I389" s="2" t="s">
        <v>507</v>
      </c>
      <c r="K389" s="2">
        <v>5.38</v>
      </c>
      <c r="L389" s="3" t="str">
        <f t="shared" si="12"/>
        <v>Y</v>
      </c>
      <c r="M389" s="3" t="str">
        <f t="shared" si="13"/>
        <v>Y</v>
      </c>
      <c r="N389" s="1">
        <v>6.7</v>
      </c>
    </row>
    <row r="390" spans="1:14" x14ac:dyDescent="0.2">
      <c r="A390" s="1" t="s">
        <v>9</v>
      </c>
      <c r="B390" s="1" t="s">
        <v>13</v>
      </c>
      <c r="C390" s="1" t="s">
        <v>508</v>
      </c>
      <c r="D390" s="1"/>
      <c r="E390" s="1">
        <v>6.73</v>
      </c>
      <c r="F390">
        <v>1443</v>
      </c>
      <c r="G390" s="2" t="s">
        <v>12</v>
      </c>
      <c r="H390" s="2" t="s">
        <v>13</v>
      </c>
      <c r="I390" s="2" t="s">
        <v>509</v>
      </c>
      <c r="L390" s="3" t="str">
        <f t="shared" si="12"/>
        <v>Y</v>
      </c>
      <c r="M390" s="3" t="str">
        <f t="shared" si="13"/>
        <v>N</v>
      </c>
      <c r="N390" s="1">
        <v>6.73</v>
      </c>
    </row>
    <row r="391" spans="1:14" x14ac:dyDescent="0.2">
      <c r="A391" s="1" t="s">
        <v>9</v>
      </c>
      <c r="B391" s="1" t="s">
        <v>13</v>
      </c>
      <c r="C391" s="1" t="s">
        <v>510</v>
      </c>
      <c r="D391" s="1"/>
      <c r="E391" s="1">
        <v>6.82</v>
      </c>
      <c r="F391">
        <v>1647</v>
      </c>
      <c r="G391" s="2" t="s">
        <v>12</v>
      </c>
      <c r="H391" s="2" t="s">
        <v>13</v>
      </c>
      <c r="I391" s="2" t="s">
        <v>511</v>
      </c>
      <c r="K391" s="2">
        <v>2.31</v>
      </c>
      <c r="L391" s="3" t="str">
        <f t="shared" si="12"/>
        <v>Y</v>
      </c>
      <c r="M391" s="3" t="str">
        <f t="shared" si="13"/>
        <v>Y</v>
      </c>
      <c r="N391" s="1">
        <v>6.82</v>
      </c>
    </row>
    <row r="392" spans="1:14" x14ac:dyDescent="0.2">
      <c r="A392" s="1" t="s">
        <v>9</v>
      </c>
      <c r="B392" s="1" t="s">
        <v>13</v>
      </c>
      <c r="C392" s="1" t="s">
        <v>512</v>
      </c>
      <c r="D392" s="1"/>
      <c r="E392" s="1">
        <v>6.84</v>
      </c>
      <c r="F392">
        <v>1521</v>
      </c>
      <c r="G392" s="2" t="s">
        <v>12</v>
      </c>
      <c r="H392" s="2" t="s">
        <v>13</v>
      </c>
      <c r="I392" s="2" t="s">
        <v>513</v>
      </c>
      <c r="K392" s="2">
        <v>8.1639999999999997</v>
      </c>
      <c r="L392" s="3" t="str">
        <f t="shared" si="12"/>
        <v>Y</v>
      </c>
      <c r="M392" s="3" t="str">
        <f t="shared" si="13"/>
        <v>Y</v>
      </c>
      <c r="N392" s="1">
        <v>6.84</v>
      </c>
    </row>
    <row r="393" spans="1:14" x14ac:dyDescent="0.2">
      <c r="A393" s="1" t="s">
        <v>9</v>
      </c>
      <c r="B393" s="1" t="s">
        <v>13</v>
      </c>
      <c r="C393" s="1" t="s">
        <v>514</v>
      </c>
      <c r="D393" s="1"/>
      <c r="E393" s="1">
        <v>6.88</v>
      </c>
      <c r="F393">
        <v>1491</v>
      </c>
      <c r="G393" s="2" t="s">
        <v>12</v>
      </c>
      <c r="H393" s="2" t="s">
        <v>13</v>
      </c>
      <c r="I393" s="2" t="s">
        <v>515</v>
      </c>
      <c r="K393" s="2">
        <v>5.0999999999999996</v>
      </c>
      <c r="L393" s="3" t="str">
        <f t="shared" si="12"/>
        <v>Y</v>
      </c>
      <c r="M393" s="3" t="str">
        <f t="shared" si="13"/>
        <v>Y</v>
      </c>
      <c r="N393" s="1">
        <v>6.88</v>
      </c>
    </row>
    <row r="394" spans="1:14" x14ac:dyDescent="0.2">
      <c r="A394" s="1" t="s">
        <v>9</v>
      </c>
      <c r="B394" s="1" t="s">
        <v>13</v>
      </c>
      <c r="C394" s="1" t="s">
        <v>516</v>
      </c>
      <c r="D394" s="1"/>
      <c r="E394" s="1">
        <v>6.9</v>
      </c>
      <c r="F394">
        <v>1464</v>
      </c>
      <c r="G394" s="2" t="s">
        <v>12</v>
      </c>
      <c r="H394" s="2" t="s">
        <v>13</v>
      </c>
      <c r="I394" s="2" t="s">
        <v>517</v>
      </c>
      <c r="K394" s="2">
        <v>5.56</v>
      </c>
      <c r="L394" s="3" t="str">
        <f t="shared" si="12"/>
        <v>Y</v>
      </c>
      <c r="M394" s="3" t="str">
        <f t="shared" si="13"/>
        <v>Y</v>
      </c>
      <c r="N394" s="1">
        <v>6.9</v>
      </c>
    </row>
    <row r="395" spans="1:14" x14ac:dyDescent="0.2">
      <c r="A395" s="1" t="s">
        <v>9</v>
      </c>
      <c r="B395" s="1" t="s">
        <v>13</v>
      </c>
      <c r="C395" s="1" t="s">
        <v>518</v>
      </c>
      <c r="D395" s="1"/>
      <c r="E395" s="1">
        <v>6.9</v>
      </c>
      <c r="F395">
        <v>1488</v>
      </c>
      <c r="G395" s="2" t="s">
        <v>12</v>
      </c>
      <c r="H395" s="2" t="s">
        <v>13</v>
      </c>
      <c r="I395" s="2" t="s">
        <v>519</v>
      </c>
      <c r="L395" s="3" t="str">
        <f t="shared" si="12"/>
        <v>Y</v>
      </c>
      <c r="M395" s="3" t="str">
        <f t="shared" si="13"/>
        <v>N</v>
      </c>
      <c r="N395" s="1">
        <v>6.9</v>
      </c>
    </row>
    <row r="396" spans="1:14" x14ac:dyDescent="0.2">
      <c r="A396" s="1" t="s">
        <v>9</v>
      </c>
      <c r="B396" s="1" t="s">
        <v>13</v>
      </c>
      <c r="C396" s="1" t="s">
        <v>520</v>
      </c>
      <c r="D396" s="1"/>
      <c r="E396" s="1">
        <v>6.92</v>
      </c>
      <c r="F396">
        <v>1605</v>
      </c>
      <c r="G396" s="2" t="s">
        <v>12</v>
      </c>
      <c r="H396" s="2" t="s">
        <v>13</v>
      </c>
      <c r="I396" s="2" t="s">
        <v>521</v>
      </c>
      <c r="K396" s="2">
        <v>6.85</v>
      </c>
      <c r="L396" s="3" t="str">
        <f t="shared" si="12"/>
        <v>Y</v>
      </c>
      <c r="M396" s="3" t="str">
        <f t="shared" si="13"/>
        <v>Y</v>
      </c>
      <c r="N396" s="1">
        <v>6.92</v>
      </c>
    </row>
    <row r="397" spans="1:14" x14ac:dyDescent="0.2">
      <c r="A397" s="1" t="s">
        <v>9</v>
      </c>
      <c r="B397" s="1" t="s">
        <v>13</v>
      </c>
      <c r="C397" s="1" t="s">
        <v>522</v>
      </c>
      <c r="D397" s="1"/>
      <c r="E397" s="1">
        <v>6.95</v>
      </c>
      <c r="F397">
        <v>1459</v>
      </c>
      <c r="G397" s="2" t="s">
        <v>12</v>
      </c>
      <c r="H397" s="2" t="s">
        <v>13</v>
      </c>
      <c r="I397" s="2" t="s">
        <v>523</v>
      </c>
      <c r="K397" s="2">
        <v>6.02</v>
      </c>
      <c r="L397" s="3" t="str">
        <f t="shared" si="12"/>
        <v>Y</v>
      </c>
      <c r="M397" s="3" t="str">
        <f t="shared" si="13"/>
        <v>Y</v>
      </c>
      <c r="N397" s="1">
        <v>6.95</v>
      </c>
    </row>
    <row r="398" spans="1:14" x14ac:dyDescent="0.2">
      <c r="A398" s="1" t="s">
        <v>9</v>
      </c>
      <c r="B398" s="1" t="s">
        <v>13</v>
      </c>
      <c r="C398" s="1" t="s">
        <v>524</v>
      </c>
      <c r="D398" s="1"/>
      <c r="E398" s="1">
        <v>6.97</v>
      </c>
      <c r="F398">
        <v>1540</v>
      </c>
      <c r="G398" s="2" t="s">
        <v>12</v>
      </c>
      <c r="H398" s="2" t="s">
        <v>13</v>
      </c>
      <c r="I398" s="2" t="s">
        <v>525</v>
      </c>
      <c r="J398" s="2">
        <v>6.7</v>
      </c>
      <c r="L398" s="3" t="str">
        <f t="shared" si="12"/>
        <v>Y</v>
      </c>
      <c r="M398" s="3" t="str">
        <f t="shared" si="13"/>
        <v>N</v>
      </c>
      <c r="N398" s="1">
        <v>6.97</v>
      </c>
    </row>
    <row r="399" spans="1:14" x14ac:dyDescent="0.2">
      <c r="A399" s="1" t="s">
        <v>9</v>
      </c>
      <c r="B399" s="1" t="s">
        <v>13</v>
      </c>
      <c r="C399" s="1" t="s">
        <v>526</v>
      </c>
      <c r="D399" s="1"/>
      <c r="E399" s="1">
        <v>6.99</v>
      </c>
      <c r="F399">
        <v>1568</v>
      </c>
      <c r="G399" s="2" t="s">
        <v>12</v>
      </c>
      <c r="H399" s="2" t="s">
        <v>13</v>
      </c>
      <c r="I399" s="2" t="s">
        <v>527</v>
      </c>
      <c r="J399" s="2">
        <v>5.91</v>
      </c>
      <c r="L399" s="3" t="str">
        <f t="shared" si="12"/>
        <v>Y</v>
      </c>
      <c r="M399" s="3" t="str">
        <f t="shared" si="13"/>
        <v>N</v>
      </c>
      <c r="N399" s="1">
        <v>6.99</v>
      </c>
    </row>
    <row r="400" spans="1:14" x14ac:dyDescent="0.2">
      <c r="A400" s="1" t="s">
        <v>9</v>
      </c>
      <c r="B400" s="1" t="s">
        <v>13</v>
      </c>
      <c r="C400" s="1" t="s">
        <v>528</v>
      </c>
      <c r="D400" s="1"/>
      <c r="E400" s="1">
        <v>6.99</v>
      </c>
      <c r="F400">
        <v>1576</v>
      </c>
      <c r="G400" s="2" t="s">
        <v>12</v>
      </c>
      <c r="H400" s="2" t="s">
        <v>13</v>
      </c>
      <c r="I400" s="2" t="s">
        <v>529</v>
      </c>
      <c r="J400" s="2">
        <v>6.28</v>
      </c>
      <c r="L400" s="3" t="str">
        <f t="shared" si="12"/>
        <v>Y</v>
      </c>
      <c r="M400" s="3" t="str">
        <f t="shared" si="13"/>
        <v>N</v>
      </c>
      <c r="N400" s="1">
        <v>6.99</v>
      </c>
    </row>
    <row r="401" spans="1:14" x14ac:dyDescent="0.2">
      <c r="A401" s="1" t="s">
        <v>9</v>
      </c>
      <c r="B401" s="1" t="s">
        <v>13</v>
      </c>
      <c r="C401" s="1" t="s">
        <v>530</v>
      </c>
      <c r="D401" s="1"/>
      <c r="E401" s="1">
        <v>7</v>
      </c>
      <c r="F401">
        <v>1471</v>
      </c>
      <c r="G401" s="2" t="s">
        <v>12</v>
      </c>
      <c r="H401" s="2" t="s">
        <v>13</v>
      </c>
      <c r="I401" s="2" t="s">
        <v>531</v>
      </c>
      <c r="L401" s="3" t="str">
        <f t="shared" si="12"/>
        <v>Y</v>
      </c>
      <c r="M401" s="3" t="str">
        <f t="shared" si="13"/>
        <v>N</v>
      </c>
      <c r="N401" s="1">
        <v>7</v>
      </c>
    </row>
    <row r="402" spans="1:14" x14ac:dyDescent="0.2">
      <c r="A402" s="1" t="s">
        <v>9</v>
      </c>
      <c r="B402" s="1" t="s">
        <v>13</v>
      </c>
      <c r="C402" s="1" t="s">
        <v>532</v>
      </c>
      <c r="D402" s="1"/>
      <c r="E402" s="1">
        <v>7.01</v>
      </c>
      <c r="F402">
        <v>1452</v>
      </c>
      <c r="G402" s="2" t="s">
        <v>12</v>
      </c>
      <c r="H402" s="2" t="s">
        <v>13</v>
      </c>
      <c r="I402" s="2" t="s">
        <v>533</v>
      </c>
      <c r="L402" s="3" t="str">
        <f t="shared" si="12"/>
        <v>Y</v>
      </c>
      <c r="M402" s="3" t="str">
        <f t="shared" si="13"/>
        <v>N</v>
      </c>
      <c r="N402" s="1">
        <v>7.01</v>
      </c>
    </row>
    <row r="403" spans="1:14" x14ac:dyDescent="0.2">
      <c r="A403" s="1" t="s">
        <v>9</v>
      </c>
      <c r="B403" s="1" t="s">
        <v>13</v>
      </c>
      <c r="C403" s="1" t="s">
        <v>534</v>
      </c>
      <c r="D403" s="1"/>
      <c r="E403" s="1">
        <v>7.01</v>
      </c>
      <c r="F403">
        <v>1461</v>
      </c>
      <c r="G403" s="2" t="s">
        <v>12</v>
      </c>
      <c r="H403" s="2" t="s">
        <v>13</v>
      </c>
      <c r="I403" s="2" t="s">
        <v>535</v>
      </c>
      <c r="K403" s="2">
        <v>7.15</v>
      </c>
      <c r="L403" s="3" t="str">
        <f t="shared" si="12"/>
        <v>Y</v>
      </c>
      <c r="M403" s="3" t="str">
        <f t="shared" si="13"/>
        <v>Y</v>
      </c>
      <c r="N403" s="1">
        <v>7.01</v>
      </c>
    </row>
    <row r="404" spans="1:14" x14ac:dyDescent="0.2">
      <c r="A404" s="1" t="s">
        <v>9</v>
      </c>
      <c r="B404" s="1" t="s">
        <v>13</v>
      </c>
      <c r="C404" s="1" t="s">
        <v>536</v>
      </c>
      <c r="D404" s="1"/>
      <c r="E404" s="1">
        <v>7.05</v>
      </c>
      <c r="F404">
        <v>1561</v>
      </c>
      <c r="G404" s="2" t="s">
        <v>12</v>
      </c>
      <c r="H404" s="2" t="s">
        <v>13</v>
      </c>
      <c r="I404" s="2" t="s">
        <v>537</v>
      </c>
      <c r="J404" s="2">
        <v>7.6</v>
      </c>
      <c r="L404" s="3" t="str">
        <f t="shared" si="12"/>
        <v>Y</v>
      </c>
      <c r="M404" s="3" t="str">
        <f t="shared" si="13"/>
        <v>N</v>
      </c>
      <c r="N404" s="1">
        <v>7.05</v>
      </c>
    </row>
    <row r="405" spans="1:14" x14ac:dyDescent="0.2">
      <c r="A405" s="1" t="s">
        <v>9</v>
      </c>
      <c r="B405" s="1" t="s">
        <v>13</v>
      </c>
      <c r="C405" s="1" t="s">
        <v>538</v>
      </c>
      <c r="D405" s="1"/>
      <c r="E405" s="1">
        <v>7.08</v>
      </c>
      <c r="F405">
        <v>1465</v>
      </c>
      <c r="G405" s="2" t="s">
        <v>12</v>
      </c>
      <c r="H405" s="2" t="s">
        <v>13</v>
      </c>
      <c r="I405" s="2" t="s">
        <v>539</v>
      </c>
      <c r="L405" s="3" t="str">
        <f t="shared" si="12"/>
        <v>Y</v>
      </c>
      <c r="M405" s="3" t="str">
        <f t="shared" si="13"/>
        <v>N</v>
      </c>
      <c r="N405" s="1">
        <v>7.08</v>
      </c>
    </row>
    <row r="406" spans="1:14" x14ac:dyDescent="0.2">
      <c r="A406" s="1" t="s">
        <v>9</v>
      </c>
      <c r="B406" s="1" t="s">
        <v>13</v>
      </c>
      <c r="C406" s="1" t="s">
        <v>540</v>
      </c>
      <c r="D406" s="1"/>
      <c r="E406" s="1">
        <v>7.09</v>
      </c>
      <c r="F406">
        <v>1624</v>
      </c>
      <c r="G406" s="2" t="s">
        <v>12</v>
      </c>
      <c r="H406" s="2" t="s">
        <v>13</v>
      </c>
      <c r="I406" s="2" t="s">
        <v>541</v>
      </c>
      <c r="K406" s="2">
        <v>6.21</v>
      </c>
      <c r="L406" s="3" t="str">
        <f t="shared" si="12"/>
        <v>Y</v>
      </c>
      <c r="M406" s="3" t="str">
        <f t="shared" si="13"/>
        <v>Y</v>
      </c>
      <c r="N406" s="1">
        <v>7.09</v>
      </c>
    </row>
    <row r="407" spans="1:14" x14ac:dyDescent="0.2">
      <c r="A407" s="1" t="s">
        <v>9</v>
      </c>
      <c r="B407" s="1" t="s">
        <v>13</v>
      </c>
      <c r="C407" s="1" t="s">
        <v>542</v>
      </c>
      <c r="D407" s="1"/>
      <c r="E407" s="1">
        <v>7.1</v>
      </c>
      <c r="F407">
        <v>1469</v>
      </c>
      <c r="G407" s="2" t="s">
        <v>12</v>
      </c>
      <c r="H407" s="2" t="s">
        <v>13</v>
      </c>
      <c r="I407" s="2" t="s">
        <v>543</v>
      </c>
      <c r="L407" s="3" t="str">
        <f t="shared" si="12"/>
        <v>Y</v>
      </c>
      <c r="M407" s="3" t="str">
        <f t="shared" si="13"/>
        <v>N</v>
      </c>
      <c r="N407" s="1">
        <v>7.1</v>
      </c>
    </row>
    <row r="408" spans="1:14" x14ac:dyDescent="0.2">
      <c r="A408" s="1" t="s">
        <v>9</v>
      </c>
      <c r="B408" s="1" t="s">
        <v>13</v>
      </c>
      <c r="C408" s="1" t="s">
        <v>544</v>
      </c>
      <c r="D408" s="1"/>
      <c r="E408" s="1">
        <v>7.1</v>
      </c>
      <c r="F408">
        <v>1652</v>
      </c>
      <c r="G408" s="2" t="s">
        <v>12</v>
      </c>
      <c r="H408" s="2" t="s">
        <v>13</v>
      </c>
      <c r="I408" s="2" t="s">
        <v>545</v>
      </c>
      <c r="K408" s="2">
        <v>2.1</v>
      </c>
      <c r="L408" s="3" t="str">
        <f t="shared" si="12"/>
        <v>Y</v>
      </c>
      <c r="M408" s="3" t="str">
        <f t="shared" si="13"/>
        <v>Y</v>
      </c>
      <c r="N408" s="1">
        <v>7.1</v>
      </c>
    </row>
    <row r="409" spans="1:14" x14ac:dyDescent="0.2">
      <c r="A409" s="1" t="s">
        <v>9</v>
      </c>
      <c r="B409" s="1" t="s">
        <v>13</v>
      </c>
      <c r="C409" s="1" t="s">
        <v>546</v>
      </c>
      <c r="D409" s="1"/>
      <c r="E409" s="1">
        <v>7.13</v>
      </c>
      <c r="F409">
        <v>1642</v>
      </c>
      <c r="G409" s="2" t="s">
        <v>12</v>
      </c>
      <c r="H409" s="2" t="s">
        <v>13</v>
      </c>
      <c r="I409" s="2" t="s">
        <v>547</v>
      </c>
      <c r="J409" s="2">
        <v>3.72</v>
      </c>
      <c r="L409" s="3" t="str">
        <f t="shared" si="12"/>
        <v>Y</v>
      </c>
      <c r="M409" s="3" t="str">
        <f t="shared" si="13"/>
        <v>N</v>
      </c>
      <c r="N409" s="1">
        <v>7.13</v>
      </c>
    </row>
    <row r="410" spans="1:14" x14ac:dyDescent="0.2">
      <c r="A410" s="1" t="s">
        <v>9</v>
      </c>
      <c r="B410" s="1" t="s">
        <v>13</v>
      </c>
      <c r="C410" s="1" t="s">
        <v>548</v>
      </c>
      <c r="D410" s="1"/>
      <c r="E410" s="1">
        <v>7.15</v>
      </c>
      <c r="F410">
        <v>1441</v>
      </c>
      <c r="G410" s="2" t="s">
        <v>12</v>
      </c>
      <c r="H410" s="2" t="s">
        <v>13</v>
      </c>
      <c r="I410" s="2" t="s">
        <v>549</v>
      </c>
      <c r="L410" s="3" t="str">
        <f t="shared" si="12"/>
        <v>Y</v>
      </c>
      <c r="M410" s="3" t="str">
        <f t="shared" si="13"/>
        <v>N</v>
      </c>
      <c r="N410" s="1">
        <v>7.15</v>
      </c>
    </row>
    <row r="411" spans="1:14" x14ac:dyDescent="0.2">
      <c r="A411" s="1" t="s">
        <v>9</v>
      </c>
      <c r="B411" s="1" t="s">
        <v>13</v>
      </c>
      <c r="C411" s="1" t="s">
        <v>550</v>
      </c>
      <c r="D411" s="1"/>
      <c r="E411" s="1">
        <v>7.18</v>
      </c>
      <c r="F411">
        <v>1489</v>
      </c>
      <c r="G411" s="2" t="s">
        <v>12</v>
      </c>
      <c r="H411" s="2" t="s">
        <v>13</v>
      </c>
      <c r="I411" s="2" t="s">
        <v>551</v>
      </c>
      <c r="L411" s="3" t="str">
        <f t="shared" si="12"/>
        <v>Y</v>
      </c>
      <c r="M411" s="3" t="str">
        <f t="shared" si="13"/>
        <v>N</v>
      </c>
      <c r="N411" s="1">
        <v>7.18</v>
      </c>
    </row>
    <row r="412" spans="1:14" x14ac:dyDescent="0.2">
      <c r="A412" s="1" t="s">
        <v>9</v>
      </c>
      <c r="B412" s="1" t="s">
        <v>13</v>
      </c>
      <c r="C412" s="1" t="s">
        <v>552</v>
      </c>
      <c r="D412" s="1"/>
      <c r="E412" s="1">
        <v>7.2130000000000001</v>
      </c>
      <c r="F412">
        <v>1479</v>
      </c>
      <c r="G412" s="2" t="s">
        <v>12</v>
      </c>
      <c r="H412" s="2" t="s">
        <v>13</v>
      </c>
      <c r="I412" s="2" t="s">
        <v>553</v>
      </c>
      <c r="L412" s="3" t="str">
        <f t="shared" si="12"/>
        <v>Y</v>
      </c>
      <c r="M412" s="3" t="str">
        <f t="shared" si="13"/>
        <v>N</v>
      </c>
      <c r="N412" s="1">
        <v>7.2130000000000001</v>
      </c>
    </row>
    <row r="413" spans="1:14" x14ac:dyDescent="0.2">
      <c r="A413" s="1" t="s">
        <v>9</v>
      </c>
      <c r="B413" s="1" t="s">
        <v>13</v>
      </c>
      <c r="C413" s="1" t="s">
        <v>554</v>
      </c>
      <c r="D413" s="1"/>
      <c r="E413" s="1">
        <v>7.22</v>
      </c>
      <c r="F413">
        <v>1633</v>
      </c>
      <c r="G413" s="2" t="s">
        <v>12</v>
      </c>
      <c r="H413" s="2" t="s">
        <v>13</v>
      </c>
      <c r="I413" s="2" t="s">
        <v>555</v>
      </c>
      <c r="K413" s="2">
        <v>4.3559999999999999</v>
      </c>
      <c r="L413" s="3" t="str">
        <f t="shared" si="12"/>
        <v>Y</v>
      </c>
      <c r="M413" s="3" t="str">
        <f t="shared" si="13"/>
        <v>Y</v>
      </c>
      <c r="N413" s="1">
        <v>7.22</v>
      </c>
    </row>
    <row r="414" spans="1:14" x14ac:dyDescent="0.2">
      <c r="A414" s="1" t="s">
        <v>9</v>
      </c>
      <c r="B414" s="1" t="s">
        <v>13</v>
      </c>
      <c r="C414" s="1" t="s">
        <v>556</v>
      </c>
      <c r="D414" s="1"/>
      <c r="E414" s="1">
        <v>7.24</v>
      </c>
      <c r="F414">
        <v>1524</v>
      </c>
      <c r="G414" s="2" t="s">
        <v>12</v>
      </c>
      <c r="H414" s="2" t="s">
        <v>13</v>
      </c>
      <c r="I414" s="2" t="s">
        <v>557</v>
      </c>
      <c r="K414" s="2">
        <v>8.75</v>
      </c>
      <c r="L414" s="3" t="str">
        <f t="shared" si="12"/>
        <v>Y</v>
      </c>
      <c r="M414" s="3" t="str">
        <f t="shared" si="13"/>
        <v>Y</v>
      </c>
      <c r="N414" s="1">
        <v>7.24</v>
      </c>
    </row>
    <row r="415" spans="1:14" x14ac:dyDescent="0.2">
      <c r="A415" s="1" t="s">
        <v>9</v>
      </c>
      <c r="B415" s="1" t="s">
        <v>13</v>
      </c>
      <c r="C415" s="1" t="s">
        <v>558</v>
      </c>
      <c r="D415" s="1"/>
      <c r="E415" s="1">
        <v>7.32</v>
      </c>
      <c r="F415">
        <v>1448</v>
      </c>
      <c r="G415" s="2" t="s">
        <v>12</v>
      </c>
      <c r="H415" s="2" t="s">
        <v>13</v>
      </c>
      <c r="I415" s="2" t="s">
        <v>559</v>
      </c>
      <c r="K415" s="2">
        <v>6.63</v>
      </c>
      <c r="L415" s="3" t="str">
        <f t="shared" si="12"/>
        <v>Y</v>
      </c>
      <c r="M415" s="3" t="str">
        <f t="shared" si="13"/>
        <v>Y</v>
      </c>
      <c r="N415" s="1">
        <v>7.32</v>
      </c>
    </row>
    <row r="416" spans="1:14" x14ac:dyDescent="0.2">
      <c r="A416" s="1" t="s">
        <v>9</v>
      </c>
      <c r="B416" s="1" t="s">
        <v>13</v>
      </c>
      <c r="C416" s="1" t="s">
        <v>560</v>
      </c>
      <c r="D416" s="1"/>
      <c r="E416" s="1">
        <v>7.32</v>
      </c>
      <c r="F416">
        <v>1545</v>
      </c>
      <c r="G416" s="2" t="s">
        <v>12</v>
      </c>
      <c r="H416" s="2" t="s">
        <v>13</v>
      </c>
      <c r="I416" s="2" t="s">
        <v>561</v>
      </c>
      <c r="K416" s="2">
        <v>7.0220000000000002</v>
      </c>
      <c r="L416" s="3" t="str">
        <f t="shared" si="12"/>
        <v>Y</v>
      </c>
      <c r="M416" s="3" t="str">
        <f t="shared" si="13"/>
        <v>Y</v>
      </c>
      <c r="N416" s="1">
        <v>7.32</v>
      </c>
    </row>
    <row r="417" spans="1:14" x14ac:dyDescent="0.2">
      <c r="A417" s="1" t="s">
        <v>9</v>
      </c>
      <c r="B417" s="1" t="s">
        <v>13</v>
      </c>
      <c r="C417" s="1" t="s">
        <v>562</v>
      </c>
      <c r="D417" s="1"/>
      <c r="E417" s="1">
        <v>7.33</v>
      </c>
      <c r="F417">
        <v>1638</v>
      </c>
      <c r="G417" s="2" t="s">
        <v>12</v>
      </c>
      <c r="H417" s="2" t="s">
        <v>13</v>
      </c>
      <c r="I417" s="2" t="s">
        <v>563</v>
      </c>
      <c r="K417" s="2">
        <v>5.58</v>
      </c>
      <c r="L417" s="3" t="str">
        <f t="shared" si="12"/>
        <v>Y</v>
      </c>
      <c r="M417" s="3" t="str">
        <f t="shared" si="13"/>
        <v>Y</v>
      </c>
      <c r="N417" s="1">
        <v>7.33</v>
      </c>
    </row>
    <row r="418" spans="1:14" x14ac:dyDescent="0.2">
      <c r="A418" s="1" t="s">
        <v>9</v>
      </c>
      <c r="B418" s="1" t="s">
        <v>13</v>
      </c>
      <c r="C418" s="1" t="s">
        <v>564</v>
      </c>
      <c r="D418" s="1"/>
      <c r="E418" s="1">
        <v>7.38</v>
      </c>
      <c r="F418">
        <v>1484</v>
      </c>
      <c r="G418" s="2" t="s">
        <v>12</v>
      </c>
      <c r="H418" s="2" t="s">
        <v>13</v>
      </c>
      <c r="I418" s="2" t="s">
        <v>565</v>
      </c>
      <c r="L418" s="3" t="str">
        <f t="shared" si="12"/>
        <v>Y</v>
      </c>
      <c r="M418" s="3" t="str">
        <f t="shared" si="13"/>
        <v>N</v>
      </c>
      <c r="N418" s="1">
        <v>7.38</v>
      </c>
    </row>
    <row r="419" spans="1:14" x14ac:dyDescent="0.2">
      <c r="A419" s="1" t="s">
        <v>9</v>
      </c>
      <c r="B419" s="1" t="s">
        <v>13</v>
      </c>
      <c r="C419" s="1" t="s">
        <v>566</v>
      </c>
      <c r="D419" s="1"/>
      <c r="E419" s="1">
        <v>7.4109999999999996</v>
      </c>
      <c r="F419">
        <v>1474</v>
      </c>
      <c r="G419" s="2" t="s">
        <v>12</v>
      </c>
      <c r="H419" s="2" t="s">
        <v>13</v>
      </c>
      <c r="I419" s="2" t="s">
        <v>567</v>
      </c>
      <c r="L419" s="3" t="str">
        <f t="shared" si="12"/>
        <v>Y</v>
      </c>
      <c r="M419" s="3" t="str">
        <f t="shared" si="13"/>
        <v>N</v>
      </c>
      <c r="N419" s="1">
        <v>7.4109999999999996</v>
      </c>
    </row>
    <row r="420" spans="1:14" x14ac:dyDescent="0.2">
      <c r="A420" s="1" t="s">
        <v>9</v>
      </c>
      <c r="B420" s="1" t="s">
        <v>13</v>
      </c>
      <c r="C420" s="1" t="s">
        <v>568</v>
      </c>
      <c r="D420" s="1"/>
      <c r="E420" s="1">
        <v>7.5</v>
      </c>
      <c r="F420">
        <v>1621</v>
      </c>
      <c r="G420" s="2" t="s">
        <v>12</v>
      </c>
      <c r="H420" s="2" t="s">
        <v>13</v>
      </c>
      <c r="I420" s="2" t="s">
        <v>569</v>
      </c>
      <c r="K420" s="2">
        <v>5.35</v>
      </c>
      <c r="L420" s="3" t="str">
        <f t="shared" si="12"/>
        <v>Y</v>
      </c>
      <c r="M420" s="3" t="str">
        <f t="shared" si="13"/>
        <v>Y</v>
      </c>
      <c r="N420" s="1">
        <v>7.5</v>
      </c>
    </row>
    <row r="421" spans="1:14" x14ac:dyDescent="0.2">
      <c r="A421" s="1" t="s">
        <v>9</v>
      </c>
      <c r="B421" s="1" t="s">
        <v>13</v>
      </c>
      <c r="C421" s="1" t="s">
        <v>570</v>
      </c>
      <c r="D421" s="1"/>
      <c r="E421" s="1">
        <v>7.5</v>
      </c>
      <c r="F421">
        <v>1646</v>
      </c>
      <c r="G421" s="2" t="s">
        <v>12</v>
      </c>
      <c r="H421" s="2" t="s">
        <v>13</v>
      </c>
      <c r="I421" s="2" t="s">
        <v>571</v>
      </c>
      <c r="L421" s="3" t="str">
        <f t="shared" si="12"/>
        <v>Y</v>
      </c>
      <c r="M421" s="3" t="str">
        <f t="shared" si="13"/>
        <v>N</v>
      </c>
      <c r="N421" s="1">
        <v>7.5</v>
      </c>
    </row>
    <row r="422" spans="1:14" x14ac:dyDescent="0.2">
      <c r="A422" s="1" t="s">
        <v>9</v>
      </c>
      <c r="B422" s="1" t="s">
        <v>10</v>
      </c>
      <c r="C422" s="1" t="s">
        <v>572</v>
      </c>
      <c r="D422" s="1"/>
      <c r="E422" s="1">
        <v>7.5</v>
      </c>
      <c r="F422">
        <v>1812</v>
      </c>
      <c r="G422" s="2" t="s">
        <v>12</v>
      </c>
      <c r="H422" s="2" t="s">
        <v>10</v>
      </c>
      <c r="I422" s="2" t="s">
        <v>572</v>
      </c>
      <c r="K422" s="2">
        <v>1</v>
      </c>
      <c r="L422" s="3" t="str">
        <f t="shared" si="12"/>
        <v>Y</v>
      </c>
      <c r="M422" s="3" t="str">
        <f t="shared" si="13"/>
        <v>Y</v>
      </c>
      <c r="N422" s="1">
        <v>7.5</v>
      </c>
    </row>
    <row r="423" spans="1:14" x14ac:dyDescent="0.2">
      <c r="A423" s="1" t="s">
        <v>9</v>
      </c>
      <c r="B423" s="1" t="s">
        <v>13</v>
      </c>
      <c r="C423" s="1" t="s">
        <v>573</v>
      </c>
      <c r="D423" s="1"/>
      <c r="E423" s="1">
        <v>7.54</v>
      </c>
      <c r="F423">
        <v>1454</v>
      </c>
      <c r="G423" s="2" t="s">
        <v>12</v>
      </c>
      <c r="H423" s="2" t="s">
        <v>13</v>
      </c>
      <c r="I423" s="2" t="s">
        <v>574</v>
      </c>
      <c r="L423" s="3" t="str">
        <f t="shared" si="12"/>
        <v>Y</v>
      </c>
      <c r="M423" s="3" t="str">
        <f t="shared" si="13"/>
        <v>N</v>
      </c>
      <c r="N423" s="1">
        <v>7.54</v>
      </c>
    </row>
    <row r="424" spans="1:14" x14ac:dyDescent="0.2">
      <c r="A424" s="1" t="s">
        <v>9</v>
      </c>
      <c r="B424" s="1" t="s">
        <v>13</v>
      </c>
      <c r="C424" s="1" t="s">
        <v>575</v>
      </c>
      <c r="D424" s="1"/>
      <c r="E424" s="1">
        <v>7.5750000000000002</v>
      </c>
      <c r="F424">
        <v>1475</v>
      </c>
      <c r="G424" s="2" t="s">
        <v>12</v>
      </c>
      <c r="H424" s="2" t="s">
        <v>13</v>
      </c>
      <c r="I424" s="2" t="s">
        <v>576</v>
      </c>
      <c r="L424" s="3" t="str">
        <f t="shared" si="12"/>
        <v>Y</v>
      </c>
      <c r="M424" s="3" t="str">
        <f t="shared" si="13"/>
        <v>N</v>
      </c>
      <c r="N424" s="1">
        <v>7.5750000000000002</v>
      </c>
    </row>
    <row r="425" spans="1:14" x14ac:dyDescent="0.2">
      <c r="A425" s="1" t="s">
        <v>9</v>
      </c>
      <c r="B425" s="1" t="s">
        <v>13</v>
      </c>
      <c r="C425" s="1" t="s">
        <v>577</v>
      </c>
      <c r="D425" s="1"/>
      <c r="E425" s="1">
        <v>7.61</v>
      </c>
      <c r="F425">
        <v>1627</v>
      </c>
      <c r="G425" s="2" t="s">
        <v>12</v>
      </c>
      <c r="H425" s="2" t="s">
        <v>13</v>
      </c>
      <c r="I425" s="2" t="s">
        <v>578</v>
      </c>
      <c r="J425" s="2">
        <v>6.98</v>
      </c>
      <c r="L425" s="3" t="str">
        <f t="shared" si="12"/>
        <v>Y</v>
      </c>
      <c r="M425" s="3" t="str">
        <f t="shared" si="13"/>
        <v>N</v>
      </c>
      <c r="N425" s="1">
        <v>7.61</v>
      </c>
    </row>
    <row r="426" spans="1:14" x14ac:dyDescent="0.2">
      <c r="A426" s="1" t="s">
        <v>9</v>
      </c>
      <c r="B426" s="1" t="s">
        <v>13</v>
      </c>
      <c r="C426" s="1" t="s">
        <v>579</v>
      </c>
      <c r="D426" s="1"/>
      <c r="E426" s="1">
        <v>7.63</v>
      </c>
      <c r="F426">
        <v>1581</v>
      </c>
      <c r="G426" s="2" t="s">
        <v>12</v>
      </c>
      <c r="H426" s="2" t="s">
        <v>13</v>
      </c>
      <c r="I426" s="2" t="s">
        <v>580</v>
      </c>
      <c r="J426" s="2">
        <v>8.1300000000000008</v>
      </c>
      <c r="L426" s="3" t="str">
        <f t="shared" si="12"/>
        <v>Y</v>
      </c>
      <c r="M426" s="3" t="str">
        <f t="shared" si="13"/>
        <v>N</v>
      </c>
      <c r="N426" s="1">
        <v>7.63</v>
      </c>
    </row>
    <row r="427" spans="1:14" x14ac:dyDescent="0.2">
      <c r="A427" s="1" t="s">
        <v>9</v>
      </c>
      <c r="B427" s="1" t="s">
        <v>13</v>
      </c>
      <c r="C427" s="1" t="s">
        <v>581</v>
      </c>
      <c r="D427" s="1"/>
      <c r="E427" s="1">
        <v>7.68</v>
      </c>
      <c r="F427">
        <v>1562</v>
      </c>
      <c r="G427" s="2" t="s">
        <v>12</v>
      </c>
      <c r="H427" s="2" t="s">
        <v>13</v>
      </c>
      <c r="I427" s="2" t="s">
        <v>582</v>
      </c>
      <c r="J427" s="2">
        <v>5.27</v>
      </c>
      <c r="L427" s="3" t="str">
        <f t="shared" si="12"/>
        <v>Y</v>
      </c>
      <c r="M427" s="3" t="str">
        <f t="shared" si="13"/>
        <v>N</v>
      </c>
      <c r="N427" s="1">
        <v>7.68</v>
      </c>
    </row>
    <row r="428" spans="1:14" x14ac:dyDescent="0.2">
      <c r="A428" s="1" t="s">
        <v>9</v>
      </c>
      <c r="B428" s="1" t="s">
        <v>13</v>
      </c>
      <c r="C428" s="1" t="s">
        <v>583</v>
      </c>
      <c r="D428" s="1"/>
      <c r="E428" s="1">
        <v>7.73</v>
      </c>
      <c r="F428">
        <v>1536</v>
      </c>
      <c r="G428" s="2" t="s">
        <v>12</v>
      </c>
      <c r="H428" s="2" t="s">
        <v>13</v>
      </c>
      <c r="I428" s="2" t="s">
        <v>584</v>
      </c>
      <c r="K428" s="2">
        <v>7.2770000000000001</v>
      </c>
      <c r="L428" s="3" t="str">
        <f t="shared" si="12"/>
        <v>Y</v>
      </c>
      <c r="M428" s="3" t="str">
        <f t="shared" si="13"/>
        <v>Y</v>
      </c>
      <c r="N428" s="1">
        <v>7.73</v>
      </c>
    </row>
    <row r="429" spans="1:14" x14ac:dyDescent="0.2">
      <c r="A429" s="1" t="s">
        <v>9</v>
      </c>
      <c r="B429" s="1" t="s">
        <v>13</v>
      </c>
      <c r="C429" s="1" t="s">
        <v>585</v>
      </c>
      <c r="D429" s="1"/>
      <c r="E429" s="1">
        <v>7.73</v>
      </c>
      <c r="F429">
        <v>1612</v>
      </c>
      <c r="G429" s="2" t="s">
        <v>12</v>
      </c>
      <c r="H429" s="2" t="s">
        <v>13</v>
      </c>
      <c r="I429" s="2" t="s">
        <v>586</v>
      </c>
      <c r="J429" s="2">
        <v>6.9180000000000001</v>
      </c>
      <c r="L429" s="3" t="str">
        <f t="shared" si="12"/>
        <v>Y</v>
      </c>
      <c r="M429" s="3" t="str">
        <f t="shared" si="13"/>
        <v>N</v>
      </c>
      <c r="N429" s="1">
        <v>7.73</v>
      </c>
    </row>
    <row r="430" spans="1:14" x14ac:dyDescent="0.2">
      <c r="A430" s="1" t="s">
        <v>9</v>
      </c>
      <c r="B430" s="1" t="s">
        <v>13</v>
      </c>
      <c r="C430" s="1" t="s">
        <v>587</v>
      </c>
      <c r="D430" s="1"/>
      <c r="E430" s="1">
        <v>7.76</v>
      </c>
      <c r="F430">
        <v>1602</v>
      </c>
      <c r="G430" s="2" t="s">
        <v>12</v>
      </c>
      <c r="H430" s="2" t="s">
        <v>13</v>
      </c>
      <c r="I430" s="2" t="s">
        <v>588</v>
      </c>
      <c r="J430" s="2">
        <v>5.77</v>
      </c>
      <c r="L430" s="3" t="str">
        <f t="shared" si="12"/>
        <v>Y</v>
      </c>
      <c r="M430" s="3" t="str">
        <f t="shared" si="13"/>
        <v>N</v>
      </c>
      <c r="N430" s="1">
        <v>7.76</v>
      </c>
    </row>
    <row r="431" spans="1:14" x14ac:dyDescent="0.2">
      <c r="A431" s="1" t="s">
        <v>9</v>
      </c>
      <c r="B431" s="1" t="s">
        <v>13</v>
      </c>
      <c r="C431" s="1" t="s">
        <v>589</v>
      </c>
      <c r="D431" s="1"/>
      <c r="E431" s="1">
        <v>7.78</v>
      </c>
      <c r="F431">
        <v>1548</v>
      </c>
      <c r="G431" s="2" t="s">
        <v>12</v>
      </c>
      <c r="H431" s="2" t="s">
        <v>13</v>
      </c>
      <c r="I431" s="2" t="s">
        <v>590</v>
      </c>
      <c r="K431" s="2">
        <v>8.43</v>
      </c>
      <c r="L431" s="3" t="str">
        <f t="shared" si="12"/>
        <v>Y</v>
      </c>
      <c r="M431" s="3" t="str">
        <f t="shared" si="13"/>
        <v>Y</v>
      </c>
      <c r="N431" s="1">
        <v>7.78</v>
      </c>
    </row>
    <row r="432" spans="1:14" x14ac:dyDescent="0.2">
      <c r="A432" s="1" t="s">
        <v>9</v>
      </c>
      <c r="B432" s="1" t="s">
        <v>13</v>
      </c>
      <c r="C432" s="1" t="s">
        <v>591</v>
      </c>
      <c r="D432" s="1"/>
      <c r="E432" s="1">
        <v>7.8</v>
      </c>
      <c r="F432">
        <v>1487</v>
      </c>
      <c r="G432" s="2" t="s">
        <v>12</v>
      </c>
      <c r="H432" s="2" t="s">
        <v>13</v>
      </c>
      <c r="I432" s="2" t="s">
        <v>592</v>
      </c>
      <c r="L432" s="3" t="str">
        <f t="shared" si="12"/>
        <v>Y</v>
      </c>
      <c r="M432" s="3" t="str">
        <f t="shared" si="13"/>
        <v>N</v>
      </c>
      <c r="N432" s="1">
        <v>7.8</v>
      </c>
    </row>
    <row r="433" spans="1:14" x14ac:dyDescent="0.2">
      <c r="A433" s="1" t="s">
        <v>9</v>
      </c>
      <c r="B433" s="1" t="s">
        <v>13</v>
      </c>
      <c r="C433" s="1" t="s">
        <v>593</v>
      </c>
      <c r="D433" s="1"/>
      <c r="E433" s="1">
        <v>7.8</v>
      </c>
      <c r="F433">
        <v>1494</v>
      </c>
      <c r="G433" s="2" t="s">
        <v>12</v>
      </c>
      <c r="H433" s="2" t="s">
        <v>13</v>
      </c>
      <c r="I433" s="2" t="s">
        <v>594</v>
      </c>
      <c r="K433" s="2">
        <v>8.18</v>
      </c>
      <c r="L433" s="3" t="str">
        <f t="shared" si="12"/>
        <v>Y</v>
      </c>
      <c r="M433" s="3" t="str">
        <f t="shared" si="13"/>
        <v>Y</v>
      </c>
      <c r="N433" s="1">
        <v>7.8</v>
      </c>
    </row>
    <row r="434" spans="1:14" x14ac:dyDescent="0.2">
      <c r="A434" s="1" t="s">
        <v>9</v>
      </c>
      <c r="B434" s="1" t="s">
        <v>13</v>
      </c>
      <c r="C434" s="1" t="s">
        <v>595</v>
      </c>
      <c r="D434" s="1"/>
      <c r="E434" s="1">
        <v>7.85</v>
      </c>
      <c r="F434">
        <v>1518</v>
      </c>
      <c r="G434" s="2" t="s">
        <v>12</v>
      </c>
      <c r="H434" s="2" t="s">
        <v>13</v>
      </c>
      <c r="I434" s="2" t="s">
        <v>596</v>
      </c>
      <c r="K434" s="2">
        <v>6.55</v>
      </c>
      <c r="L434" s="3" t="str">
        <f t="shared" si="12"/>
        <v>Y</v>
      </c>
      <c r="M434" s="3" t="str">
        <f t="shared" si="13"/>
        <v>Y</v>
      </c>
      <c r="N434" s="1">
        <v>7.85</v>
      </c>
    </row>
    <row r="435" spans="1:14" x14ac:dyDescent="0.2">
      <c r="A435" s="1" t="s">
        <v>9</v>
      </c>
      <c r="B435" s="1" t="s">
        <v>13</v>
      </c>
      <c r="C435" s="1" t="s">
        <v>597</v>
      </c>
      <c r="D435" s="1"/>
      <c r="E435" s="1">
        <v>7.86</v>
      </c>
      <c r="F435">
        <v>1490</v>
      </c>
      <c r="G435" s="2" t="s">
        <v>12</v>
      </c>
      <c r="H435" s="2" t="s">
        <v>13</v>
      </c>
      <c r="I435" s="2" t="s">
        <v>598</v>
      </c>
      <c r="L435" s="3" t="str">
        <f t="shared" si="12"/>
        <v>Y</v>
      </c>
      <c r="M435" s="3" t="str">
        <f t="shared" si="13"/>
        <v>N</v>
      </c>
      <c r="N435" s="1">
        <v>7.86</v>
      </c>
    </row>
    <row r="436" spans="1:14" x14ac:dyDescent="0.2">
      <c r="A436" s="1" t="s">
        <v>9</v>
      </c>
      <c r="B436" s="1" t="s">
        <v>13</v>
      </c>
      <c r="C436" s="1" t="s">
        <v>599</v>
      </c>
      <c r="D436" s="1"/>
      <c r="E436" s="1">
        <v>7.92</v>
      </c>
      <c r="F436">
        <v>1442</v>
      </c>
      <c r="G436" s="2" t="s">
        <v>12</v>
      </c>
      <c r="H436" s="2" t="s">
        <v>13</v>
      </c>
      <c r="I436" s="2" t="s">
        <v>600</v>
      </c>
      <c r="L436" s="3" t="str">
        <f t="shared" si="12"/>
        <v>Y</v>
      </c>
      <c r="M436" s="3" t="str">
        <f t="shared" si="13"/>
        <v>N</v>
      </c>
      <c r="N436" s="1">
        <v>7.92</v>
      </c>
    </row>
    <row r="437" spans="1:14" x14ac:dyDescent="0.2">
      <c r="A437" s="1" t="s">
        <v>9</v>
      </c>
      <c r="B437" s="1" t="s">
        <v>13</v>
      </c>
      <c r="C437" s="1" t="s">
        <v>601</v>
      </c>
      <c r="D437" s="1"/>
      <c r="E437" s="1">
        <v>7.93</v>
      </c>
      <c r="F437">
        <v>1478</v>
      </c>
      <c r="G437" s="2" t="s">
        <v>12</v>
      </c>
      <c r="H437" s="2" t="s">
        <v>13</v>
      </c>
      <c r="I437" s="2" t="s">
        <v>602</v>
      </c>
      <c r="L437" s="3" t="str">
        <f t="shared" si="12"/>
        <v>Y</v>
      </c>
      <c r="M437" s="3" t="str">
        <f t="shared" si="13"/>
        <v>N</v>
      </c>
      <c r="N437" s="1">
        <v>7.93</v>
      </c>
    </row>
    <row r="438" spans="1:14" x14ac:dyDescent="0.2">
      <c r="A438" s="1" t="s">
        <v>9</v>
      </c>
      <c r="B438" s="1" t="s">
        <v>13</v>
      </c>
      <c r="C438" s="1" t="s">
        <v>603</v>
      </c>
      <c r="D438" s="1"/>
      <c r="E438" s="1">
        <v>8</v>
      </c>
      <c r="F438">
        <v>1468</v>
      </c>
      <c r="G438" s="2" t="s">
        <v>12</v>
      </c>
      <c r="H438" s="2" t="s">
        <v>13</v>
      </c>
      <c r="I438" s="2" t="s">
        <v>604</v>
      </c>
      <c r="L438" s="3" t="str">
        <f t="shared" si="12"/>
        <v>Y</v>
      </c>
      <c r="M438" s="3" t="str">
        <f t="shared" si="13"/>
        <v>N</v>
      </c>
      <c r="N438" s="1">
        <v>8</v>
      </c>
    </row>
    <row r="439" spans="1:14" x14ac:dyDescent="0.2">
      <c r="A439" s="1" t="s">
        <v>9</v>
      </c>
      <c r="B439" s="1" t="s">
        <v>13</v>
      </c>
      <c r="C439" s="1" t="s">
        <v>605</v>
      </c>
      <c r="D439" s="1"/>
      <c r="E439" s="1">
        <v>8</v>
      </c>
      <c r="F439">
        <v>1604</v>
      </c>
      <c r="G439" s="2" t="s">
        <v>12</v>
      </c>
      <c r="H439" s="2" t="s">
        <v>13</v>
      </c>
      <c r="I439" s="2" t="s">
        <v>606</v>
      </c>
      <c r="J439" s="2">
        <v>8.4149999999999991</v>
      </c>
      <c r="L439" s="3" t="str">
        <f t="shared" si="12"/>
        <v>Y</v>
      </c>
      <c r="M439" s="3" t="str">
        <f t="shared" si="13"/>
        <v>N</v>
      </c>
      <c r="N439" s="1">
        <v>8</v>
      </c>
    </row>
    <row r="440" spans="1:14" x14ac:dyDescent="0.2">
      <c r="A440" s="1" t="s">
        <v>9</v>
      </c>
      <c r="B440" s="1" t="s">
        <v>13</v>
      </c>
      <c r="C440" s="1" t="s">
        <v>607</v>
      </c>
      <c r="D440" s="1"/>
      <c r="E440" s="1">
        <v>8.01</v>
      </c>
      <c r="F440">
        <v>1533</v>
      </c>
      <c r="G440" s="2" t="s">
        <v>12</v>
      </c>
      <c r="H440" s="2" t="s">
        <v>13</v>
      </c>
      <c r="I440" s="2" t="s">
        <v>608</v>
      </c>
      <c r="K440" s="2">
        <v>7.8230000000000004</v>
      </c>
      <c r="L440" s="3" t="str">
        <f t="shared" si="12"/>
        <v>Y</v>
      </c>
      <c r="M440" s="3" t="str">
        <f t="shared" si="13"/>
        <v>Y</v>
      </c>
      <c r="N440" s="1">
        <v>8.01</v>
      </c>
    </row>
    <row r="441" spans="1:14" x14ac:dyDescent="0.2">
      <c r="A441" s="1" t="s">
        <v>9</v>
      </c>
      <c r="B441" s="1" t="s">
        <v>13</v>
      </c>
      <c r="C441" s="1" t="s">
        <v>609</v>
      </c>
      <c r="D441" s="1"/>
      <c r="E441" s="1">
        <v>8.0299999999999994</v>
      </c>
      <c r="F441">
        <v>1477</v>
      </c>
      <c r="G441" s="2" t="s">
        <v>12</v>
      </c>
      <c r="H441" s="2" t="s">
        <v>13</v>
      </c>
      <c r="I441" s="2" t="s">
        <v>610</v>
      </c>
      <c r="L441" s="3" t="str">
        <f t="shared" si="12"/>
        <v>Y</v>
      </c>
      <c r="M441" s="3" t="str">
        <f t="shared" si="13"/>
        <v>N</v>
      </c>
      <c r="N441" s="1">
        <v>8.0299999999999994</v>
      </c>
    </row>
    <row r="442" spans="1:14" x14ac:dyDescent="0.2">
      <c r="A442" s="1" t="s">
        <v>9</v>
      </c>
      <c r="B442" s="1" t="s">
        <v>13</v>
      </c>
      <c r="C442" s="1" t="s">
        <v>611</v>
      </c>
      <c r="D442" s="1"/>
      <c r="E442" s="1">
        <v>8.0500000000000007</v>
      </c>
      <c r="F442">
        <v>1597</v>
      </c>
      <c r="G442" s="2" t="s">
        <v>12</v>
      </c>
      <c r="H442" s="2" t="s">
        <v>13</v>
      </c>
      <c r="I442" s="2" t="s">
        <v>612</v>
      </c>
      <c r="J442" s="2">
        <v>6.9</v>
      </c>
      <c r="L442" s="3" t="str">
        <f t="shared" si="12"/>
        <v>Y</v>
      </c>
      <c r="M442" s="3" t="str">
        <f t="shared" si="13"/>
        <v>N</v>
      </c>
      <c r="N442" s="1">
        <v>8.0500000000000007</v>
      </c>
    </row>
    <row r="443" spans="1:14" x14ac:dyDescent="0.2">
      <c r="A443" s="1" t="s">
        <v>9</v>
      </c>
      <c r="B443" s="1" t="s">
        <v>13</v>
      </c>
      <c r="C443" s="1" t="s">
        <v>613</v>
      </c>
      <c r="D443" s="1"/>
      <c r="E443" s="1">
        <v>8.1</v>
      </c>
      <c r="F443">
        <v>1580</v>
      </c>
      <c r="G443" s="2" t="s">
        <v>12</v>
      </c>
      <c r="H443" s="2" t="s">
        <v>13</v>
      </c>
      <c r="I443" s="2" t="s">
        <v>614</v>
      </c>
      <c r="L443" s="3" t="str">
        <f t="shared" si="12"/>
        <v>Y</v>
      </c>
      <c r="M443" s="3" t="str">
        <f t="shared" si="13"/>
        <v>N</v>
      </c>
      <c r="N443" s="1">
        <v>8.1</v>
      </c>
    </row>
    <row r="444" spans="1:14" x14ac:dyDescent="0.2">
      <c r="A444" s="1" t="s">
        <v>9</v>
      </c>
      <c r="B444" s="1" t="s">
        <v>13</v>
      </c>
      <c r="C444" s="1" t="s">
        <v>615</v>
      </c>
      <c r="D444" s="1"/>
      <c r="E444" s="1">
        <v>8.1</v>
      </c>
      <c r="F444">
        <v>1625</v>
      </c>
      <c r="G444" s="2" t="s">
        <v>12</v>
      </c>
      <c r="H444" s="2" t="s">
        <v>13</v>
      </c>
      <c r="I444" s="2" t="s">
        <v>616</v>
      </c>
      <c r="L444" s="3" t="str">
        <f t="shared" si="12"/>
        <v>Y</v>
      </c>
      <c r="M444" s="3" t="str">
        <f t="shared" si="13"/>
        <v>N</v>
      </c>
      <c r="N444" s="1">
        <v>8.1</v>
      </c>
    </row>
    <row r="445" spans="1:14" x14ac:dyDescent="0.2">
      <c r="A445" s="1" t="s">
        <v>9</v>
      </c>
      <c r="B445" s="1" t="s">
        <v>13</v>
      </c>
      <c r="C445" s="1" t="s">
        <v>617</v>
      </c>
      <c r="D445" s="1"/>
      <c r="E445" s="1">
        <v>8.16</v>
      </c>
      <c r="F445">
        <v>1541</v>
      </c>
      <c r="G445" s="2" t="s">
        <v>12</v>
      </c>
      <c r="H445" s="2" t="s">
        <v>13</v>
      </c>
      <c r="I445" s="2" t="s">
        <v>618</v>
      </c>
      <c r="J445" s="2">
        <v>6.5</v>
      </c>
      <c r="L445" s="3" t="str">
        <f t="shared" si="12"/>
        <v>Y</v>
      </c>
      <c r="M445" s="3" t="str">
        <f t="shared" si="13"/>
        <v>N</v>
      </c>
      <c r="N445" s="1">
        <v>8.16</v>
      </c>
    </row>
    <row r="446" spans="1:14" x14ac:dyDescent="0.2">
      <c r="A446" s="1" t="s">
        <v>9</v>
      </c>
      <c r="B446" s="1" t="s">
        <v>13</v>
      </c>
      <c r="C446" s="1" t="s">
        <v>619</v>
      </c>
      <c r="D446" s="1"/>
      <c r="E446" s="1">
        <v>8.16</v>
      </c>
      <c r="F446">
        <v>1544</v>
      </c>
      <c r="G446" s="2" t="s">
        <v>12</v>
      </c>
      <c r="H446" s="2" t="s">
        <v>13</v>
      </c>
      <c r="I446" s="2" t="s">
        <v>620</v>
      </c>
      <c r="K446" s="2">
        <v>7.4059999999999997</v>
      </c>
      <c r="L446" s="3" t="str">
        <f t="shared" si="12"/>
        <v>Y</v>
      </c>
      <c r="M446" s="3" t="str">
        <f t="shared" si="13"/>
        <v>Y</v>
      </c>
      <c r="N446" s="1">
        <v>8.16</v>
      </c>
    </row>
    <row r="447" spans="1:14" x14ac:dyDescent="0.2">
      <c r="A447" s="1" t="s">
        <v>9</v>
      </c>
      <c r="B447" s="1" t="s">
        <v>13</v>
      </c>
      <c r="C447" s="1" t="s">
        <v>621</v>
      </c>
      <c r="D447" s="1"/>
      <c r="E447" s="1">
        <v>8.1999999999999993</v>
      </c>
      <c r="F447">
        <v>1603</v>
      </c>
      <c r="G447" s="2" t="s">
        <v>12</v>
      </c>
      <c r="H447" s="2" t="s">
        <v>13</v>
      </c>
      <c r="I447" s="2" t="s">
        <v>622</v>
      </c>
      <c r="J447" s="2">
        <v>4.93</v>
      </c>
      <c r="L447" s="3" t="str">
        <f t="shared" si="12"/>
        <v>Y</v>
      </c>
      <c r="M447" s="3" t="str">
        <f t="shared" si="13"/>
        <v>N</v>
      </c>
      <c r="N447" s="1">
        <v>8.1999999999999993</v>
      </c>
    </row>
    <row r="448" spans="1:14" x14ac:dyDescent="0.2">
      <c r="A448" s="1" t="s">
        <v>9</v>
      </c>
      <c r="B448" s="1" t="s">
        <v>13</v>
      </c>
      <c r="C448" s="1" t="s">
        <v>623</v>
      </c>
      <c r="D448" s="1"/>
      <c r="E448" s="1">
        <v>8.31</v>
      </c>
      <c r="F448">
        <v>1513</v>
      </c>
      <c r="G448" s="2" t="s">
        <v>12</v>
      </c>
      <c r="H448" s="2" t="s">
        <v>13</v>
      </c>
      <c r="I448" s="2" t="s">
        <v>624</v>
      </c>
      <c r="K448" s="2">
        <v>11.8</v>
      </c>
      <c r="L448" s="3" t="str">
        <f t="shared" si="12"/>
        <v>Y</v>
      </c>
      <c r="M448" s="3" t="str">
        <f t="shared" si="13"/>
        <v>Y</v>
      </c>
      <c r="N448" s="1">
        <v>8.31</v>
      </c>
    </row>
    <row r="449" spans="1:14" x14ac:dyDescent="0.2">
      <c r="A449" s="1" t="s">
        <v>9</v>
      </c>
      <c r="B449" s="1" t="s">
        <v>13</v>
      </c>
      <c r="C449" s="1" t="s">
        <v>625</v>
      </c>
      <c r="D449" s="1"/>
      <c r="E449" s="1">
        <v>8.4</v>
      </c>
      <c r="F449">
        <v>1492</v>
      </c>
      <c r="G449" s="2" t="s">
        <v>12</v>
      </c>
      <c r="H449" s="2" t="s">
        <v>13</v>
      </c>
      <c r="I449" s="2" t="s">
        <v>626</v>
      </c>
      <c r="L449" s="3" t="str">
        <f t="shared" si="12"/>
        <v>Y</v>
      </c>
      <c r="M449" s="3" t="str">
        <f t="shared" si="13"/>
        <v>N</v>
      </c>
      <c r="N449" s="1">
        <v>8.4</v>
      </c>
    </row>
    <row r="450" spans="1:14" x14ac:dyDescent="0.2">
      <c r="A450" s="1" t="s">
        <v>9</v>
      </c>
      <c r="B450" s="1" t="s">
        <v>13</v>
      </c>
      <c r="C450" s="1" t="s">
        <v>627</v>
      </c>
      <c r="D450" s="1"/>
      <c r="E450" s="1">
        <v>8.42</v>
      </c>
      <c r="F450">
        <v>1589</v>
      </c>
      <c r="G450" s="2" t="s">
        <v>12</v>
      </c>
      <c r="H450" s="2" t="s">
        <v>13</v>
      </c>
      <c r="I450" s="2" t="s">
        <v>628</v>
      </c>
      <c r="K450" s="2">
        <v>4.0199999999999996</v>
      </c>
      <c r="L450" s="3" t="str">
        <f t="shared" ref="L450:L513" si="14">IF(E450&gt;0.1,"Y","")</f>
        <v>Y</v>
      </c>
      <c r="M450" s="3" t="str">
        <f t="shared" ref="M450:M491" si="15">IF(K450="","N","Y")</f>
        <v>Y</v>
      </c>
      <c r="N450" s="1">
        <v>8.42</v>
      </c>
    </row>
    <row r="451" spans="1:14" x14ac:dyDescent="0.2">
      <c r="A451" s="1" t="s">
        <v>9</v>
      </c>
      <c r="B451" s="1" t="s">
        <v>13</v>
      </c>
      <c r="C451" s="1" t="s">
        <v>629</v>
      </c>
      <c r="D451" s="1"/>
      <c r="E451" s="1">
        <v>8.5299999999999994</v>
      </c>
      <c r="F451">
        <v>1515</v>
      </c>
      <c r="G451" s="2" t="s">
        <v>12</v>
      </c>
      <c r="H451" s="2" t="s">
        <v>13</v>
      </c>
      <c r="I451" s="2" t="s">
        <v>630</v>
      </c>
      <c r="K451" s="2">
        <v>10</v>
      </c>
      <c r="L451" s="3" t="str">
        <f t="shared" si="14"/>
        <v>Y</v>
      </c>
      <c r="M451" s="3" t="str">
        <f t="shared" si="15"/>
        <v>Y</v>
      </c>
      <c r="N451" s="1">
        <v>8.5299999999999994</v>
      </c>
    </row>
    <row r="452" spans="1:14" x14ac:dyDescent="0.2">
      <c r="A452" s="1" t="s">
        <v>9</v>
      </c>
      <c r="B452" s="1" t="s">
        <v>13</v>
      </c>
      <c r="C452" s="1" t="s">
        <v>631</v>
      </c>
      <c r="D452" s="1"/>
      <c r="E452" s="1">
        <v>8.6999999999999993</v>
      </c>
      <c r="F452">
        <v>1512</v>
      </c>
      <c r="G452" s="2" t="s">
        <v>12</v>
      </c>
      <c r="H452" s="2" t="s">
        <v>13</v>
      </c>
      <c r="I452" s="2" t="s">
        <v>632</v>
      </c>
      <c r="K452" s="2">
        <v>2.97</v>
      </c>
      <c r="L452" s="3" t="str">
        <f t="shared" si="14"/>
        <v>Y</v>
      </c>
      <c r="M452" s="3" t="str">
        <f t="shared" si="15"/>
        <v>Y</v>
      </c>
      <c r="N452" s="1">
        <v>8.6999999999999993</v>
      </c>
    </row>
    <row r="453" spans="1:14" x14ac:dyDescent="0.2">
      <c r="A453" s="1" t="s">
        <v>9</v>
      </c>
      <c r="B453" s="1" t="s">
        <v>13</v>
      </c>
      <c r="C453" s="1" t="s">
        <v>633</v>
      </c>
      <c r="D453" s="1"/>
      <c r="E453" s="1">
        <v>8.7899999999999991</v>
      </c>
      <c r="F453">
        <v>1583</v>
      </c>
      <c r="G453" s="2" t="s">
        <v>12</v>
      </c>
      <c r="H453" s="2" t="s">
        <v>13</v>
      </c>
      <c r="I453" s="2" t="s">
        <v>634</v>
      </c>
      <c r="J453" s="2">
        <v>9.66</v>
      </c>
      <c r="L453" s="3" t="str">
        <f t="shared" si="14"/>
        <v>Y</v>
      </c>
      <c r="M453" s="3" t="str">
        <f t="shared" si="15"/>
        <v>N</v>
      </c>
      <c r="N453" s="1">
        <v>8.7899999999999991</v>
      </c>
    </row>
    <row r="454" spans="1:14" x14ac:dyDescent="0.2">
      <c r="A454" s="1" t="s">
        <v>9</v>
      </c>
      <c r="B454" s="1" t="s">
        <v>13</v>
      </c>
      <c r="C454" s="1" t="s">
        <v>635</v>
      </c>
      <c r="D454" s="1"/>
      <c r="E454" s="1">
        <v>9.1199999999999992</v>
      </c>
      <c r="F454">
        <v>1529</v>
      </c>
      <c r="G454" s="2" t="s">
        <v>12</v>
      </c>
      <c r="H454" s="2" t="s">
        <v>13</v>
      </c>
      <c r="I454" s="2" t="s">
        <v>636</v>
      </c>
      <c r="K454" s="2">
        <v>3.5</v>
      </c>
      <c r="L454" s="3" t="str">
        <f t="shared" si="14"/>
        <v>Y</v>
      </c>
      <c r="M454" s="3" t="str">
        <f t="shared" si="15"/>
        <v>Y</v>
      </c>
      <c r="N454" s="1">
        <v>9.1199999999999992</v>
      </c>
    </row>
    <row r="455" spans="1:14" x14ac:dyDescent="0.2">
      <c r="A455" s="1" t="s">
        <v>9</v>
      </c>
      <c r="B455" s="1" t="s">
        <v>13</v>
      </c>
      <c r="C455" s="1" t="s">
        <v>637</v>
      </c>
      <c r="D455" s="1"/>
      <c r="E455" s="1">
        <v>9.1999999999999993</v>
      </c>
      <c r="F455">
        <v>1458</v>
      </c>
      <c r="G455" s="2" t="s">
        <v>12</v>
      </c>
      <c r="H455" s="2" t="s">
        <v>13</v>
      </c>
      <c r="I455" s="2" t="s">
        <v>638</v>
      </c>
      <c r="L455" s="3" t="str">
        <f t="shared" si="14"/>
        <v>Y</v>
      </c>
      <c r="M455" s="3" t="str">
        <f t="shared" si="15"/>
        <v>N</v>
      </c>
      <c r="N455" s="1">
        <v>9.1999999999999993</v>
      </c>
    </row>
    <row r="456" spans="1:14" x14ac:dyDescent="0.2">
      <c r="A456" s="1" t="s">
        <v>9</v>
      </c>
      <c r="B456" s="1" t="s">
        <v>13</v>
      </c>
      <c r="C456" s="1" t="s">
        <v>639</v>
      </c>
      <c r="D456" s="1"/>
      <c r="E456" s="1">
        <v>9.32</v>
      </c>
      <c r="F456">
        <v>1616</v>
      </c>
      <c r="G456" s="2" t="s">
        <v>12</v>
      </c>
      <c r="H456" s="2" t="s">
        <v>13</v>
      </c>
      <c r="I456" s="2" t="s">
        <v>640</v>
      </c>
      <c r="K456" s="2">
        <v>9.0679999999999996</v>
      </c>
      <c r="L456" s="3" t="str">
        <f t="shared" si="14"/>
        <v>Y</v>
      </c>
      <c r="M456" s="3" t="str">
        <f t="shared" si="15"/>
        <v>Y</v>
      </c>
      <c r="N456" s="1">
        <v>9.32</v>
      </c>
    </row>
    <row r="457" spans="1:14" x14ac:dyDescent="0.2">
      <c r="A457" s="1" t="s">
        <v>9</v>
      </c>
      <c r="B457" s="1" t="s">
        <v>13</v>
      </c>
      <c r="C457" s="1" t="s">
        <v>641</v>
      </c>
      <c r="D457" s="1"/>
      <c r="E457" s="1">
        <v>9.36</v>
      </c>
      <c r="F457">
        <v>1444</v>
      </c>
      <c r="G457" s="2" t="s">
        <v>12</v>
      </c>
      <c r="H457" s="2" t="s">
        <v>13</v>
      </c>
      <c r="I457" s="2" t="s">
        <v>642</v>
      </c>
      <c r="L457" s="3" t="str">
        <f t="shared" si="14"/>
        <v>Y</v>
      </c>
      <c r="M457" s="3" t="str">
        <f t="shared" si="15"/>
        <v>N</v>
      </c>
      <c r="N457" s="1">
        <v>9.36</v>
      </c>
    </row>
    <row r="458" spans="1:14" x14ac:dyDescent="0.2">
      <c r="A458" s="1" t="s">
        <v>9</v>
      </c>
      <c r="B458" s="1" t="s">
        <v>13</v>
      </c>
      <c r="C458" s="1" t="s">
        <v>643</v>
      </c>
      <c r="D458" s="1"/>
      <c r="E458" s="1">
        <v>9.3699999999999992</v>
      </c>
      <c r="F458">
        <v>1559</v>
      </c>
      <c r="G458" s="2" t="s">
        <v>12</v>
      </c>
      <c r="H458" s="2" t="s">
        <v>13</v>
      </c>
      <c r="I458" s="2" t="s">
        <v>644</v>
      </c>
      <c r="K458" s="2">
        <v>9.51</v>
      </c>
      <c r="L458" s="3" t="str">
        <f t="shared" si="14"/>
        <v>Y</v>
      </c>
      <c r="M458" s="3" t="str">
        <f t="shared" si="15"/>
        <v>Y</v>
      </c>
      <c r="N458" s="1">
        <v>9.3699999999999992</v>
      </c>
    </row>
    <row r="459" spans="1:14" x14ac:dyDescent="0.2">
      <c r="A459" s="1" t="s">
        <v>9</v>
      </c>
      <c r="B459" s="1" t="s">
        <v>13</v>
      </c>
      <c r="C459" s="1" t="s">
        <v>645</v>
      </c>
      <c r="D459" s="1"/>
      <c r="E459" s="1">
        <v>9.4</v>
      </c>
      <c r="F459">
        <v>1470</v>
      </c>
      <c r="G459" s="2" t="s">
        <v>12</v>
      </c>
      <c r="H459" s="2" t="s">
        <v>13</v>
      </c>
      <c r="I459" s="2" t="s">
        <v>646</v>
      </c>
      <c r="K459" s="2">
        <v>7.68</v>
      </c>
      <c r="L459" s="3" t="str">
        <f t="shared" si="14"/>
        <v>Y</v>
      </c>
      <c r="M459" s="3" t="str">
        <f t="shared" si="15"/>
        <v>Y</v>
      </c>
      <c r="N459" s="1">
        <v>9.4</v>
      </c>
    </row>
    <row r="460" spans="1:14" x14ac:dyDescent="0.2">
      <c r="A460" s="1" t="s">
        <v>9</v>
      </c>
      <c r="B460" s="1" t="s">
        <v>13</v>
      </c>
      <c r="C460" s="1" t="s">
        <v>647</v>
      </c>
      <c r="D460" s="1"/>
      <c r="E460" s="1">
        <v>9.4</v>
      </c>
      <c r="F460">
        <v>1530</v>
      </c>
      <c r="G460" s="2" t="s">
        <v>12</v>
      </c>
      <c r="H460" s="2" t="s">
        <v>13</v>
      </c>
      <c r="I460" s="2" t="s">
        <v>648</v>
      </c>
      <c r="K460" s="2">
        <v>4.7</v>
      </c>
      <c r="L460" s="3" t="str">
        <f t="shared" si="14"/>
        <v>Y</v>
      </c>
      <c r="M460" s="3" t="str">
        <f t="shared" si="15"/>
        <v>Y</v>
      </c>
      <c r="N460" s="1">
        <v>9.4</v>
      </c>
    </row>
    <row r="461" spans="1:14" x14ac:dyDescent="0.2">
      <c r="A461" s="1" t="s">
        <v>9</v>
      </c>
      <c r="B461" s="1" t="s">
        <v>13</v>
      </c>
      <c r="C461" s="1" t="s">
        <v>649</v>
      </c>
      <c r="D461" s="1"/>
      <c r="E461" s="1">
        <v>9.59</v>
      </c>
      <c r="F461">
        <v>1641</v>
      </c>
      <c r="G461" s="2" t="s">
        <v>12</v>
      </c>
      <c r="H461" s="2" t="s">
        <v>13</v>
      </c>
      <c r="I461" s="2" t="s">
        <v>650</v>
      </c>
      <c r="L461" s="3" t="str">
        <f t="shared" si="14"/>
        <v>Y</v>
      </c>
      <c r="M461" s="3" t="str">
        <f t="shared" si="15"/>
        <v>N</v>
      </c>
      <c r="N461" s="1">
        <v>9.59</v>
      </c>
    </row>
    <row r="462" spans="1:14" x14ac:dyDescent="0.2">
      <c r="A462" s="1" t="s">
        <v>9</v>
      </c>
      <c r="B462" s="1" t="s">
        <v>13</v>
      </c>
      <c r="C462" s="1" t="s">
        <v>651</v>
      </c>
      <c r="D462" s="1"/>
      <c r="E462" s="1">
        <v>9.6300000000000008</v>
      </c>
      <c r="F462">
        <v>1450</v>
      </c>
      <c r="G462" s="2" t="s">
        <v>12</v>
      </c>
      <c r="H462" s="2" t="s">
        <v>13</v>
      </c>
      <c r="I462" s="2" t="s">
        <v>652</v>
      </c>
      <c r="K462" s="2">
        <v>9.41</v>
      </c>
      <c r="L462" s="3" t="str">
        <f t="shared" si="14"/>
        <v>Y</v>
      </c>
      <c r="M462" s="3" t="str">
        <f t="shared" si="15"/>
        <v>Y</v>
      </c>
      <c r="N462" s="1">
        <v>9.6300000000000008</v>
      </c>
    </row>
    <row r="463" spans="1:14" x14ac:dyDescent="0.2">
      <c r="A463" s="1" t="s">
        <v>9</v>
      </c>
      <c r="B463" s="1" t="s">
        <v>13</v>
      </c>
      <c r="C463" s="1" t="s">
        <v>653</v>
      </c>
      <c r="D463" s="1"/>
      <c r="E463" s="1">
        <v>9.6300000000000008</v>
      </c>
      <c r="F463">
        <v>1534</v>
      </c>
      <c r="G463" s="2" t="s">
        <v>12</v>
      </c>
      <c r="H463" s="2" t="s">
        <v>13</v>
      </c>
      <c r="I463" s="2" t="s">
        <v>654</v>
      </c>
      <c r="L463" s="3" t="str">
        <f t="shared" si="14"/>
        <v>Y</v>
      </c>
      <c r="M463" s="3" t="str">
        <f t="shared" si="15"/>
        <v>N</v>
      </c>
      <c r="N463" s="1">
        <v>9.6300000000000008</v>
      </c>
    </row>
    <row r="464" spans="1:14" x14ac:dyDescent="0.2">
      <c r="A464" s="1" t="s">
        <v>9</v>
      </c>
      <c r="B464" s="1" t="s">
        <v>13</v>
      </c>
      <c r="C464" s="1" t="s">
        <v>655</v>
      </c>
      <c r="D464" s="1"/>
      <c r="E464" s="1">
        <v>9.67</v>
      </c>
      <c r="F464">
        <v>1509</v>
      </c>
      <c r="G464" s="2" t="s">
        <v>12</v>
      </c>
      <c r="H464" s="2" t="s">
        <v>13</v>
      </c>
      <c r="I464" s="2" t="s">
        <v>656</v>
      </c>
      <c r="K464" s="2">
        <v>8.77</v>
      </c>
      <c r="L464" s="3" t="str">
        <f t="shared" si="14"/>
        <v>Y</v>
      </c>
      <c r="M464" s="3" t="str">
        <f t="shared" si="15"/>
        <v>Y</v>
      </c>
      <c r="N464" s="1">
        <v>9.67</v>
      </c>
    </row>
    <row r="465" spans="1:14" x14ac:dyDescent="0.2">
      <c r="A465" s="1" t="s">
        <v>9</v>
      </c>
      <c r="B465" s="1" t="s">
        <v>13</v>
      </c>
      <c r="C465" s="1" t="s">
        <v>657</v>
      </c>
      <c r="D465" s="1"/>
      <c r="E465" s="1">
        <v>9.69</v>
      </c>
      <c r="F465">
        <v>1467</v>
      </c>
      <c r="G465" s="2" t="s">
        <v>12</v>
      </c>
      <c r="H465" s="2" t="s">
        <v>13</v>
      </c>
      <c r="I465" s="2" t="s">
        <v>658</v>
      </c>
      <c r="K465" s="2">
        <v>7.04</v>
      </c>
      <c r="L465" s="3" t="str">
        <f t="shared" si="14"/>
        <v>Y</v>
      </c>
      <c r="M465" s="3" t="str">
        <f t="shared" si="15"/>
        <v>Y</v>
      </c>
      <c r="N465" s="1">
        <v>9.69</v>
      </c>
    </row>
    <row r="466" spans="1:14" x14ac:dyDescent="0.2">
      <c r="A466" s="1" t="s">
        <v>9</v>
      </c>
      <c r="B466" s="1" t="s">
        <v>13</v>
      </c>
      <c r="C466" s="1" t="s">
        <v>659</v>
      </c>
      <c r="D466" s="1"/>
      <c r="E466" s="1">
        <v>9.7200000000000006</v>
      </c>
      <c r="F466">
        <v>1599</v>
      </c>
      <c r="G466" s="2" t="s">
        <v>12</v>
      </c>
      <c r="H466" s="2" t="s">
        <v>13</v>
      </c>
      <c r="I466" s="2" t="s">
        <v>660</v>
      </c>
      <c r="J466" s="2">
        <v>8.5299999999999994</v>
      </c>
      <c r="L466" s="3" t="str">
        <f t="shared" si="14"/>
        <v>Y</v>
      </c>
      <c r="M466" s="3" t="str">
        <f t="shared" si="15"/>
        <v>N</v>
      </c>
      <c r="N466" s="1">
        <v>9.7200000000000006</v>
      </c>
    </row>
    <row r="467" spans="1:14" x14ac:dyDescent="0.2">
      <c r="A467" s="1" t="s">
        <v>9</v>
      </c>
      <c r="B467" s="1" t="s">
        <v>13</v>
      </c>
      <c r="C467" s="1" t="s">
        <v>661</v>
      </c>
      <c r="D467" s="1"/>
      <c r="E467" s="1">
        <v>9.81</v>
      </c>
      <c r="F467">
        <v>1653</v>
      </c>
      <c r="G467" s="2" t="s">
        <v>12</v>
      </c>
      <c r="H467" s="2" t="s">
        <v>13</v>
      </c>
      <c r="I467" s="2" t="s">
        <v>662</v>
      </c>
      <c r="K467" s="2">
        <v>9.35</v>
      </c>
      <c r="L467" s="3" t="str">
        <f t="shared" si="14"/>
        <v>Y</v>
      </c>
      <c r="M467" s="3" t="str">
        <f t="shared" si="15"/>
        <v>Y</v>
      </c>
      <c r="N467" s="1">
        <v>9.81</v>
      </c>
    </row>
    <row r="468" spans="1:14" x14ac:dyDescent="0.2">
      <c r="A468" s="1" t="s">
        <v>9</v>
      </c>
      <c r="B468" s="1" t="s">
        <v>13</v>
      </c>
      <c r="C468" s="1" t="s">
        <v>663</v>
      </c>
      <c r="D468" s="1"/>
      <c r="E468" s="1">
        <v>9.81</v>
      </c>
      <c r="F468">
        <v>1656</v>
      </c>
      <c r="G468" s="2" t="s">
        <v>12</v>
      </c>
      <c r="H468" s="2" t="s">
        <v>13</v>
      </c>
      <c r="I468" s="2" t="s">
        <v>664</v>
      </c>
      <c r="K468" s="2">
        <v>7.65</v>
      </c>
      <c r="L468" s="3" t="str">
        <f t="shared" si="14"/>
        <v>Y</v>
      </c>
      <c r="M468" s="3" t="str">
        <f t="shared" si="15"/>
        <v>Y</v>
      </c>
      <c r="N468" s="1">
        <v>9.81</v>
      </c>
    </row>
    <row r="469" spans="1:14" x14ac:dyDescent="0.2">
      <c r="A469" s="1" t="s">
        <v>9</v>
      </c>
      <c r="B469" s="1" t="s">
        <v>13</v>
      </c>
      <c r="C469" s="1" t="s">
        <v>665</v>
      </c>
      <c r="D469" s="1"/>
      <c r="E469" s="1">
        <v>9.94</v>
      </c>
      <c r="F469">
        <v>1582</v>
      </c>
      <c r="G469" s="2" t="s">
        <v>12</v>
      </c>
      <c r="H469" s="2" t="s">
        <v>13</v>
      </c>
      <c r="I469" s="2" t="s">
        <v>666</v>
      </c>
      <c r="J469" s="2">
        <v>6.64</v>
      </c>
      <c r="L469" s="3" t="str">
        <f t="shared" si="14"/>
        <v>Y</v>
      </c>
      <c r="M469" s="3" t="str">
        <f t="shared" si="15"/>
        <v>N</v>
      </c>
      <c r="N469" s="1">
        <v>9.94</v>
      </c>
    </row>
    <row r="470" spans="1:14" x14ac:dyDescent="0.2">
      <c r="A470" s="1" t="s">
        <v>9</v>
      </c>
      <c r="B470" s="1" t="s">
        <v>13</v>
      </c>
      <c r="C470" s="1" t="s">
        <v>667</v>
      </c>
      <c r="D470" s="1"/>
      <c r="E470" s="1">
        <v>10</v>
      </c>
      <c r="F470">
        <v>1473</v>
      </c>
      <c r="G470" s="2" t="s">
        <v>12</v>
      </c>
      <c r="H470" s="2" t="s">
        <v>13</v>
      </c>
      <c r="I470" s="2" t="s">
        <v>668</v>
      </c>
      <c r="L470" s="3" t="str">
        <f t="shared" si="14"/>
        <v>Y</v>
      </c>
      <c r="M470" s="3" t="str">
        <f t="shared" si="15"/>
        <v>N</v>
      </c>
      <c r="N470" s="1">
        <v>10</v>
      </c>
    </row>
    <row r="471" spans="1:14" x14ac:dyDescent="0.2">
      <c r="A471" s="1" t="s">
        <v>9</v>
      </c>
      <c r="B471" s="1" t="s">
        <v>13</v>
      </c>
      <c r="C471" s="1" t="s">
        <v>669</v>
      </c>
      <c r="D471" s="1"/>
      <c r="E471" s="1">
        <v>10.24</v>
      </c>
      <c r="F471">
        <v>1630</v>
      </c>
      <c r="G471" s="2" t="s">
        <v>12</v>
      </c>
      <c r="H471" s="2" t="s">
        <v>13</v>
      </c>
      <c r="I471" s="2" t="s">
        <v>670</v>
      </c>
      <c r="J471" s="2">
        <v>9.58</v>
      </c>
      <c r="L471" s="3" t="str">
        <f t="shared" si="14"/>
        <v>Y</v>
      </c>
      <c r="M471" s="3" t="str">
        <f t="shared" si="15"/>
        <v>N</v>
      </c>
      <c r="N471" s="1">
        <v>10.24</v>
      </c>
    </row>
    <row r="472" spans="1:14" x14ac:dyDescent="0.2">
      <c r="A472" s="1" t="s">
        <v>9</v>
      </c>
      <c r="B472" s="1" t="s">
        <v>13</v>
      </c>
      <c r="C472" s="1" t="s">
        <v>671</v>
      </c>
      <c r="D472" s="1"/>
      <c r="E472" s="1">
        <v>10.34</v>
      </c>
      <c r="F472">
        <v>1618</v>
      </c>
      <c r="G472" s="2" t="s">
        <v>12</v>
      </c>
      <c r="H472" s="2" t="s">
        <v>13</v>
      </c>
      <c r="I472" s="2" t="s">
        <v>672</v>
      </c>
      <c r="J472" s="2">
        <v>9.9</v>
      </c>
      <c r="L472" s="3" t="str">
        <f t="shared" si="14"/>
        <v>Y</v>
      </c>
      <c r="M472" s="3" t="str">
        <f t="shared" si="15"/>
        <v>N</v>
      </c>
      <c r="N472" s="1">
        <v>10.34</v>
      </c>
    </row>
    <row r="473" spans="1:14" x14ac:dyDescent="0.2">
      <c r="A473" s="1" t="s">
        <v>9</v>
      </c>
      <c r="B473" s="1" t="s">
        <v>13</v>
      </c>
      <c r="C473" s="1" t="s">
        <v>673</v>
      </c>
      <c r="D473" s="1"/>
      <c r="E473" s="1">
        <v>10.59</v>
      </c>
      <c r="F473">
        <v>1528</v>
      </c>
      <c r="G473" s="2" t="s">
        <v>12</v>
      </c>
      <c r="H473" s="2" t="s">
        <v>13</v>
      </c>
      <c r="I473" s="2" t="s">
        <v>674</v>
      </c>
      <c r="J473" s="2">
        <v>5.3</v>
      </c>
      <c r="L473" s="3" t="str">
        <f t="shared" si="14"/>
        <v>Y</v>
      </c>
      <c r="M473" s="3" t="str">
        <f t="shared" si="15"/>
        <v>N</v>
      </c>
      <c r="N473" s="1">
        <v>10.59</v>
      </c>
    </row>
    <row r="474" spans="1:14" x14ac:dyDescent="0.2">
      <c r="A474" s="1" t="s">
        <v>9</v>
      </c>
      <c r="B474" s="1" t="s">
        <v>13</v>
      </c>
      <c r="C474" s="1" t="s">
        <v>675</v>
      </c>
      <c r="D474" s="1"/>
      <c r="E474" s="1">
        <v>10.71</v>
      </c>
      <c r="F474">
        <v>1516</v>
      </c>
      <c r="G474" s="2" t="s">
        <v>12</v>
      </c>
      <c r="H474" s="2" t="s">
        <v>13</v>
      </c>
      <c r="I474" s="2" t="s">
        <v>676</v>
      </c>
      <c r="J474" s="2">
        <v>6.2</v>
      </c>
      <c r="L474" s="3" t="str">
        <f t="shared" si="14"/>
        <v>Y</v>
      </c>
      <c r="M474" s="3" t="str">
        <f t="shared" si="15"/>
        <v>N</v>
      </c>
      <c r="N474" s="1">
        <v>10.71</v>
      </c>
    </row>
    <row r="475" spans="1:14" x14ac:dyDescent="0.2">
      <c r="A475" s="1" t="s">
        <v>9</v>
      </c>
      <c r="B475" s="1" t="s">
        <v>13</v>
      </c>
      <c r="C475" s="1" t="s">
        <v>677</v>
      </c>
      <c r="D475" s="1"/>
      <c r="E475" s="1">
        <v>11</v>
      </c>
      <c r="F475">
        <v>1601</v>
      </c>
      <c r="G475" s="2" t="s">
        <v>12</v>
      </c>
      <c r="H475" s="2" t="s">
        <v>13</v>
      </c>
      <c r="I475" s="2" t="s">
        <v>678</v>
      </c>
      <c r="J475" s="2">
        <v>10.78</v>
      </c>
      <c r="L475" s="3" t="str">
        <f t="shared" si="14"/>
        <v>Y</v>
      </c>
      <c r="M475" s="3" t="str">
        <f t="shared" si="15"/>
        <v>N</v>
      </c>
      <c r="N475" s="1">
        <v>11</v>
      </c>
    </row>
    <row r="476" spans="1:14" x14ac:dyDescent="0.2">
      <c r="A476" s="1" t="s">
        <v>9</v>
      </c>
      <c r="B476" s="1" t="s">
        <v>13</v>
      </c>
      <c r="C476" s="1" t="s">
        <v>679</v>
      </c>
      <c r="D476" s="1"/>
      <c r="E476" s="1">
        <v>11</v>
      </c>
      <c r="F476">
        <v>1623</v>
      </c>
      <c r="G476" s="2" t="s">
        <v>12</v>
      </c>
      <c r="H476" s="2" t="s">
        <v>13</v>
      </c>
      <c r="I476" s="2" t="s">
        <v>680</v>
      </c>
      <c r="K476" s="2">
        <v>6.57</v>
      </c>
      <c r="L476" s="3" t="str">
        <f t="shared" si="14"/>
        <v>Y</v>
      </c>
      <c r="M476" s="3" t="str">
        <f t="shared" si="15"/>
        <v>Y</v>
      </c>
      <c r="N476" s="1">
        <v>11</v>
      </c>
    </row>
    <row r="477" spans="1:14" x14ac:dyDescent="0.2">
      <c r="A477" s="1" t="s">
        <v>9</v>
      </c>
      <c r="B477" s="1" t="s">
        <v>13</v>
      </c>
      <c r="C477" s="1" t="s">
        <v>681</v>
      </c>
      <c r="D477" s="1"/>
      <c r="E477" s="1">
        <v>11.03</v>
      </c>
      <c r="F477">
        <v>1532</v>
      </c>
      <c r="G477" s="2" t="s">
        <v>12</v>
      </c>
      <c r="H477" s="2" t="s">
        <v>13</v>
      </c>
      <c r="I477" s="2" t="s">
        <v>682</v>
      </c>
      <c r="K477" s="2">
        <v>10</v>
      </c>
      <c r="L477" s="3" t="str">
        <f t="shared" si="14"/>
        <v>Y</v>
      </c>
      <c r="M477" s="3" t="str">
        <f t="shared" si="15"/>
        <v>Y</v>
      </c>
      <c r="N477" s="1">
        <v>11.03</v>
      </c>
    </row>
    <row r="478" spans="1:14" x14ac:dyDescent="0.2">
      <c r="A478" s="1" t="s">
        <v>9</v>
      </c>
      <c r="B478" s="1" t="s">
        <v>13</v>
      </c>
      <c r="C478" s="1" t="s">
        <v>683</v>
      </c>
      <c r="D478" s="1"/>
      <c r="E478" s="1">
        <v>11.16</v>
      </c>
      <c r="F478">
        <v>1514</v>
      </c>
      <c r="G478" s="2" t="s">
        <v>12</v>
      </c>
      <c r="H478" s="2" t="s">
        <v>13</v>
      </c>
      <c r="I478" s="2" t="s">
        <v>684</v>
      </c>
      <c r="J478" s="2">
        <v>7.2</v>
      </c>
      <c r="L478" s="3" t="str">
        <f t="shared" si="14"/>
        <v>Y</v>
      </c>
      <c r="M478" s="3" t="str">
        <f t="shared" si="15"/>
        <v>N</v>
      </c>
      <c r="N478" s="1">
        <v>11.16</v>
      </c>
    </row>
    <row r="479" spans="1:14" x14ac:dyDescent="0.2">
      <c r="A479" s="1" t="s">
        <v>9</v>
      </c>
      <c r="B479" s="1" t="s">
        <v>13</v>
      </c>
      <c r="C479" s="1" t="s">
        <v>685</v>
      </c>
      <c r="D479" s="1"/>
      <c r="E479" s="1">
        <v>11.61</v>
      </c>
      <c r="F479">
        <v>1572</v>
      </c>
      <c r="G479" s="2" t="s">
        <v>12</v>
      </c>
      <c r="H479" s="2" t="s">
        <v>13</v>
      </c>
      <c r="I479" s="2" t="s">
        <v>686</v>
      </c>
      <c r="J479" s="2">
        <v>12.04</v>
      </c>
      <c r="L479" s="3" t="str">
        <f t="shared" si="14"/>
        <v>Y</v>
      </c>
      <c r="M479" s="3" t="str">
        <f t="shared" si="15"/>
        <v>N</v>
      </c>
      <c r="N479" s="1">
        <v>11.61</v>
      </c>
    </row>
    <row r="480" spans="1:14" x14ac:dyDescent="0.2">
      <c r="A480" s="1" t="s">
        <v>9</v>
      </c>
      <c r="B480" s="1" t="s">
        <v>13</v>
      </c>
      <c r="C480" s="1" t="s">
        <v>687</v>
      </c>
      <c r="D480" s="1"/>
      <c r="E480" s="1">
        <v>11.8</v>
      </c>
      <c r="F480">
        <v>1620</v>
      </c>
      <c r="G480" s="2" t="s">
        <v>12</v>
      </c>
      <c r="H480" s="2" t="s">
        <v>13</v>
      </c>
      <c r="I480" s="2" t="s">
        <v>688</v>
      </c>
      <c r="K480" s="2">
        <v>13.11</v>
      </c>
      <c r="L480" s="3" t="str">
        <f t="shared" si="14"/>
        <v>Y</v>
      </c>
      <c r="M480" s="3" t="str">
        <f t="shared" si="15"/>
        <v>Y</v>
      </c>
      <c r="N480" s="1">
        <v>11.8</v>
      </c>
    </row>
    <row r="481" spans="1:14" x14ac:dyDescent="0.2">
      <c r="A481" s="1" t="s">
        <v>9</v>
      </c>
      <c r="B481" s="1" t="s">
        <v>13</v>
      </c>
      <c r="C481" s="1" t="s">
        <v>689</v>
      </c>
      <c r="D481" s="1"/>
      <c r="E481" s="1">
        <v>11.92</v>
      </c>
      <c r="F481">
        <v>1635</v>
      </c>
      <c r="G481" s="2" t="s">
        <v>12</v>
      </c>
      <c r="H481" s="2" t="s">
        <v>13</v>
      </c>
      <c r="I481" s="2" t="s">
        <v>690</v>
      </c>
      <c r="K481" s="2">
        <v>11.8</v>
      </c>
      <c r="L481" s="3" t="str">
        <f t="shared" si="14"/>
        <v>Y</v>
      </c>
      <c r="M481" s="3" t="str">
        <f t="shared" si="15"/>
        <v>Y</v>
      </c>
      <c r="N481" s="1">
        <v>11.92</v>
      </c>
    </row>
    <row r="482" spans="1:14" x14ac:dyDescent="0.2">
      <c r="A482" s="1" t="s">
        <v>9</v>
      </c>
      <c r="B482" s="1" t="s">
        <v>13</v>
      </c>
      <c r="C482" s="1" t="s">
        <v>691</v>
      </c>
      <c r="D482" s="1"/>
      <c r="E482" s="1">
        <v>12.05</v>
      </c>
      <c r="F482">
        <v>1480</v>
      </c>
      <c r="G482" s="2" t="s">
        <v>12</v>
      </c>
      <c r="H482" s="2" t="s">
        <v>13</v>
      </c>
      <c r="I482" s="2" t="s">
        <v>692</v>
      </c>
      <c r="L482" s="3" t="str">
        <f t="shared" si="14"/>
        <v>Y</v>
      </c>
      <c r="M482" s="3" t="str">
        <f t="shared" si="15"/>
        <v>N</v>
      </c>
      <c r="N482" s="1">
        <v>12.05</v>
      </c>
    </row>
    <row r="483" spans="1:14" x14ac:dyDescent="0.2">
      <c r="A483" s="1" t="s">
        <v>9</v>
      </c>
      <c r="B483" s="1" t="s">
        <v>13</v>
      </c>
      <c r="C483" s="1" t="s">
        <v>693</v>
      </c>
      <c r="D483" s="1"/>
      <c r="E483" s="1">
        <v>12.23</v>
      </c>
      <c r="F483">
        <v>1639</v>
      </c>
      <c r="G483" s="2" t="s">
        <v>12</v>
      </c>
      <c r="H483" s="2" t="s">
        <v>13</v>
      </c>
      <c r="I483" s="2" t="s">
        <v>694</v>
      </c>
      <c r="K483" s="2">
        <v>5.25</v>
      </c>
      <c r="L483" s="3" t="str">
        <f t="shared" si="14"/>
        <v>Y</v>
      </c>
      <c r="M483" s="3" t="str">
        <f t="shared" si="15"/>
        <v>Y</v>
      </c>
      <c r="N483" s="1">
        <v>12.23</v>
      </c>
    </row>
    <row r="484" spans="1:14" x14ac:dyDescent="0.2">
      <c r="A484" s="1" t="s">
        <v>9</v>
      </c>
      <c r="B484" s="1" t="s">
        <v>13</v>
      </c>
      <c r="C484" s="1" t="s">
        <v>695</v>
      </c>
      <c r="D484" s="1"/>
      <c r="E484" s="1">
        <v>12.32</v>
      </c>
      <c r="F484">
        <v>1608</v>
      </c>
      <c r="G484" s="2" t="s">
        <v>12</v>
      </c>
      <c r="H484" s="2" t="s">
        <v>13</v>
      </c>
      <c r="I484" s="2" t="s">
        <v>696</v>
      </c>
      <c r="K484" s="2">
        <v>11.51</v>
      </c>
      <c r="L484" s="3" t="str">
        <f t="shared" si="14"/>
        <v>Y</v>
      </c>
      <c r="M484" s="3" t="str">
        <f t="shared" si="15"/>
        <v>Y</v>
      </c>
      <c r="N484" s="1">
        <v>12.32</v>
      </c>
    </row>
    <row r="485" spans="1:14" x14ac:dyDescent="0.2">
      <c r="A485" s="1" t="s">
        <v>9</v>
      </c>
      <c r="B485" s="1" t="s">
        <v>13</v>
      </c>
      <c r="C485" s="1" t="s">
        <v>697</v>
      </c>
      <c r="D485" s="1"/>
      <c r="E485" s="1">
        <v>12.58</v>
      </c>
      <c r="F485">
        <v>1584</v>
      </c>
      <c r="G485" s="2" t="s">
        <v>12</v>
      </c>
      <c r="H485" s="2" t="s">
        <v>13</v>
      </c>
      <c r="I485" s="2" t="s">
        <v>698</v>
      </c>
      <c r="J485" s="2">
        <v>9.06</v>
      </c>
      <c r="L485" s="3" t="str">
        <f t="shared" si="14"/>
        <v>Y</v>
      </c>
      <c r="M485" s="3" t="str">
        <f t="shared" si="15"/>
        <v>N</v>
      </c>
      <c r="N485" s="1">
        <v>12.58</v>
      </c>
    </row>
    <row r="486" spans="1:14" x14ac:dyDescent="0.2">
      <c r="A486" s="1" t="s">
        <v>9</v>
      </c>
      <c r="B486" s="1" t="s">
        <v>13</v>
      </c>
      <c r="C486" s="1" t="s">
        <v>699</v>
      </c>
      <c r="D486" s="1"/>
      <c r="E486" s="1">
        <v>12.89</v>
      </c>
      <c r="F486">
        <v>1593</v>
      </c>
      <c r="G486" s="2" t="s">
        <v>12</v>
      </c>
      <c r="H486" s="2" t="s">
        <v>13</v>
      </c>
      <c r="I486" s="2" t="s">
        <v>700</v>
      </c>
      <c r="K486" s="2">
        <v>14.984999999999999</v>
      </c>
      <c r="L486" s="3" t="str">
        <f t="shared" si="14"/>
        <v>Y</v>
      </c>
      <c r="M486" s="3" t="str">
        <f t="shared" si="15"/>
        <v>Y</v>
      </c>
      <c r="N486" s="1">
        <v>12.89</v>
      </c>
    </row>
    <row r="487" spans="1:14" x14ac:dyDescent="0.2">
      <c r="A487" s="1" t="s">
        <v>9</v>
      </c>
      <c r="B487" s="1" t="s">
        <v>13</v>
      </c>
      <c r="C487" s="1" t="s">
        <v>701</v>
      </c>
      <c r="D487" s="1"/>
      <c r="E487" s="1">
        <v>13.01</v>
      </c>
      <c r="F487">
        <v>1632</v>
      </c>
      <c r="G487" s="2" t="s">
        <v>12</v>
      </c>
      <c r="H487" s="2" t="s">
        <v>13</v>
      </c>
      <c r="I487" s="2" t="s">
        <v>702</v>
      </c>
      <c r="J487" s="2">
        <v>10.28</v>
      </c>
      <c r="L487" s="3" t="str">
        <f t="shared" si="14"/>
        <v>Y</v>
      </c>
      <c r="M487" s="3" t="str">
        <f t="shared" si="15"/>
        <v>N</v>
      </c>
      <c r="N487" s="1">
        <v>13.01</v>
      </c>
    </row>
    <row r="488" spans="1:14" x14ac:dyDescent="0.2">
      <c r="A488" s="1" t="s">
        <v>9</v>
      </c>
      <c r="B488" s="1" t="s">
        <v>13</v>
      </c>
      <c r="C488" s="1" t="s">
        <v>703</v>
      </c>
      <c r="D488" s="1"/>
      <c r="E488" s="1">
        <v>13.42</v>
      </c>
      <c r="F488">
        <v>1451</v>
      </c>
      <c r="G488" s="2" t="s">
        <v>12</v>
      </c>
      <c r="H488" s="2" t="s">
        <v>13</v>
      </c>
      <c r="I488" s="2" t="s">
        <v>704</v>
      </c>
      <c r="K488" s="2">
        <v>11.7</v>
      </c>
      <c r="L488" s="3" t="str">
        <f t="shared" si="14"/>
        <v>Y</v>
      </c>
      <c r="M488" s="3" t="str">
        <f t="shared" si="15"/>
        <v>Y</v>
      </c>
      <c r="N488" s="1">
        <v>13.42</v>
      </c>
    </row>
    <row r="489" spans="1:14" x14ac:dyDescent="0.2">
      <c r="A489" s="1" t="s">
        <v>9</v>
      </c>
      <c r="B489" s="1" t="s">
        <v>13</v>
      </c>
      <c r="C489" s="1" t="s">
        <v>705</v>
      </c>
      <c r="D489" s="1"/>
      <c r="E489" s="1">
        <v>13.754</v>
      </c>
      <c r="F489">
        <v>1476</v>
      </c>
      <c r="G489" s="2" t="s">
        <v>12</v>
      </c>
      <c r="H489" s="2" t="s">
        <v>13</v>
      </c>
      <c r="I489" s="2" t="s">
        <v>706</v>
      </c>
      <c r="K489" s="2">
        <v>1.47</v>
      </c>
      <c r="L489" s="3" t="str">
        <f t="shared" si="14"/>
        <v>Y</v>
      </c>
      <c r="M489" s="3" t="str">
        <f t="shared" si="15"/>
        <v>Y</v>
      </c>
      <c r="N489" s="1">
        <v>13.754</v>
      </c>
    </row>
    <row r="490" spans="1:14" x14ac:dyDescent="0.2">
      <c r="A490" s="1" t="s">
        <v>9</v>
      </c>
      <c r="B490" s="1" t="s">
        <v>13</v>
      </c>
      <c r="C490" s="1" t="s">
        <v>707</v>
      </c>
      <c r="D490" s="1"/>
      <c r="E490" s="1">
        <v>14.55</v>
      </c>
      <c r="F490">
        <v>1571</v>
      </c>
      <c r="G490" s="2" t="s">
        <v>12</v>
      </c>
      <c r="H490" s="2" t="s">
        <v>13</v>
      </c>
      <c r="I490" s="2" t="s">
        <v>708</v>
      </c>
      <c r="J490" s="2">
        <v>15.1</v>
      </c>
      <c r="L490" s="3" t="str">
        <f t="shared" si="14"/>
        <v>Y</v>
      </c>
      <c r="M490" s="3" t="str">
        <f t="shared" si="15"/>
        <v>N</v>
      </c>
      <c r="N490" s="1">
        <v>14.55</v>
      </c>
    </row>
    <row r="491" spans="1:14" x14ac:dyDescent="0.2">
      <c r="A491" s="1" t="s">
        <v>9</v>
      </c>
      <c r="B491" s="1" t="s">
        <v>13</v>
      </c>
      <c r="C491" s="1" t="s">
        <v>709</v>
      </c>
      <c r="D491" s="1"/>
      <c r="E491" s="1">
        <v>14.861000000000001</v>
      </c>
      <c r="F491">
        <v>1500</v>
      </c>
      <c r="G491" s="2" t="s">
        <v>12</v>
      </c>
      <c r="H491" s="2" t="s">
        <v>13</v>
      </c>
      <c r="I491" s="2" t="s">
        <v>710</v>
      </c>
      <c r="L491" s="3" t="str">
        <f t="shared" si="14"/>
        <v>Y</v>
      </c>
      <c r="M491" s="3" t="str">
        <f t="shared" si="15"/>
        <v>N</v>
      </c>
      <c r="N491" s="1">
        <v>14.861000000000001</v>
      </c>
    </row>
    <row r="492" spans="1:14" x14ac:dyDescent="0.2">
      <c r="A492" s="1" t="s">
        <v>9</v>
      </c>
      <c r="B492" s="1" t="s">
        <v>16</v>
      </c>
      <c r="C492" s="1" t="s">
        <v>711</v>
      </c>
      <c r="D492" s="1">
        <v>1.7</v>
      </c>
      <c r="E492" s="1"/>
      <c r="F492">
        <v>1316</v>
      </c>
      <c r="G492" s="2" t="s">
        <v>12</v>
      </c>
      <c r="H492" s="2" t="s">
        <v>16</v>
      </c>
      <c r="I492" s="2" t="s">
        <v>711</v>
      </c>
      <c r="L492" s="3" t="str">
        <f t="shared" si="14"/>
        <v/>
      </c>
      <c r="N492" s="3" t="str">
        <f t="shared" ref="N492:N527" si="16">IF(L492="Y",A493,"")</f>
        <v/>
      </c>
    </row>
    <row r="493" spans="1:14" x14ac:dyDescent="0.2">
      <c r="A493" s="1" t="s">
        <v>9</v>
      </c>
      <c r="B493" s="1" t="s">
        <v>16</v>
      </c>
      <c r="C493" s="1" t="s">
        <v>712</v>
      </c>
      <c r="D493" s="1">
        <v>0.5</v>
      </c>
      <c r="E493" s="1"/>
      <c r="F493">
        <v>1318</v>
      </c>
      <c r="G493" s="2" t="s">
        <v>12</v>
      </c>
      <c r="H493" s="2" t="s">
        <v>16</v>
      </c>
      <c r="I493" s="2" t="s">
        <v>712</v>
      </c>
      <c r="L493" s="3" t="str">
        <f t="shared" si="14"/>
        <v/>
      </c>
      <c r="N493" s="3" t="str">
        <f t="shared" si="16"/>
        <v/>
      </c>
    </row>
    <row r="494" spans="1:14" x14ac:dyDescent="0.2">
      <c r="A494" s="1" t="s">
        <v>9</v>
      </c>
      <c r="B494" s="1" t="s">
        <v>16</v>
      </c>
      <c r="C494" s="1" t="s">
        <v>713</v>
      </c>
      <c r="D494" s="1">
        <v>0.55000000000000004</v>
      </c>
      <c r="E494" s="1"/>
      <c r="F494">
        <v>1324</v>
      </c>
      <c r="G494" s="2" t="s">
        <v>12</v>
      </c>
      <c r="H494" s="2" t="s">
        <v>16</v>
      </c>
      <c r="I494" s="2" t="s">
        <v>713</v>
      </c>
      <c r="L494" s="3" t="str">
        <f t="shared" si="14"/>
        <v/>
      </c>
      <c r="N494" s="3" t="str">
        <f t="shared" si="16"/>
        <v/>
      </c>
    </row>
    <row r="495" spans="1:14" x14ac:dyDescent="0.2">
      <c r="A495" s="1" t="s">
        <v>9</v>
      </c>
      <c r="B495" s="1" t="s">
        <v>16</v>
      </c>
      <c r="C495" s="1" t="s">
        <v>714</v>
      </c>
      <c r="D495" s="1">
        <v>3.1</v>
      </c>
      <c r="E495" s="1"/>
      <c r="F495">
        <v>1330</v>
      </c>
      <c r="G495" s="2" t="s">
        <v>12</v>
      </c>
      <c r="H495" s="2" t="s">
        <v>16</v>
      </c>
      <c r="I495" s="2" t="s">
        <v>714</v>
      </c>
      <c r="L495" s="3" t="str">
        <f t="shared" si="14"/>
        <v/>
      </c>
      <c r="N495" s="3" t="str">
        <f t="shared" si="16"/>
        <v/>
      </c>
    </row>
    <row r="496" spans="1:14" x14ac:dyDescent="0.2">
      <c r="A496" s="1" t="s">
        <v>9</v>
      </c>
      <c r="B496" s="1" t="s">
        <v>16</v>
      </c>
      <c r="C496" s="1" t="s">
        <v>715</v>
      </c>
      <c r="D496" s="1"/>
      <c r="E496" s="1"/>
      <c r="F496">
        <v>1334</v>
      </c>
      <c r="G496" s="2" t="s">
        <v>12</v>
      </c>
      <c r="H496" s="2" t="s">
        <v>16</v>
      </c>
      <c r="I496" s="2" t="s">
        <v>715</v>
      </c>
      <c r="L496" s="3" t="str">
        <f t="shared" si="14"/>
        <v/>
      </c>
      <c r="N496" s="3" t="str">
        <f t="shared" si="16"/>
        <v/>
      </c>
    </row>
    <row r="497" spans="1:14" x14ac:dyDescent="0.2">
      <c r="A497" s="1" t="s">
        <v>9</v>
      </c>
      <c r="B497" s="1" t="s">
        <v>16</v>
      </c>
      <c r="C497" s="1" t="s">
        <v>716</v>
      </c>
      <c r="D497" s="1"/>
      <c r="E497" s="1"/>
      <c r="F497">
        <v>1335</v>
      </c>
      <c r="G497" s="2" t="s">
        <v>12</v>
      </c>
      <c r="H497" s="2" t="s">
        <v>16</v>
      </c>
      <c r="I497" s="2" t="s">
        <v>716</v>
      </c>
      <c r="L497" s="3" t="str">
        <f t="shared" si="14"/>
        <v/>
      </c>
      <c r="N497" s="3" t="str">
        <f t="shared" si="16"/>
        <v/>
      </c>
    </row>
    <row r="498" spans="1:14" x14ac:dyDescent="0.2">
      <c r="A498" s="1" t="s">
        <v>9</v>
      </c>
      <c r="B498" s="1" t="s">
        <v>16</v>
      </c>
      <c r="C498" s="1" t="s">
        <v>717</v>
      </c>
      <c r="D498" s="1"/>
      <c r="E498" s="1"/>
      <c r="F498">
        <v>1336</v>
      </c>
      <c r="G498" s="2" t="s">
        <v>12</v>
      </c>
      <c r="H498" s="2" t="s">
        <v>16</v>
      </c>
      <c r="I498" s="2" t="s">
        <v>717</v>
      </c>
      <c r="L498" s="3" t="str">
        <f t="shared" si="14"/>
        <v/>
      </c>
      <c r="N498" s="3" t="str">
        <f t="shared" si="16"/>
        <v/>
      </c>
    </row>
    <row r="499" spans="1:14" x14ac:dyDescent="0.2">
      <c r="A499" s="1" t="s">
        <v>9</v>
      </c>
      <c r="B499" s="1" t="s">
        <v>16</v>
      </c>
      <c r="C499" s="1" t="s">
        <v>718</v>
      </c>
      <c r="D499" s="1">
        <v>2.14</v>
      </c>
      <c r="E499" s="1"/>
      <c r="F499">
        <v>1345</v>
      </c>
      <c r="G499" s="2" t="s">
        <v>12</v>
      </c>
      <c r="H499" s="2" t="s">
        <v>16</v>
      </c>
      <c r="I499" s="2" t="s">
        <v>718</v>
      </c>
      <c r="L499" s="3" t="str">
        <f t="shared" si="14"/>
        <v/>
      </c>
      <c r="N499" s="3" t="str">
        <f t="shared" si="16"/>
        <v/>
      </c>
    </row>
    <row r="500" spans="1:14" x14ac:dyDescent="0.2">
      <c r="A500" s="1" t="s">
        <v>9</v>
      </c>
      <c r="B500" s="1" t="s">
        <v>16</v>
      </c>
      <c r="C500" s="1" t="s">
        <v>719</v>
      </c>
      <c r="D500" s="1"/>
      <c r="E500" s="1"/>
      <c r="F500">
        <v>1346</v>
      </c>
      <c r="G500" s="2" t="s">
        <v>12</v>
      </c>
      <c r="H500" s="2" t="s">
        <v>16</v>
      </c>
      <c r="I500" s="2" t="s">
        <v>719</v>
      </c>
      <c r="L500" s="3" t="str">
        <f t="shared" si="14"/>
        <v/>
      </c>
      <c r="N500" s="3" t="str">
        <f t="shared" si="16"/>
        <v/>
      </c>
    </row>
    <row r="501" spans="1:14" x14ac:dyDescent="0.2">
      <c r="A501" s="1" t="s">
        <v>9</v>
      </c>
      <c r="B501" s="1" t="s">
        <v>16</v>
      </c>
      <c r="C501" s="1" t="s">
        <v>720</v>
      </c>
      <c r="D501" s="1">
        <v>0.87</v>
      </c>
      <c r="E501" s="1"/>
      <c r="F501">
        <v>1347</v>
      </c>
      <c r="G501" s="2" t="s">
        <v>12</v>
      </c>
      <c r="H501" s="2" t="s">
        <v>16</v>
      </c>
      <c r="I501" s="2" t="s">
        <v>720</v>
      </c>
      <c r="L501" s="3" t="str">
        <f t="shared" si="14"/>
        <v/>
      </c>
      <c r="N501" s="3" t="str">
        <f t="shared" si="16"/>
        <v/>
      </c>
    </row>
    <row r="502" spans="1:14" x14ac:dyDescent="0.2">
      <c r="A502" s="1" t="s">
        <v>9</v>
      </c>
      <c r="B502" s="1" t="s">
        <v>16</v>
      </c>
      <c r="C502" s="1" t="s">
        <v>721</v>
      </c>
      <c r="D502" s="1"/>
      <c r="E502" s="1"/>
      <c r="F502">
        <v>1349</v>
      </c>
      <c r="G502" s="2" t="s">
        <v>12</v>
      </c>
      <c r="H502" s="2" t="s">
        <v>16</v>
      </c>
      <c r="I502" s="2" t="s">
        <v>721</v>
      </c>
      <c r="L502" s="3" t="str">
        <f t="shared" si="14"/>
        <v/>
      </c>
      <c r="N502" s="3" t="str">
        <f t="shared" si="16"/>
        <v/>
      </c>
    </row>
    <row r="503" spans="1:14" x14ac:dyDescent="0.2">
      <c r="A503" s="1" t="s">
        <v>9</v>
      </c>
      <c r="B503" s="1" t="s">
        <v>16</v>
      </c>
      <c r="C503" s="1" t="s">
        <v>722</v>
      </c>
      <c r="D503" s="1"/>
      <c r="E503" s="1"/>
      <c r="F503">
        <v>1350</v>
      </c>
      <c r="G503" s="2" t="s">
        <v>12</v>
      </c>
      <c r="H503" s="2" t="s">
        <v>16</v>
      </c>
      <c r="I503" s="2" t="s">
        <v>722</v>
      </c>
      <c r="L503" s="3" t="str">
        <f t="shared" si="14"/>
        <v/>
      </c>
      <c r="N503" s="3" t="str">
        <f t="shared" si="16"/>
        <v/>
      </c>
    </row>
    <row r="504" spans="1:14" x14ac:dyDescent="0.2">
      <c r="A504" s="1" t="s">
        <v>9</v>
      </c>
      <c r="B504" s="1" t="s">
        <v>16</v>
      </c>
      <c r="C504" s="1" t="s">
        <v>723</v>
      </c>
      <c r="D504" s="1">
        <v>3.04</v>
      </c>
      <c r="E504" s="1"/>
      <c r="F504">
        <v>1354</v>
      </c>
      <c r="G504" s="2" t="s">
        <v>12</v>
      </c>
      <c r="H504" s="2" t="s">
        <v>16</v>
      </c>
      <c r="I504" s="2" t="s">
        <v>723</v>
      </c>
      <c r="J504" s="2">
        <v>1.8</v>
      </c>
      <c r="L504" s="3" t="str">
        <f t="shared" si="14"/>
        <v/>
      </c>
      <c r="N504" s="3" t="str">
        <f t="shared" si="16"/>
        <v/>
      </c>
    </row>
    <row r="505" spans="1:14" x14ac:dyDescent="0.2">
      <c r="A505" s="1" t="s">
        <v>9</v>
      </c>
      <c r="B505" s="1" t="s">
        <v>16</v>
      </c>
      <c r="C505" s="1" t="s">
        <v>724</v>
      </c>
      <c r="D505" s="1">
        <v>1.63</v>
      </c>
      <c r="E505" s="1"/>
      <c r="F505">
        <v>1355</v>
      </c>
      <c r="G505" s="2" t="s">
        <v>12</v>
      </c>
      <c r="H505" s="2" t="s">
        <v>16</v>
      </c>
      <c r="I505" s="2" t="s">
        <v>724</v>
      </c>
      <c r="J505" s="2">
        <v>1.7</v>
      </c>
      <c r="L505" s="3" t="str">
        <f t="shared" si="14"/>
        <v/>
      </c>
      <c r="N505" s="3" t="str">
        <f t="shared" si="16"/>
        <v/>
      </c>
    </row>
    <row r="506" spans="1:14" x14ac:dyDescent="0.2">
      <c r="A506" s="1" t="s">
        <v>9</v>
      </c>
      <c r="B506" s="1" t="s">
        <v>16</v>
      </c>
      <c r="C506" s="1" t="s">
        <v>725</v>
      </c>
      <c r="D506" s="1">
        <v>3.36</v>
      </c>
      <c r="E506" s="1"/>
      <c r="F506">
        <v>1356</v>
      </c>
      <c r="G506" s="2" t="s">
        <v>12</v>
      </c>
      <c r="H506" s="2" t="s">
        <v>16</v>
      </c>
      <c r="I506" s="2" t="s">
        <v>725</v>
      </c>
      <c r="J506" s="2">
        <v>2.8</v>
      </c>
      <c r="L506" s="3" t="str">
        <f t="shared" si="14"/>
        <v/>
      </c>
      <c r="N506" s="3" t="str">
        <f t="shared" si="16"/>
        <v/>
      </c>
    </row>
    <row r="507" spans="1:14" x14ac:dyDescent="0.2">
      <c r="A507" s="1" t="s">
        <v>9</v>
      </c>
      <c r="B507" s="1" t="s">
        <v>16</v>
      </c>
      <c r="C507" s="1" t="s">
        <v>726</v>
      </c>
      <c r="D507" s="1"/>
      <c r="E507" s="1"/>
      <c r="F507">
        <v>1359</v>
      </c>
      <c r="G507" s="2" t="s">
        <v>12</v>
      </c>
      <c r="H507" s="2" t="s">
        <v>16</v>
      </c>
      <c r="I507" s="2" t="s">
        <v>726</v>
      </c>
      <c r="L507" s="3" t="str">
        <f t="shared" si="14"/>
        <v/>
      </c>
      <c r="N507" s="3" t="str">
        <f t="shared" si="16"/>
        <v/>
      </c>
    </row>
    <row r="508" spans="1:14" x14ac:dyDescent="0.2">
      <c r="A508" s="1" t="s">
        <v>9</v>
      </c>
      <c r="B508" s="1" t="s">
        <v>16</v>
      </c>
      <c r="C508" s="1" t="s">
        <v>727</v>
      </c>
      <c r="D508" s="1">
        <v>1.74</v>
      </c>
      <c r="E508" s="1"/>
      <c r="F508">
        <v>1361</v>
      </c>
      <c r="G508" s="2" t="s">
        <v>12</v>
      </c>
      <c r="H508" s="2" t="s">
        <v>16</v>
      </c>
      <c r="I508" s="2" t="s">
        <v>727</v>
      </c>
      <c r="L508" s="3" t="str">
        <f t="shared" si="14"/>
        <v/>
      </c>
      <c r="N508" s="3" t="str">
        <f t="shared" si="16"/>
        <v/>
      </c>
    </row>
    <row r="509" spans="1:14" x14ac:dyDescent="0.2">
      <c r="A509" s="1" t="s">
        <v>9</v>
      </c>
      <c r="B509" s="1" t="s">
        <v>16</v>
      </c>
      <c r="C509" s="1" t="s">
        <v>728</v>
      </c>
      <c r="D509" s="1"/>
      <c r="E509" s="1"/>
      <c r="F509">
        <v>1362</v>
      </c>
      <c r="G509" s="2" t="s">
        <v>12</v>
      </c>
      <c r="H509" s="2" t="s">
        <v>16</v>
      </c>
      <c r="I509" s="2" t="s">
        <v>728</v>
      </c>
      <c r="L509" s="3" t="str">
        <f t="shared" si="14"/>
        <v/>
      </c>
      <c r="N509" s="3" t="str">
        <f t="shared" si="16"/>
        <v/>
      </c>
    </row>
    <row r="510" spans="1:14" x14ac:dyDescent="0.2">
      <c r="A510" s="1" t="s">
        <v>9</v>
      </c>
      <c r="B510" s="1" t="s">
        <v>16</v>
      </c>
      <c r="C510" s="1" t="s">
        <v>729</v>
      </c>
      <c r="D510" s="1">
        <v>2.6</v>
      </c>
      <c r="E510" s="1"/>
      <c r="F510">
        <v>1363</v>
      </c>
      <c r="G510" s="2" t="s">
        <v>12</v>
      </c>
      <c r="H510" s="2" t="s">
        <v>16</v>
      </c>
      <c r="I510" s="2" t="s">
        <v>729</v>
      </c>
      <c r="L510" s="3" t="str">
        <f t="shared" si="14"/>
        <v/>
      </c>
      <c r="N510" s="3" t="str">
        <f t="shared" si="16"/>
        <v/>
      </c>
    </row>
    <row r="511" spans="1:14" x14ac:dyDescent="0.2">
      <c r="A511" s="1" t="s">
        <v>9</v>
      </c>
      <c r="B511" s="1" t="s">
        <v>16</v>
      </c>
      <c r="C511" s="1" t="s">
        <v>730</v>
      </c>
      <c r="D511" s="1">
        <v>0.48</v>
      </c>
      <c r="E511" s="1"/>
      <c r="F511">
        <v>1364</v>
      </c>
      <c r="G511" s="2" t="s">
        <v>12</v>
      </c>
      <c r="H511" s="2" t="s">
        <v>16</v>
      </c>
      <c r="I511" s="2" t="s">
        <v>730</v>
      </c>
      <c r="L511" s="3" t="str">
        <f t="shared" si="14"/>
        <v/>
      </c>
      <c r="N511" s="3" t="str">
        <f t="shared" si="16"/>
        <v/>
      </c>
    </row>
    <row r="512" spans="1:14" x14ac:dyDescent="0.2">
      <c r="A512" s="1" t="s">
        <v>9</v>
      </c>
      <c r="B512" s="1" t="s">
        <v>16</v>
      </c>
      <c r="C512" s="1" t="s">
        <v>731</v>
      </c>
      <c r="D512" s="1">
        <v>1.49</v>
      </c>
      <c r="E512" s="1"/>
      <c r="F512">
        <v>1373</v>
      </c>
      <c r="G512" s="2" t="s">
        <v>12</v>
      </c>
      <c r="H512" s="2" t="s">
        <v>16</v>
      </c>
      <c r="I512" s="2" t="s">
        <v>731</v>
      </c>
      <c r="L512" s="3" t="str">
        <f t="shared" si="14"/>
        <v/>
      </c>
      <c r="N512" s="3" t="str">
        <f t="shared" si="16"/>
        <v/>
      </c>
    </row>
    <row r="513" spans="1:14" x14ac:dyDescent="0.2">
      <c r="A513" s="1" t="s">
        <v>9</v>
      </c>
      <c r="B513" s="1" t="s">
        <v>16</v>
      </c>
      <c r="C513" s="1" t="s">
        <v>732</v>
      </c>
      <c r="D513" s="1">
        <v>1.52</v>
      </c>
      <c r="E513" s="1"/>
      <c r="F513">
        <v>1378</v>
      </c>
      <c r="G513" s="2" t="s">
        <v>12</v>
      </c>
      <c r="H513" s="2" t="s">
        <v>16</v>
      </c>
      <c r="I513" s="2" t="s">
        <v>732</v>
      </c>
      <c r="J513" s="2">
        <v>2.9</v>
      </c>
      <c r="L513" s="3" t="str">
        <f t="shared" si="14"/>
        <v/>
      </c>
      <c r="N513" s="3" t="str">
        <f t="shared" si="16"/>
        <v/>
      </c>
    </row>
    <row r="514" spans="1:14" x14ac:dyDescent="0.2">
      <c r="A514" s="1" t="s">
        <v>9</v>
      </c>
      <c r="B514" s="1" t="s">
        <v>16</v>
      </c>
      <c r="C514" s="1" t="s">
        <v>733</v>
      </c>
      <c r="D514" s="1">
        <v>3.34</v>
      </c>
      <c r="E514" s="1"/>
      <c r="F514">
        <v>1379</v>
      </c>
      <c r="G514" s="2" t="s">
        <v>12</v>
      </c>
      <c r="H514" s="2" t="s">
        <v>16</v>
      </c>
      <c r="I514" s="2" t="s">
        <v>733</v>
      </c>
      <c r="J514" s="2">
        <v>1.53</v>
      </c>
      <c r="L514" s="3" t="str">
        <f t="shared" ref="L514:L577" si="17">IF(E514&gt;0.1,"Y","")</f>
        <v/>
      </c>
      <c r="N514" s="3" t="str">
        <f t="shared" si="16"/>
        <v/>
      </c>
    </row>
    <row r="515" spans="1:14" x14ac:dyDescent="0.2">
      <c r="A515" s="1" t="s">
        <v>9</v>
      </c>
      <c r="B515" s="1" t="s">
        <v>16</v>
      </c>
      <c r="C515" s="1" t="s">
        <v>734</v>
      </c>
      <c r="D515" s="1"/>
      <c r="E515" s="1"/>
      <c r="F515">
        <v>1381</v>
      </c>
      <c r="G515" s="2" t="s">
        <v>12</v>
      </c>
      <c r="H515" s="2" t="s">
        <v>16</v>
      </c>
      <c r="I515" s="2" t="s">
        <v>734</v>
      </c>
      <c r="L515" s="3" t="str">
        <f t="shared" si="17"/>
        <v/>
      </c>
      <c r="N515" s="3" t="str">
        <f t="shared" si="16"/>
        <v/>
      </c>
    </row>
    <row r="516" spans="1:14" x14ac:dyDescent="0.2">
      <c r="A516" s="1" t="s">
        <v>9</v>
      </c>
      <c r="B516" s="1" t="s">
        <v>16</v>
      </c>
      <c r="C516" s="1" t="s">
        <v>735</v>
      </c>
      <c r="D516" s="1"/>
      <c r="E516" s="1"/>
      <c r="F516">
        <v>1382</v>
      </c>
      <c r="G516" s="2" t="s">
        <v>12</v>
      </c>
      <c r="H516" s="2" t="s">
        <v>16</v>
      </c>
      <c r="I516" s="2" t="s">
        <v>735</v>
      </c>
      <c r="L516" s="3" t="str">
        <f t="shared" si="17"/>
        <v/>
      </c>
      <c r="N516" s="3" t="str">
        <f t="shared" si="16"/>
        <v/>
      </c>
    </row>
    <row r="517" spans="1:14" x14ac:dyDescent="0.2">
      <c r="A517" s="1" t="s">
        <v>9</v>
      </c>
      <c r="B517" s="1" t="s">
        <v>16</v>
      </c>
      <c r="C517" s="1" t="s">
        <v>736</v>
      </c>
      <c r="D517" s="1">
        <v>1.57</v>
      </c>
      <c r="E517" s="1"/>
      <c r="F517">
        <v>1383</v>
      </c>
      <c r="G517" s="2" t="s">
        <v>12</v>
      </c>
      <c r="H517" s="2" t="s">
        <v>16</v>
      </c>
      <c r="I517" s="2" t="s">
        <v>736</v>
      </c>
      <c r="L517" s="3" t="str">
        <f t="shared" si="17"/>
        <v/>
      </c>
      <c r="N517" s="3" t="str">
        <f t="shared" si="16"/>
        <v/>
      </c>
    </row>
    <row r="518" spans="1:14" x14ac:dyDescent="0.2">
      <c r="A518" s="1" t="s">
        <v>9</v>
      </c>
      <c r="B518" s="1" t="s">
        <v>16</v>
      </c>
      <c r="C518" s="1" t="s">
        <v>737</v>
      </c>
      <c r="D518" s="1">
        <v>1</v>
      </c>
      <c r="E518" s="1"/>
      <c r="F518">
        <v>1384</v>
      </c>
      <c r="G518" s="2" t="s">
        <v>12</v>
      </c>
      <c r="H518" s="2" t="s">
        <v>16</v>
      </c>
      <c r="I518" s="2" t="s">
        <v>737</v>
      </c>
      <c r="L518" s="3" t="str">
        <f t="shared" si="17"/>
        <v/>
      </c>
      <c r="N518" s="3" t="str">
        <f t="shared" si="16"/>
        <v/>
      </c>
    </row>
    <row r="519" spans="1:14" x14ac:dyDescent="0.2">
      <c r="A519" s="1" t="s">
        <v>9</v>
      </c>
      <c r="B519" s="1" t="s">
        <v>16</v>
      </c>
      <c r="C519" s="1" t="s">
        <v>738</v>
      </c>
      <c r="D519" s="1">
        <v>2.5099999999999998</v>
      </c>
      <c r="E519" s="1"/>
      <c r="F519">
        <v>1391</v>
      </c>
      <c r="G519" s="2" t="s">
        <v>12</v>
      </c>
      <c r="H519" s="2" t="s">
        <v>16</v>
      </c>
      <c r="I519" s="2" t="s">
        <v>738</v>
      </c>
      <c r="L519" s="3" t="str">
        <f t="shared" si="17"/>
        <v/>
      </c>
      <c r="N519" s="3" t="str">
        <f t="shared" si="16"/>
        <v/>
      </c>
    </row>
    <row r="520" spans="1:14" x14ac:dyDescent="0.2">
      <c r="A520" s="1" t="s">
        <v>9</v>
      </c>
      <c r="B520" s="1" t="s">
        <v>16</v>
      </c>
      <c r="C520" s="1" t="s">
        <v>739</v>
      </c>
      <c r="D520" s="1"/>
      <c r="E520" s="1"/>
      <c r="F520">
        <v>1396</v>
      </c>
      <c r="G520" s="2" t="s">
        <v>12</v>
      </c>
      <c r="H520" s="2" t="s">
        <v>16</v>
      </c>
      <c r="I520" s="2" t="s">
        <v>739</v>
      </c>
      <c r="L520" s="3" t="str">
        <f t="shared" si="17"/>
        <v/>
      </c>
      <c r="N520" s="3" t="str">
        <f t="shared" si="16"/>
        <v/>
      </c>
    </row>
    <row r="521" spans="1:14" x14ac:dyDescent="0.2">
      <c r="A521" s="1" t="s">
        <v>9</v>
      </c>
      <c r="B521" s="1" t="s">
        <v>16</v>
      </c>
      <c r="C521" s="1" t="s">
        <v>740</v>
      </c>
      <c r="D521" s="1"/>
      <c r="E521" s="1"/>
      <c r="F521">
        <v>1398</v>
      </c>
      <c r="G521" s="2" t="s">
        <v>12</v>
      </c>
      <c r="H521" s="2" t="s">
        <v>16</v>
      </c>
      <c r="I521" s="2" t="s">
        <v>740</v>
      </c>
      <c r="L521" s="3" t="str">
        <f t="shared" si="17"/>
        <v/>
      </c>
      <c r="N521" s="3" t="str">
        <f t="shared" si="16"/>
        <v/>
      </c>
    </row>
    <row r="522" spans="1:14" x14ac:dyDescent="0.2">
      <c r="A522" s="1" t="s">
        <v>9</v>
      </c>
      <c r="B522" s="1" t="s">
        <v>16</v>
      </c>
      <c r="C522" s="1" t="s">
        <v>741</v>
      </c>
      <c r="D522" s="1">
        <v>2</v>
      </c>
      <c r="E522" s="1"/>
      <c r="F522">
        <v>1399</v>
      </c>
      <c r="G522" s="2" t="s">
        <v>12</v>
      </c>
      <c r="H522" s="2" t="s">
        <v>16</v>
      </c>
      <c r="I522" s="2" t="s">
        <v>741</v>
      </c>
      <c r="L522" s="3" t="str">
        <f t="shared" si="17"/>
        <v/>
      </c>
      <c r="N522" s="3" t="str">
        <f t="shared" si="16"/>
        <v/>
      </c>
    </row>
    <row r="523" spans="1:14" x14ac:dyDescent="0.2">
      <c r="A523" s="1" t="s">
        <v>9</v>
      </c>
      <c r="B523" s="1" t="s">
        <v>16</v>
      </c>
      <c r="C523" s="1" t="s">
        <v>742</v>
      </c>
      <c r="D523" s="1"/>
      <c r="E523" s="1"/>
      <c r="F523">
        <v>1400</v>
      </c>
      <c r="G523" s="2" t="s">
        <v>12</v>
      </c>
      <c r="H523" s="2" t="s">
        <v>16</v>
      </c>
      <c r="I523" s="2" t="s">
        <v>742</v>
      </c>
      <c r="L523" s="3" t="str">
        <f t="shared" si="17"/>
        <v/>
      </c>
      <c r="N523" s="3" t="str">
        <f t="shared" si="16"/>
        <v/>
      </c>
    </row>
    <row r="524" spans="1:14" x14ac:dyDescent="0.2">
      <c r="A524" s="1" t="s">
        <v>9</v>
      </c>
      <c r="B524" s="1" t="s">
        <v>16</v>
      </c>
      <c r="C524" s="1" t="s">
        <v>743</v>
      </c>
      <c r="D524" s="1">
        <v>1.1100000000000001</v>
      </c>
      <c r="E524" s="1"/>
      <c r="F524">
        <v>1408</v>
      </c>
      <c r="G524" s="2" t="s">
        <v>12</v>
      </c>
      <c r="H524" s="2" t="s">
        <v>16</v>
      </c>
      <c r="I524" s="2" t="s">
        <v>743</v>
      </c>
      <c r="L524" s="3" t="str">
        <f t="shared" si="17"/>
        <v/>
      </c>
      <c r="N524" s="3" t="str">
        <f t="shared" si="16"/>
        <v/>
      </c>
    </row>
    <row r="525" spans="1:14" x14ac:dyDescent="0.2">
      <c r="A525" s="1" t="s">
        <v>9</v>
      </c>
      <c r="B525" s="1" t="s">
        <v>16</v>
      </c>
      <c r="C525" s="1" t="s">
        <v>744</v>
      </c>
      <c r="D525" s="1">
        <v>2.46</v>
      </c>
      <c r="E525" s="1"/>
      <c r="F525">
        <v>1410</v>
      </c>
      <c r="G525" s="2" t="s">
        <v>12</v>
      </c>
      <c r="H525" s="2" t="s">
        <v>16</v>
      </c>
      <c r="I525" s="2" t="s">
        <v>744</v>
      </c>
      <c r="L525" s="3" t="str">
        <f t="shared" si="17"/>
        <v/>
      </c>
      <c r="N525" s="3" t="str">
        <f t="shared" si="16"/>
        <v/>
      </c>
    </row>
    <row r="526" spans="1:14" x14ac:dyDescent="0.2">
      <c r="A526" s="1" t="s">
        <v>9</v>
      </c>
      <c r="B526" s="1" t="s">
        <v>16</v>
      </c>
      <c r="C526" s="1" t="s">
        <v>745</v>
      </c>
      <c r="D526" s="1"/>
      <c r="E526" s="1"/>
      <c r="F526">
        <v>1413</v>
      </c>
      <c r="G526" s="2" t="s">
        <v>12</v>
      </c>
      <c r="H526" s="2" t="s">
        <v>16</v>
      </c>
      <c r="I526" s="2" t="s">
        <v>745</v>
      </c>
      <c r="L526" s="3" t="str">
        <f t="shared" si="17"/>
        <v/>
      </c>
      <c r="N526" s="3" t="str">
        <f t="shared" si="16"/>
        <v/>
      </c>
    </row>
    <row r="527" spans="1:14" x14ac:dyDescent="0.2">
      <c r="A527" s="1" t="s">
        <v>9</v>
      </c>
      <c r="B527" s="1" t="s">
        <v>16</v>
      </c>
      <c r="C527" s="1" t="s">
        <v>746</v>
      </c>
      <c r="D527" s="1">
        <v>1.1200000000000001</v>
      </c>
      <c r="E527" s="1"/>
      <c r="F527">
        <v>1426</v>
      </c>
      <c r="G527" s="2" t="s">
        <v>12</v>
      </c>
      <c r="H527" s="2" t="s">
        <v>16</v>
      </c>
      <c r="I527" s="2" t="s">
        <v>746</v>
      </c>
      <c r="L527" s="3" t="str">
        <f t="shared" si="17"/>
        <v/>
      </c>
      <c r="N527" s="3" t="str">
        <f t="shared" si="16"/>
        <v/>
      </c>
    </row>
    <row r="528" spans="1:14" x14ac:dyDescent="0.2">
      <c r="A528" s="1" t="s">
        <v>9</v>
      </c>
      <c r="B528" s="1" t="s">
        <v>13</v>
      </c>
      <c r="C528" s="1" t="s">
        <v>747</v>
      </c>
      <c r="D528" s="1">
        <v>1.3</v>
      </c>
      <c r="E528" s="1"/>
      <c r="F528">
        <v>1497</v>
      </c>
      <c r="G528" s="2" t="s">
        <v>12</v>
      </c>
      <c r="H528" s="2" t="s">
        <v>13</v>
      </c>
      <c r="I528" s="2" t="s">
        <v>748</v>
      </c>
      <c r="L528" s="3" t="str">
        <f t="shared" si="17"/>
        <v/>
      </c>
    </row>
    <row r="529" spans="1:12" x14ac:dyDescent="0.2">
      <c r="A529" s="1" t="s">
        <v>9</v>
      </c>
      <c r="B529" s="1" t="s">
        <v>13</v>
      </c>
      <c r="C529" s="1" t="s">
        <v>749</v>
      </c>
      <c r="D529" s="1">
        <v>8.49</v>
      </c>
      <c r="E529" s="1"/>
      <c r="F529">
        <v>1501</v>
      </c>
      <c r="G529" s="2" t="s">
        <v>12</v>
      </c>
      <c r="H529" s="2" t="s">
        <v>13</v>
      </c>
      <c r="I529" s="2" t="s">
        <v>750</v>
      </c>
      <c r="J529" s="2">
        <v>7.63</v>
      </c>
      <c r="L529" s="3" t="str">
        <f t="shared" si="17"/>
        <v/>
      </c>
    </row>
    <row r="530" spans="1:12" x14ac:dyDescent="0.2">
      <c r="A530" s="1" t="s">
        <v>9</v>
      </c>
      <c r="B530" s="1" t="s">
        <v>13</v>
      </c>
      <c r="C530" s="1" t="s">
        <v>751</v>
      </c>
      <c r="D530" s="1">
        <v>5.17</v>
      </c>
      <c r="E530" s="1"/>
      <c r="F530">
        <v>1502</v>
      </c>
      <c r="G530" s="2" t="s">
        <v>12</v>
      </c>
      <c r="H530" s="2" t="s">
        <v>13</v>
      </c>
      <c r="I530" s="2" t="s">
        <v>752</v>
      </c>
      <c r="L530" s="3" t="str">
        <f t="shared" si="17"/>
        <v/>
      </c>
    </row>
    <row r="531" spans="1:12" x14ac:dyDescent="0.2">
      <c r="A531" s="1" t="s">
        <v>9</v>
      </c>
      <c r="B531" s="1" t="s">
        <v>13</v>
      </c>
      <c r="C531" s="1" t="s">
        <v>753</v>
      </c>
      <c r="D531" s="1">
        <v>3.22</v>
      </c>
      <c r="E531" s="1"/>
      <c r="F531">
        <v>1504</v>
      </c>
      <c r="G531" s="2" t="s">
        <v>12</v>
      </c>
      <c r="H531" s="2" t="s">
        <v>13</v>
      </c>
      <c r="I531" s="2" t="s">
        <v>754</v>
      </c>
      <c r="L531" s="3" t="str">
        <f t="shared" si="17"/>
        <v/>
      </c>
    </row>
    <row r="532" spans="1:12" x14ac:dyDescent="0.2">
      <c r="A532" s="1" t="s">
        <v>9</v>
      </c>
      <c r="B532" s="1" t="s">
        <v>13</v>
      </c>
      <c r="C532" s="1" t="s">
        <v>755</v>
      </c>
      <c r="D532" s="1">
        <v>9.0399999999999991</v>
      </c>
      <c r="E532" s="1"/>
      <c r="F532">
        <v>1505</v>
      </c>
      <c r="G532" s="2" t="s">
        <v>12</v>
      </c>
      <c r="H532" s="2" t="s">
        <v>13</v>
      </c>
      <c r="I532" s="2" t="s">
        <v>756</v>
      </c>
      <c r="K532" s="2">
        <v>6.76</v>
      </c>
      <c r="L532" s="3" t="str">
        <f t="shared" si="17"/>
        <v/>
      </c>
    </row>
    <row r="533" spans="1:12" x14ac:dyDescent="0.2">
      <c r="A533" s="1" t="s">
        <v>9</v>
      </c>
      <c r="B533" s="1" t="s">
        <v>13</v>
      </c>
      <c r="C533" s="1" t="s">
        <v>757</v>
      </c>
      <c r="D533" s="1">
        <v>5.0599999999999996</v>
      </c>
      <c r="E533" s="1"/>
      <c r="F533">
        <v>1531</v>
      </c>
      <c r="G533" s="2" t="s">
        <v>12</v>
      </c>
      <c r="H533" s="2" t="s">
        <v>13</v>
      </c>
      <c r="I533" s="2" t="s">
        <v>758</v>
      </c>
      <c r="K533" s="2">
        <v>3.8149999999999999</v>
      </c>
      <c r="L533" s="3" t="str">
        <f t="shared" si="17"/>
        <v/>
      </c>
    </row>
    <row r="534" spans="1:12" x14ac:dyDescent="0.2">
      <c r="A534" s="1" t="s">
        <v>9</v>
      </c>
      <c r="B534" s="1" t="s">
        <v>13</v>
      </c>
      <c r="C534" s="1" t="s">
        <v>759</v>
      </c>
      <c r="D534" s="1"/>
      <c r="E534" s="1"/>
      <c r="F534">
        <v>1538</v>
      </c>
      <c r="G534" s="2" t="s">
        <v>12</v>
      </c>
      <c r="H534" s="2" t="s">
        <v>13</v>
      </c>
      <c r="I534" s="2" t="s">
        <v>760</v>
      </c>
      <c r="K534" s="2">
        <v>8.5</v>
      </c>
      <c r="L534" s="3" t="str">
        <f t="shared" si="17"/>
        <v/>
      </c>
    </row>
    <row r="535" spans="1:12" x14ac:dyDescent="0.2">
      <c r="A535" s="1" t="s">
        <v>9</v>
      </c>
      <c r="B535" s="1" t="s">
        <v>13</v>
      </c>
      <c r="C535" s="1" t="s">
        <v>761</v>
      </c>
      <c r="D535" s="1">
        <v>4.1399999999999997</v>
      </c>
      <c r="E535" s="1"/>
      <c r="F535">
        <v>1546</v>
      </c>
      <c r="G535" s="2" t="s">
        <v>12</v>
      </c>
      <c r="H535" s="2" t="s">
        <v>13</v>
      </c>
      <c r="I535" s="2" t="s">
        <v>762</v>
      </c>
      <c r="K535" s="2">
        <v>4.5999999999999996</v>
      </c>
      <c r="L535" s="3" t="str">
        <f t="shared" si="17"/>
        <v/>
      </c>
    </row>
    <row r="536" spans="1:12" x14ac:dyDescent="0.2">
      <c r="A536" s="1" t="s">
        <v>9</v>
      </c>
      <c r="B536" s="1" t="s">
        <v>13</v>
      </c>
      <c r="C536" s="1" t="s">
        <v>763</v>
      </c>
      <c r="D536" s="1">
        <v>8.52</v>
      </c>
      <c r="E536" s="1"/>
      <c r="F536">
        <v>1557</v>
      </c>
      <c r="G536" s="2" t="s">
        <v>12</v>
      </c>
      <c r="H536" s="2" t="s">
        <v>13</v>
      </c>
      <c r="I536" s="2" t="s">
        <v>764</v>
      </c>
      <c r="J536" s="2">
        <v>9.2200000000000006</v>
      </c>
      <c r="L536" s="3" t="str">
        <f t="shared" si="17"/>
        <v/>
      </c>
    </row>
    <row r="537" spans="1:12" x14ac:dyDescent="0.2">
      <c r="A537" s="1" t="s">
        <v>9</v>
      </c>
      <c r="B537" s="1" t="s">
        <v>13</v>
      </c>
      <c r="C537" s="1" t="s">
        <v>765</v>
      </c>
      <c r="D537" s="1">
        <v>3.5</v>
      </c>
      <c r="E537" s="1"/>
      <c r="F537">
        <v>1560</v>
      </c>
      <c r="G537" s="2" t="s">
        <v>12</v>
      </c>
      <c r="H537" s="2" t="s">
        <v>13</v>
      </c>
      <c r="I537" s="2" t="s">
        <v>766</v>
      </c>
      <c r="K537" s="2">
        <v>3.02</v>
      </c>
      <c r="L537" s="3" t="str">
        <f t="shared" si="17"/>
        <v/>
      </c>
    </row>
    <row r="538" spans="1:12" x14ac:dyDescent="0.2">
      <c r="A538" s="1" t="s">
        <v>9</v>
      </c>
      <c r="B538" s="1" t="s">
        <v>13</v>
      </c>
      <c r="C538" s="1" t="s">
        <v>767</v>
      </c>
      <c r="D538" s="1">
        <v>3.46</v>
      </c>
      <c r="E538" s="1"/>
      <c r="F538">
        <v>1563</v>
      </c>
      <c r="G538" s="2" t="s">
        <v>12</v>
      </c>
      <c r="H538" s="2" t="s">
        <v>13</v>
      </c>
      <c r="I538" s="2" t="s">
        <v>768</v>
      </c>
      <c r="J538" s="2">
        <v>6.2</v>
      </c>
      <c r="L538" s="3" t="str">
        <f t="shared" si="17"/>
        <v/>
      </c>
    </row>
    <row r="539" spans="1:12" x14ac:dyDescent="0.2">
      <c r="A539" s="1" t="s">
        <v>9</v>
      </c>
      <c r="B539" s="1" t="s">
        <v>13</v>
      </c>
      <c r="C539" s="1" t="s">
        <v>769</v>
      </c>
      <c r="D539" s="1">
        <v>7.43</v>
      </c>
      <c r="E539" s="1"/>
      <c r="F539">
        <v>1566</v>
      </c>
      <c r="G539" s="2" t="s">
        <v>12</v>
      </c>
      <c r="H539" s="2" t="s">
        <v>13</v>
      </c>
      <c r="I539" s="2" t="s">
        <v>770</v>
      </c>
      <c r="J539" s="2">
        <v>2.2999999999999998</v>
      </c>
      <c r="L539" s="3" t="str">
        <f t="shared" si="17"/>
        <v/>
      </c>
    </row>
    <row r="540" spans="1:12" x14ac:dyDescent="0.2">
      <c r="A540" s="1" t="s">
        <v>9</v>
      </c>
      <c r="B540" s="1" t="s">
        <v>13</v>
      </c>
      <c r="C540" s="1" t="s">
        <v>771</v>
      </c>
      <c r="D540" s="1">
        <v>1.41</v>
      </c>
      <c r="E540" s="1"/>
      <c r="F540">
        <v>1587</v>
      </c>
      <c r="G540" s="2" t="s">
        <v>12</v>
      </c>
      <c r="H540" s="2" t="s">
        <v>13</v>
      </c>
      <c r="I540" s="2" t="s">
        <v>772</v>
      </c>
      <c r="J540" s="2">
        <v>8.4</v>
      </c>
      <c r="L540" s="3" t="str">
        <f t="shared" si="17"/>
        <v/>
      </c>
    </row>
    <row r="541" spans="1:12" x14ac:dyDescent="0.2">
      <c r="A541" s="1" t="s">
        <v>9</v>
      </c>
      <c r="B541" s="1" t="s">
        <v>13</v>
      </c>
      <c r="C541" s="1" t="s">
        <v>773</v>
      </c>
      <c r="D541" s="1">
        <v>5.0199999999999996</v>
      </c>
      <c r="E541" s="1"/>
      <c r="F541">
        <v>1594</v>
      </c>
      <c r="G541" s="2" t="s">
        <v>12</v>
      </c>
      <c r="H541" s="2" t="s">
        <v>13</v>
      </c>
      <c r="I541" s="2" t="s">
        <v>774</v>
      </c>
      <c r="L541" s="3" t="str">
        <f t="shared" si="17"/>
        <v/>
      </c>
    </row>
    <row r="542" spans="1:12" x14ac:dyDescent="0.2">
      <c r="A542" s="1" t="s">
        <v>9</v>
      </c>
      <c r="B542" s="1" t="s">
        <v>13</v>
      </c>
      <c r="C542" s="1" t="s">
        <v>775</v>
      </c>
      <c r="D542" s="1">
        <v>6.95</v>
      </c>
      <c r="E542" s="1"/>
      <c r="F542">
        <v>1596</v>
      </c>
      <c r="G542" s="2" t="s">
        <v>12</v>
      </c>
      <c r="H542" s="2" t="s">
        <v>13</v>
      </c>
      <c r="I542" s="2" t="s">
        <v>776</v>
      </c>
      <c r="K542" s="2">
        <v>6.3239999999999998</v>
      </c>
      <c r="L542" s="3" t="str">
        <f t="shared" si="17"/>
        <v/>
      </c>
    </row>
    <row r="543" spans="1:12" x14ac:dyDescent="0.2">
      <c r="A543" s="1" t="s">
        <v>9</v>
      </c>
      <c r="B543" s="1" t="s">
        <v>13</v>
      </c>
      <c r="C543" s="1" t="s">
        <v>777</v>
      </c>
      <c r="D543" s="1">
        <v>2.86</v>
      </c>
      <c r="E543" s="1"/>
      <c r="F543">
        <v>1600</v>
      </c>
      <c r="G543" s="2" t="s">
        <v>12</v>
      </c>
      <c r="H543" s="2" t="s">
        <v>13</v>
      </c>
      <c r="I543" s="2" t="s">
        <v>778</v>
      </c>
      <c r="L543" s="3" t="str">
        <f t="shared" si="17"/>
        <v/>
      </c>
    </row>
    <row r="544" spans="1:12" x14ac:dyDescent="0.2">
      <c r="A544" s="1" t="s">
        <v>9</v>
      </c>
      <c r="B544" s="1" t="s">
        <v>13</v>
      </c>
      <c r="C544" s="1" t="s">
        <v>779</v>
      </c>
      <c r="D544" s="1">
        <v>5.49</v>
      </c>
      <c r="E544" s="1"/>
      <c r="F544">
        <v>1609</v>
      </c>
      <c r="G544" s="2" t="s">
        <v>12</v>
      </c>
      <c r="H544" s="2" t="s">
        <v>13</v>
      </c>
      <c r="I544" s="2" t="s">
        <v>780</v>
      </c>
      <c r="K544" s="2">
        <v>4.9029999999999996</v>
      </c>
      <c r="L544" s="3" t="str">
        <f t="shared" si="17"/>
        <v/>
      </c>
    </row>
    <row r="545" spans="1:12" x14ac:dyDescent="0.2">
      <c r="A545" s="1" t="s">
        <v>9</v>
      </c>
      <c r="B545" s="1" t="s">
        <v>13</v>
      </c>
      <c r="C545" s="1" t="s">
        <v>781</v>
      </c>
      <c r="D545" s="1">
        <v>3.03</v>
      </c>
      <c r="E545" s="1"/>
      <c r="F545">
        <v>1610</v>
      </c>
      <c r="G545" s="2" t="s">
        <v>12</v>
      </c>
      <c r="H545" s="2" t="s">
        <v>13</v>
      </c>
      <c r="I545" s="2" t="s">
        <v>782</v>
      </c>
      <c r="K545" s="2">
        <v>2.7090000000000001</v>
      </c>
      <c r="L545" s="3" t="str">
        <f t="shared" si="17"/>
        <v/>
      </c>
    </row>
    <row r="546" spans="1:12" x14ac:dyDescent="0.2">
      <c r="A546" s="1" t="s">
        <v>9</v>
      </c>
      <c r="B546" s="1" t="s">
        <v>13</v>
      </c>
      <c r="C546" s="1" t="s">
        <v>783</v>
      </c>
      <c r="D546" s="1">
        <v>7.16</v>
      </c>
      <c r="E546" s="1"/>
      <c r="F546">
        <v>1611</v>
      </c>
      <c r="G546" s="2" t="s">
        <v>12</v>
      </c>
      <c r="H546" s="2" t="s">
        <v>13</v>
      </c>
      <c r="I546" s="2" t="s">
        <v>784</v>
      </c>
      <c r="K546" s="2">
        <v>6.7279999999999998</v>
      </c>
      <c r="L546" s="3" t="str">
        <f t="shared" si="17"/>
        <v/>
      </c>
    </row>
    <row r="547" spans="1:12" x14ac:dyDescent="0.2">
      <c r="A547" s="1" t="s">
        <v>9</v>
      </c>
      <c r="B547" s="1" t="s">
        <v>18</v>
      </c>
      <c r="C547" s="1" t="s">
        <v>785</v>
      </c>
      <c r="D547" s="1">
        <v>0.56000000000000005</v>
      </c>
      <c r="E547" s="1"/>
      <c r="F547">
        <v>1686</v>
      </c>
      <c r="G547" s="2" t="s">
        <v>12</v>
      </c>
      <c r="H547" s="2" t="s">
        <v>18</v>
      </c>
      <c r="I547" s="2" t="s">
        <v>785</v>
      </c>
      <c r="L547" s="3" t="str">
        <f t="shared" si="17"/>
        <v/>
      </c>
    </row>
    <row r="548" spans="1:12" x14ac:dyDescent="0.2">
      <c r="A548" s="1" t="s">
        <v>9</v>
      </c>
      <c r="B548" s="1" t="s">
        <v>18</v>
      </c>
      <c r="C548" s="1" t="s">
        <v>786</v>
      </c>
      <c r="D548" s="1">
        <v>0.8</v>
      </c>
      <c r="E548" s="1"/>
      <c r="F548">
        <v>1693</v>
      </c>
      <c r="G548" s="2" t="s">
        <v>12</v>
      </c>
      <c r="H548" s="2" t="s">
        <v>18</v>
      </c>
      <c r="I548" s="2" t="s">
        <v>786</v>
      </c>
      <c r="L548" s="3" t="str">
        <f t="shared" si="17"/>
        <v/>
      </c>
    </row>
    <row r="549" spans="1:12" x14ac:dyDescent="0.2">
      <c r="A549" s="1" t="s">
        <v>9</v>
      </c>
      <c r="B549" s="1" t="s">
        <v>18</v>
      </c>
      <c r="C549" s="1" t="s">
        <v>787</v>
      </c>
      <c r="D549" s="1">
        <v>3.16</v>
      </c>
      <c r="E549" s="1"/>
      <c r="F549">
        <v>1698</v>
      </c>
      <c r="G549" s="2" t="s">
        <v>12</v>
      </c>
      <c r="H549" s="2" t="s">
        <v>18</v>
      </c>
      <c r="I549" s="2" t="s">
        <v>787</v>
      </c>
      <c r="L549" s="3" t="str">
        <f t="shared" si="17"/>
        <v/>
      </c>
    </row>
    <row r="550" spans="1:12" x14ac:dyDescent="0.2">
      <c r="A550" s="1" t="s">
        <v>9</v>
      </c>
      <c r="B550" s="1" t="s">
        <v>18</v>
      </c>
      <c r="C550" s="1" t="s">
        <v>788</v>
      </c>
      <c r="D550" s="1">
        <v>1.04</v>
      </c>
      <c r="E550" s="1"/>
      <c r="F550">
        <v>1707</v>
      </c>
      <c r="G550" s="2" t="s">
        <v>12</v>
      </c>
      <c r="H550" s="2" t="s">
        <v>18</v>
      </c>
      <c r="I550" s="2" t="s">
        <v>788</v>
      </c>
      <c r="L550" s="3" t="str">
        <f t="shared" si="17"/>
        <v/>
      </c>
    </row>
    <row r="551" spans="1:12" x14ac:dyDescent="0.2">
      <c r="A551" s="1" t="s">
        <v>9</v>
      </c>
      <c r="B551" s="1" t="s">
        <v>18</v>
      </c>
      <c r="C551" s="1" t="s">
        <v>789</v>
      </c>
      <c r="D551" s="1"/>
      <c r="E551" s="1"/>
      <c r="F551">
        <v>1708</v>
      </c>
      <c r="G551" s="2" t="s">
        <v>12</v>
      </c>
      <c r="H551" s="2" t="s">
        <v>18</v>
      </c>
      <c r="I551" s="2" t="s">
        <v>789</v>
      </c>
      <c r="L551" s="3" t="str">
        <f t="shared" si="17"/>
        <v/>
      </c>
    </row>
    <row r="552" spans="1:12" x14ac:dyDescent="0.2">
      <c r="A552" s="1" t="s">
        <v>9</v>
      </c>
      <c r="B552" s="1" t="s">
        <v>18</v>
      </c>
      <c r="C552" s="1" t="s">
        <v>790</v>
      </c>
      <c r="D552" s="1">
        <v>1.48</v>
      </c>
      <c r="E552" s="1"/>
      <c r="F552">
        <v>1721</v>
      </c>
      <c r="G552" s="2" t="s">
        <v>12</v>
      </c>
      <c r="H552" s="2" t="s">
        <v>18</v>
      </c>
      <c r="I552" s="2" t="s">
        <v>790</v>
      </c>
      <c r="J552" s="2">
        <v>1.37</v>
      </c>
      <c r="L552" s="3" t="str">
        <f t="shared" si="17"/>
        <v/>
      </c>
    </row>
    <row r="553" spans="1:12" x14ac:dyDescent="0.2">
      <c r="A553" s="1" t="s">
        <v>9</v>
      </c>
      <c r="B553" s="1" t="s">
        <v>18</v>
      </c>
      <c r="C553" s="1" t="s">
        <v>791</v>
      </c>
      <c r="D553" s="1">
        <v>2.14</v>
      </c>
      <c r="E553" s="1"/>
      <c r="F553">
        <v>1724</v>
      </c>
      <c r="G553" s="2" t="s">
        <v>12</v>
      </c>
      <c r="H553" s="2" t="s">
        <v>18</v>
      </c>
      <c r="I553" s="2" t="s">
        <v>791</v>
      </c>
      <c r="J553" s="2">
        <v>2.9</v>
      </c>
      <c r="L553" s="3" t="str">
        <f t="shared" si="17"/>
        <v/>
      </c>
    </row>
    <row r="554" spans="1:12" x14ac:dyDescent="0.2">
      <c r="A554" s="1" t="s">
        <v>9</v>
      </c>
      <c r="B554" s="1" t="s">
        <v>18</v>
      </c>
      <c r="C554" s="1" t="s">
        <v>792</v>
      </c>
      <c r="D554" s="1">
        <v>1.3</v>
      </c>
      <c r="E554" s="1"/>
      <c r="F554">
        <v>1725</v>
      </c>
      <c r="G554" s="2" t="s">
        <v>12</v>
      </c>
      <c r="H554" s="2" t="s">
        <v>18</v>
      </c>
      <c r="I554" s="2" t="s">
        <v>792</v>
      </c>
      <c r="L554" s="3" t="str">
        <f t="shared" si="17"/>
        <v/>
      </c>
    </row>
    <row r="555" spans="1:12" x14ac:dyDescent="0.2">
      <c r="A555" s="1" t="s">
        <v>9</v>
      </c>
      <c r="B555" s="1" t="s">
        <v>18</v>
      </c>
      <c r="C555" s="1" t="s">
        <v>793</v>
      </c>
      <c r="D555" s="1">
        <v>1.88</v>
      </c>
      <c r="E555" s="1"/>
      <c r="F555">
        <v>1726</v>
      </c>
      <c r="G555" s="2" t="s">
        <v>12</v>
      </c>
      <c r="H555" s="2" t="s">
        <v>18</v>
      </c>
      <c r="I555" s="2" t="s">
        <v>793</v>
      </c>
      <c r="L555" s="3" t="str">
        <f t="shared" si="17"/>
        <v/>
      </c>
    </row>
    <row r="556" spans="1:12" x14ac:dyDescent="0.2">
      <c r="A556" s="1" t="s">
        <v>9</v>
      </c>
      <c r="B556" s="1" t="s">
        <v>18</v>
      </c>
      <c r="C556" s="1" t="s">
        <v>794</v>
      </c>
      <c r="D556" s="1">
        <v>0.59</v>
      </c>
      <c r="E556" s="1"/>
      <c r="F556">
        <v>1737</v>
      </c>
      <c r="G556" s="2" t="s">
        <v>12</v>
      </c>
      <c r="H556" s="2" t="s">
        <v>18</v>
      </c>
      <c r="I556" s="2" t="s">
        <v>794</v>
      </c>
      <c r="L556" s="3" t="str">
        <f t="shared" si="17"/>
        <v/>
      </c>
    </row>
    <row r="557" spans="1:12" x14ac:dyDescent="0.2">
      <c r="A557" s="1" t="s">
        <v>9</v>
      </c>
      <c r="B557" s="1" t="s">
        <v>18</v>
      </c>
      <c r="C557" s="1" t="s">
        <v>795</v>
      </c>
      <c r="D557" s="1"/>
      <c r="E557" s="1"/>
      <c r="F557">
        <v>1739</v>
      </c>
      <c r="G557" s="2" t="s">
        <v>12</v>
      </c>
      <c r="H557" s="2" t="s">
        <v>18</v>
      </c>
      <c r="I557" s="2" t="s">
        <v>795</v>
      </c>
      <c r="J557" s="2">
        <v>0.01</v>
      </c>
      <c r="L557" s="3" t="str">
        <f t="shared" si="17"/>
        <v/>
      </c>
    </row>
    <row r="558" spans="1:12" x14ac:dyDescent="0.2">
      <c r="A558" s="1" t="s">
        <v>9</v>
      </c>
      <c r="B558" s="1" t="s">
        <v>18</v>
      </c>
      <c r="C558" s="1" t="s">
        <v>796</v>
      </c>
      <c r="D558" s="1"/>
      <c r="E558" s="1"/>
      <c r="F558">
        <v>1742</v>
      </c>
      <c r="G558" s="2" t="s">
        <v>12</v>
      </c>
      <c r="H558" s="2" t="s">
        <v>18</v>
      </c>
      <c r="I558" s="2" t="s">
        <v>796</v>
      </c>
      <c r="L558" s="3" t="str">
        <f t="shared" si="17"/>
        <v/>
      </c>
    </row>
    <row r="559" spans="1:12" x14ac:dyDescent="0.2">
      <c r="A559" s="1" t="s">
        <v>9</v>
      </c>
      <c r="B559" s="1" t="s">
        <v>18</v>
      </c>
      <c r="C559" s="1" t="s">
        <v>797</v>
      </c>
      <c r="D559" s="1">
        <v>2.15</v>
      </c>
      <c r="E559" s="1"/>
      <c r="F559">
        <v>1744</v>
      </c>
      <c r="G559" s="2" t="s">
        <v>12</v>
      </c>
      <c r="H559" s="2" t="s">
        <v>18</v>
      </c>
      <c r="I559" s="2" t="s">
        <v>797</v>
      </c>
      <c r="J559" s="2">
        <v>3.31</v>
      </c>
      <c r="L559" s="3" t="str">
        <f t="shared" si="17"/>
        <v/>
      </c>
    </row>
    <row r="560" spans="1:12" x14ac:dyDescent="0.2">
      <c r="A560" s="1" t="s">
        <v>9</v>
      </c>
      <c r="B560" s="1" t="s">
        <v>18</v>
      </c>
      <c r="C560" s="1" t="s">
        <v>798</v>
      </c>
      <c r="D560" s="1">
        <v>2.3199999999999998</v>
      </c>
      <c r="E560" s="1"/>
      <c r="F560">
        <v>1746</v>
      </c>
      <c r="G560" s="2" t="s">
        <v>12</v>
      </c>
      <c r="H560" s="2" t="s">
        <v>18</v>
      </c>
      <c r="I560" s="2" t="s">
        <v>798</v>
      </c>
      <c r="J560" s="2">
        <v>2.0699999999999998</v>
      </c>
      <c r="L560" s="3" t="str">
        <f t="shared" si="17"/>
        <v/>
      </c>
    </row>
    <row r="561" spans="1:12" x14ac:dyDescent="0.2">
      <c r="A561" s="1" t="s">
        <v>9</v>
      </c>
      <c r="B561" s="1" t="s">
        <v>18</v>
      </c>
      <c r="C561" s="1" t="s">
        <v>799</v>
      </c>
      <c r="D561" s="1">
        <v>1.34</v>
      </c>
      <c r="E561" s="1"/>
      <c r="F561">
        <v>1751</v>
      </c>
      <c r="G561" s="2" t="s">
        <v>12</v>
      </c>
      <c r="H561" s="2" t="s">
        <v>18</v>
      </c>
      <c r="I561" s="2" t="s">
        <v>799</v>
      </c>
      <c r="L561" s="3" t="str">
        <f t="shared" si="17"/>
        <v/>
      </c>
    </row>
    <row r="562" spans="1:12" x14ac:dyDescent="0.2">
      <c r="A562" s="1" t="s">
        <v>9</v>
      </c>
      <c r="B562" s="1" t="s">
        <v>18</v>
      </c>
      <c r="C562" s="1" t="s">
        <v>800</v>
      </c>
      <c r="D562" s="1"/>
      <c r="E562" s="1"/>
      <c r="F562">
        <v>1755</v>
      </c>
      <c r="G562" s="2" t="s">
        <v>12</v>
      </c>
      <c r="H562" s="2" t="s">
        <v>18</v>
      </c>
      <c r="I562" s="2" t="s">
        <v>800</v>
      </c>
      <c r="L562" s="3" t="str">
        <f t="shared" si="17"/>
        <v/>
      </c>
    </row>
    <row r="563" spans="1:12" x14ac:dyDescent="0.2">
      <c r="A563" s="1" t="s">
        <v>9</v>
      </c>
      <c r="B563" s="1" t="s">
        <v>18</v>
      </c>
      <c r="C563" s="1" t="s">
        <v>801</v>
      </c>
      <c r="D563" s="1"/>
      <c r="E563" s="1"/>
      <c r="F563">
        <v>1758</v>
      </c>
      <c r="G563" s="2" t="s">
        <v>12</v>
      </c>
      <c r="H563" s="2" t="s">
        <v>18</v>
      </c>
      <c r="I563" s="2" t="s">
        <v>801</v>
      </c>
      <c r="L563" s="3" t="str">
        <f t="shared" si="17"/>
        <v/>
      </c>
    </row>
    <row r="564" spans="1:12" x14ac:dyDescent="0.2">
      <c r="A564" s="1" t="s">
        <v>9</v>
      </c>
      <c r="B564" s="1" t="s">
        <v>18</v>
      </c>
      <c r="C564" s="1" t="s">
        <v>802</v>
      </c>
      <c r="D564" s="1"/>
      <c r="E564" s="1"/>
      <c r="F564">
        <v>1759</v>
      </c>
      <c r="G564" s="2" t="s">
        <v>12</v>
      </c>
      <c r="H564" s="2" t="s">
        <v>18</v>
      </c>
      <c r="I564" s="2" t="s">
        <v>802</v>
      </c>
      <c r="L564" s="3" t="str">
        <f t="shared" si="17"/>
        <v/>
      </c>
    </row>
    <row r="565" spans="1:12" x14ac:dyDescent="0.2">
      <c r="A565" s="1" t="s">
        <v>9</v>
      </c>
      <c r="B565" s="1" t="s">
        <v>18</v>
      </c>
      <c r="C565" s="1" t="s">
        <v>803</v>
      </c>
      <c r="D565" s="1"/>
      <c r="E565" s="1"/>
      <c r="F565">
        <v>1760</v>
      </c>
      <c r="G565" s="2" t="s">
        <v>12</v>
      </c>
      <c r="H565" s="2" t="s">
        <v>18</v>
      </c>
      <c r="I565" s="2" t="s">
        <v>803</v>
      </c>
      <c r="L565" s="3" t="str">
        <f t="shared" si="17"/>
        <v/>
      </c>
    </row>
    <row r="566" spans="1:12" x14ac:dyDescent="0.2">
      <c r="A566" s="1" t="s">
        <v>9</v>
      </c>
      <c r="B566" s="1" t="s">
        <v>18</v>
      </c>
      <c r="C566" s="1" t="s">
        <v>804</v>
      </c>
      <c r="D566" s="1">
        <v>1.3</v>
      </c>
      <c r="E566" s="1"/>
      <c r="F566">
        <v>1763</v>
      </c>
      <c r="G566" s="2" t="s">
        <v>12</v>
      </c>
      <c r="H566" s="2" t="s">
        <v>18</v>
      </c>
      <c r="I566" s="2" t="s">
        <v>804</v>
      </c>
      <c r="L566" s="3" t="str">
        <f t="shared" si="17"/>
        <v/>
      </c>
    </row>
    <row r="567" spans="1:12" x14ac:dyDescent="0.2">
      <c r="A567" s="1" t="s">
        <v>9</v>
      </c>
      <c r="B567" s="1" t="s">
        <v>18</v>
      </c>
      <c r="C567" s="1" t="s">
        <v>805</v>
      </c>
      <c r="D567" s="1">
        <v>1.22</v>
      </c>
      <c r="E567" s="1"/>
      <c r="F567">
        <v>1768</v>
      </c>
      <c r="G567" s="2" t="s">
        <v>12</v>
      </c>
      <c r="H567" s="2" t="s">
        <v>18</v>
      </c>
      <c r="I567" s="2" t="s">
        <v>805</v>
      </c>
      <c r="L567" s="3" t="str">
        <f t="shared" si="17"/>
        <v/>
      </c>
    </row>
    <row r="568" spans="1:12" x14ac:dyDescent="0.2">
      <c r="A568" s="1" t="s">
        <v>9</v>
      </c>
      <c r="B568" s="1" t="s">
        <v>18</v>
      </c>
      <c r="C568" s="1" t="s">
        <v>806</v>
      </c>
      <c r="D568" s="1">
        <v>1.96</v>
      </c>
      <c r="E568" s="1"/>
      <c r="F568">
        <v>1769</v>
      </c>
      <c r="G568" s="2" t="s">
        <v>12</v>
      </c>
      <c r="H568" s="2" t="s">
        <v>18</v>
      </c>
      <c r="I568" s="2" t="s">
        <v>806</v>
      </c>
      <c r="J568" s="2">
        <v>2.7429999999999999</v>
      </c>
      <c r="L568" s="3" t="str">
        <f t="shared" si="17"/>
        <v/>
      </c>
    </row>
    <row r="569" spans="1:12" x14ac:dyDescent="0.2">
      <c r="A569" s="1" t="s">
        <v>9</v>
      </c>
      <c r="B569" s="1" t="s">
        <v>18</v>
      </c>
      <c r="C569" s="1" t="s">
        <v>807</v>
      </c>
      <c r="D569" s="1">
        <v>0.56999999999999995</v>
      </c>
      <c r="E569" s="1"/>
      <c r="F569">
        <v>1770</v>
      </c>
      <c r="G569" s="2" t="s">
        <v>12</v>
      </c>
      <c r="H569" s="2" t="s">
        <v>18</v>
      </c>
      <c r="I569" s="2" t="s">
        <v>807</v>
      </c>
      <c r="J569" s="2">
        <v>0.99099999999999999</v>
      </c>
      <c r="L569" s="3" t="str">
        <f t="shared" si="17"/>
        <v/>
      </c>
    </row>
    <row r="570" spans="1:12" x14ac:dyDescent="0.2">
      <c r="A570" s="1" t="s">
        <v>9</v>
      </c>
      <c r="B570" s="1" t="s">
        <v>18</v>
      </c>
      <c r="C570" s="1" t="s">
        <v>808</v>
      </c>
      <c r="D570" s="1">
        <v>1.73</v>
      </c>
      <c r="E570" s="1"/>
      <c r="F570">
        <v>1771</v>
      </c>
      <c r="G570" s="2" t="s">
        <v>12</v>
      </c>
      <c r="H570" s="2" t="s">
        <v>18</v>
      </c>
      <c r="I570" s="2" t="s">
        <v>808</v>
      </c>
      <c r="J570" s="2">
        <v>1.159</v>
      </c>
      <c r="L570" s="3" t="str">
        <f t="shared" si="17"/>
        <v/>
      </c>
    </row>
    <row r="571" spans="1:12" x14ac:dyDescent="0.2">
      <c r="A571" s="1" t="s">
        <v>9</v>
      </c>
      <c r="B571" s="1" t="s">
        <v>18</v>
      </c>
      <c r="C571" s="1" t="s">
        <v>809</v>
      </c>
      <c r="D571" s="1"/>
      <c r="E571" s="1"/>
      <c r="F571">
        <v>1776</v>
      </c>
      <c r="G571" s="2" t="s">
        <v>12</v>
      </c>
      <c r="H571" s="2" t="s">
        <v>18</v>
      </c>
      <c r="I571" s="2" t="s">
        <v>809</v>
      </c>
      <c r="L571" s="3" t="str">
        <f t="shared" si="17"/>
        <v/>
      </c>
    </row>
    <row r="572" spans="1:12" x14ac:dyDescent="0.2">
      <c r="A572" s="1" t="s">
        <v>9</v>
      </c>
      <c r="B572" s="1" t="s">
        <v>18</v>
      </c>
      <c r="C572" s="1" t="s">
        <v>810</v>
      </c>
      <c r="D572" s="1">
        <v>2.12</v>
      </c>
      <c r="E572" s="1"/>
      <c r="F572">
        <v>1785</v>
      </c>
      <c r="G572" s="2" t="s">
        <v>12</v>
      </c>
      <c r="H572" s="2" t="s">
        <v>18</v>
      </c>
      <c r="I572" s="2" t="s">
        <v>810</v>
      </c>
      <c r="J572" s="2">
        <v>1.67</v>
      </c>
      <c r="L572" s="3" t="str">
        <f t="shared" si="17"/>
        <v/>
      </c>
    </row>
    <row r="573" spans="1:12" x14ac:dyDescent="0.2">
      <c r="A573" s="1" t="s">
        <v>9</v>
      </c>
      <c r="B573" s="1" t="s">
        <v>18</v>
      </c>
      <c r="C573" s="1" t="s">
        <v>811</v>
      </c>
      <c r="D573" s="1">
        <v>2.3199999999999998</v>
      </c>
      <c r="E573" s="1"/>
      <c r="F573">
        <v>1786</v>
      </c>
      <c r="G573" s="2" t="s">
        <v>12</v>
      </c>
      <c r="H573" s="2" t="s">
        <v>18</v>
      </c>
      <c r="I573" s="2" t="s">
        <v>811</v>
      </c>
      <c r="J573" s="2">
        <v>2.16</v>
      </c>
      <c r="L573" s="3" t="str">
        <f t="shared" si="17"/>
        <v/>
      </c>
    </row>
    <row r="574" spans="1:12" x14ac:dyDescent="0.2">
      <c r="A574" s="1" t="s">
        <v>9</v>
      </c>
      <c r="B574" s="1" t="s">
        <v>18</v>
      </c>
      <c r="C574" s="1" t="s">
        <v>812</v>
      </c>
      <c r="D574" s="1">
        <v>1.92</v>
      </c>
      <c r="E574" s="1"/>
      <c r="F574">
        <v>1794</v>
      </c>
      <c r="G574" s="2" t="s">
        <v>12</v>
      </c>
      <c r="H574" s="2" t="s">
        <v>18</v>
      </c>
      <c r="I574" s="2" t="s">
        <v>812</v>
      </c>
      <c r="K574" s="2">
        <v>1.405</v>
      </c>
      <c r="L574" s="3" t="str">
        <f t="shared" si="17"/>
        <v/>
      </c>
    </row>
    <row r="575" spans="1:12" x14ac:dyDescent="0.2">
      <c r="A575" s="1" t="s">
        <v>9</v>
      </c>
      <c r="B575" s="1" t="s">
        <v>18</v>
      </c>
      <c r="C575" s="1" t="s">
        <v>813</v>
      </c>
      <c r="D575" s="1">
        <v>1.1599999999999999</v>
      </c>
      <c r="E575" s="1"/>
      <c r="F575">
        <v>1797</v>
      </c>
      <c r="G575" s="2" t="s">
        <v>12</v>
      </c>
      <c r="H575" s="2" t="s">
        <v>18</v>
      </c>
      <c r="I575" s="2" t="s">
        <v>813</v>
      </c>
      <c r="L575" s="3" t="str">
        <f t="shared" si="17"/>
        <v/>
      </c>
    </row>
    <row r="576" spans="1:12" x14ac:dyDescent="0.2">
      <c r="A576" s="1" t="s">
        <v>9</v>
      </c>
      <c r="B576" s="1" t="s">
        <v>10</v>
      </c>
      <c r="C576" s="1" t="s">
        <v>814</v>
      </c>
      <c r="D576" s="1">
        <v>1.21</v>
      </c>
      <c r="E576" s="1"/>
      <c r="F576">
        <v>1805</v>
      </c>
      <c r="G576" s="2" t="s">
        <v>12</v>
      </c>
      <c r="H576" s="2" t="s">
        <v>10</v>
      </c>
      <c r="I576" s="2" t="s">
        <v>814</v>
      </c>
      <c r="L576" s="3" t="str">
        <f t="shared" si="17"/>
        <v/>
      </c>
    </row>
    <row r="577" spans="1:12" x14ac:dyDescent="0.2">
      <c r="A577" s="1" t="s">
        <v>9</v>
      </c>
      <c r="B577" s="1" t="s">
        <v>10</v>
      </c>
      <c r="C577" s="1" t="s">
        <v>815</v>
      </c>
      <c r="D577" s="1">
        <v>2.44</v>
      </c>
      <c r="E577" s="1"/>
      <c r="F577">
        <v>1806</v>
      </c>
      <c r="G577" s="2" t="s">
        <v>12</v>
      </c>
      <c r="H577" s="2" t="s">
        <v>10</v>
      </c>
      <c r="I577" s="2" t="s">
        <v>815</v>
      </c>
      <c r="L577" s="3" t="str">
        <f t="shared" si="17"/>
        <v/>
      </c>
    </row>
    <row r="578" spans="1:12" x14ac:dyDescent="0.2">
      <c r="A578" s="1" t="s">
        <v>9</v>
      </c>
      <c r="B578" s="1" t="s">
        <v>10</v>
      </c>
      <c r="C578" s="1" t="s">
        <v>816</v>
      </c>
      <c r="D578" s="1">
        <v>2.2200000000000002</v>
      </c>
      <c r="E578" s="1"/>
      <c r="F578">
        <v>1807</v>
      </c>
      <c r="G578" s="2" t="s">
        <v>12</v>
      </c>
      <c r="H578" s="2" t="s">
        <v>10</v>
      </c>
      <c r="I578" s="2" t="s">
        <v>816</v>
      </c>
      <c r="L578" s="3" t="str">
        <f t="shared" ref="L578:L641" si="18">IF(E578&gt;0.1,"Y","")</f>
        <v/>
      </c>
    </row>
    <row r="579" spans="1:12" x14ac:dyDescent="0.2">
      <c r="A579" s="1" t="s">
        <v>9</v>
      </c>
      <c r="B579" s="1" t="s">
        <v>10</v>
      </c>
      <c r="C579" s="1" t="s">
        <v>817</v>
      </c>
      <c r="D579" s="1"/>
      <c r="E579" s="1"/>
      <c r="F579">
        <v>1817</v>
      </c>
      <c r="G579" s="2" t="s">
        <v>12</v>
      </c>
      <c r="H579" s="2" t="s">
        <v>10</v>
      </c>
      <c r="I579" s="2" t="s">
        <v>817</v>
      </c>
      <c r="L579" s="3" t="str">
        <f t="shared" si="18"/>
        <v/>
      </c>
    </row>
    <row r="580" spans="1:12" x14ac:dyDescent="0.2">
      <c r="A580" s="1" t="s">
        <v>9</v>
      </c>
      <c r="B580" s="1" t="s">
        <v>10</v>
      </c>
      <c r="C580" s="1" t="s">
        <v>818</v>
      </c>
      <c r="D580" s="1">
        <v>0.3</v>
      </c>
      <c r="E580" s="1"/>
      <c r="F580">
        <v>1819</v>
      </c>
      <c r="G580" s="2" t="s">
        <v>12</v>
      </c>
      <c r="H580" s="2" t="s">
        <v>10</v>
      </c>
      <c r="I580" s="2" t="s">
        <v>818</v>
      </c>
      <c r="L580" s="3" t="str">
        <f t="shared" si="18"/>
        <v/>
      </c>
    </row>
    <row r="581" spans="1:12" x14ac:dyDescent="0.2">
      <c r="A581" s="1" t="s">
        <v>9</v>
      </c>
      <c r="B581" s="1" t="s">
        <v>10</v>
      </c>
      <c r="C581" s="1" t="s">
        <v>819</v>
      </c>
      <c r="D581" s="1">
        <v>0.3</v>
      </c>
      <c r="E581" s="1"/>
      <c r="F581">
        <v>1820</v>
      </c>
      <c r="G581" s="2" t="s">
        <v>12</v>
      </c>
      <c r="H581" s="2" t="s">
        <v>10</v>
      </c>
      <c r="I581" s="2" t="s">
        <v>819</v>
      </c>
      <c r="L581" s="3" t="str">
        <f t="shared" si="18"/>
        <v/>
      </c>
    </row>
    <row r="582" spans="1:12" x14ac:dyDescent="0.2">
      <c r="A582" s="1" t="s">
        <v>9</v>
      </c>
      <c r="B582" s="1" t="s">
        <v>10</v>
      </c>
      <c r="C582" s="1" t="s">
        <v>820</v>
      </c>
      <c r="D582" s="1">
        <v>0.90900000000000003</v>
      </c>
      <c r="E582" s="1"/>
      <c r="F582">
        <v>1826</v>
      </c>
      <c r="G582" s="2" t="s">
        <v>12</v>
      </c>
      <c r="H582" s="2" t="s">
        <v>10</v>
      </c>
      <c r="I582" s="2" t="s">
        <v>820</v>
      </c>
      <c r="L582" s="3" t="str">
        <f t="shared" si="18"/>
        <v/>
      </c>
    </row>
    <row r="583" spans="1:12" x14ac:dyDescent="0.2">
      <c r="A583" s="1" t="s">
        <v>9</v>
      </c>
      <c r="B583" s="1" t="s">
        <v>10</v>
      </c>
      <c r="C583" s="1" t="s">
        <v>821</v>
      </c>
      <c r="D583" s="1">
        <v>0.6</v>
      </c>
      <c r="E583" s="1"/>
      <c r="F583">
        <v>1827</v>
      </c>
      <c r="G583" s="2" t="s">
        <v>12</v>
      </c>
      <c r="H583" s="2" t="s">
        <v>10</v>
      </c>
      <c r="I583" s="2" t="s">
        <v>821</v>
      </c>
      <c r="L583" s="3" t="str">
        <f t="shared" si="18"/>
        <v/>
      </c>
    </row>
    <row r="584" spans="1:12" x14ac:dyDescent="0.2">
      <c r="A584" s="1" t="s">
        <v>9</v>
      </c>
      <c r="B584" s="1" t="s">
        <v>10</v>
      </c>
      <c r="C584" s="1" t="s">
        <v>822</v>
      </c>
      <c r="D584" s="1">
        <v>2.0299999999999998</v>
      </c>
      <c r="E584" s="1"/>
      <c r="F584">
        <v>1834</v>
      </c>
      <c r="G584" s="2" t="s">
        <v>12</v>
      </c>
      <c r="H584" s="2" t="s">
        <v>10</v>
      </c>
      <c r="I584" s="2" t="s">
        <v>822</v>
      </c>
      <c r="L584" s="3" t="str">
        <f t="shared" si="18"/>
        <v/>
      </c>
    </row>
    <row r="585" spans="1:12" x14ac:dyDescent="0.2">
      <c r="A585" s="1" t="s">
        <v>9</v>
      </c>
      <c r="B585" s="1" t="s">
        <v>10</v>
      </c>
      <c r="C585" s="1" t="s">
        <v>823</v>
      </c>
      <c r="D585" s="1">
        <v>1.5</v>
      </c>
      <c r="E585" s="1"/>
      <c r="F585">
        <v>1835</v>
      </c>
      <c r="G585" s="2" t="s">
        <v>12</v>
      </c>
      <c r="H585" s="2" t="s">
        <v>10</v>
      </c>
      <c r="I585" s="2" t="s">
        <v>823</v>
      </c>
      <c r="L585" s="3" t="str">
        <f t="shared" si="18"/>
        <v/>
      </c>
    </row>
    <row r="586" spans="1:12" x14ac:dyDescent="0.2">
      <c r="A586" s="1" t="s">
        <v>9</v>
      </c>
      <c r="B586" s="1" t="s">
        <v>10</v>
      </c>
      <c r="C586" s="1" t="s">
        <v>824</v>
      </c>
      <c r="D586" s="1">
        <v>0.2</v>
      </c>
      <c r="E586" s="1"/>
      <c r="F586">
        <v>1837</v>
      </c>
      <c r="G586" s="2" t="s">
        <v>12</v>
      </c>
      <c r="H586" s="2" t="s">
        <v>10</v>
      </c>
      <c r="I586" s="2" t="s">
        <v>824</v>
      </c>
      <c r="L586" s="3" t="str">
        <f t="shared" si="18"/>
        <v/>
      </c>
    </row>
    <row r="587" spans="1:12" x14ac:dyDescent="0.2">
      <c r="A587" s="1" t="s">
        <v>9</v>
      </c>
      <c r="B587" s="1" t="s">
        <v>10</v>
      </c>
      <c r="C587" s="1" t="s">
        <v>825</v>
      </c>
      <c r="D587" s="1">
        <v>3.18</v>
      </c>
      <c r="E587" s="1"/>
      <c r="F587">
        <v>1841</v>
      </c>
      <c r="G587" s="2" t="s">
        <v>12</v>
      </c>
      <c r="H587" s="2" t="s">
        <v>10</v>
      </c>
      <c r="I587" s="2" t="s">
        <v>825</v>
      </c>
      <c r="L587" s="3" t="str">
        <f t="shared" si="18"/>
        <v/>
      </c>
    </row>
    <row r="588" spans="1:12" x14ac:dyDescent="0.2">
      <c r="A588" s="1" t="s">
        <v>9</v>
      </c>
      <c r="B588" s="1" t="s">
        <v>10</v>
      </c>
      <c r="C588" s="1" t="s">
        <v>826</v>
      </c>
      <c r="D588" s="1">
        <v>2.34</v>
      </c>
      <c r="E588" s="1"/>
      <c r="F588">
        <v>1842</v>
      </c>
      <c r="G588" s="2" t="s">
        <v>12</v>
      </c>
      <c r="H588" s="2" t="s">
        <v>10</v>
      </c>
      <c r="I588" s="2" t="s">
        <v>826</v>
      </c>
      <c r="L588" s="3" t="str">
        <f t="shared" si="18"/>
        <v/>
      </c>
    </row>
    <row r="589" spans="1:12" x14ac:dyDescent="0.2">
      <c r="A589" s="1" t="s">
        <v>9</v>
      </c>
      <c r="B589" s="1" t="s">
        <v>10</v>
      </c>
      <c r="C589" s="1" t="s">
        <v>827</v>
      </c>
      <c r="D589" s="1">
        <v>1.36</v>
      </c>
      <c r="E589" s="1"/>
      <c r="F589">
        <v>1843</v>
      </c>
      <c r="G589" s="2" t="s">
        <v>12</v>
      </c>
      <c r="H589" s="2" t="s">
        <v>10</v>
      </c>
      <c r="I589" s="2" t="s">
        <v>827</v>
      </c>
      <c r="L589" s="3" t="str">
        <f t="shared" si="18"/>
        <v/>
      </c>
    </row>
    <row r="590" spans="1:12" x14ac:dyDescent="0.2">
      <c r="A590" s="1" t="s">
        <v>9</v>
      </c>
      <c r="B590" s="1" t="s">
        <v>10</v>
      </c>
      <c r="C590" s="1" t="s">
        <v>828</v>
      </c>
      <c r="D590" s="1">
        <v>3.12</v>
      </c>
      <c r="E590" s="1"/>
      <c r="F590">
        <v>1844</v>
      </c>
      <c r="G590" s="2" t="s">
        <v>12</v>
      </c>
      <c r="H590" s="2" t="s">
        <v>10</v>
      </c>
      <c r="I590" s="2" t="s">
        <v>828</v>
      </c>
      <c r="L590" s="3" t="str">
        <f t="shared" si="18"/>
        <v/>
      </c>
    </row>
    <row r="591" spans="1:12" x14ac:dyDescent="0.2">
      <c r="A591" s="1" t="s">
        <v>9</v>
      </c>
      <c r="B591" s="1" t="s">
        <v>10</v>
      </c>
      <c r="C591" s="1" t="s">
        <v>829</v>
      </c>
      <c r="D591" s="1">
        <v>1.21</v>
      </c>
      <c r="E591" s="1"/>
      <c r="F591">
        <v>1845</v>
      </c>
      <c r="G591" s="2" t="s">
        <v>12</v>
      </c>
      <c r="H591" s="2" t="s">
        <v>10</v>
      </c>
      <c r="I591" s="2" t="s">
        <v>829</v>
      </c>
      <c r="L591" s="3" t="str">
        <f t="shared" si="18"/>
        <v/>
      </c>
    </row>
    <row r="592" spans="1:12" x14ac:dyDescent="0.2">
      <c r="A592" s="1" t="s">
        <v>9</v>
      </c>
      <c r="B592" s="1" t="s">
        <v>10</v>
      </c>
      <c r="C592" s="1" t="s">
        <v>830</v>
      </c>
      <c r="D592" s="1">
        <v>0.3</v>
      </c>
      <c r="E592" s="1"/>
      <c r="F592">
        <v>1847</v>
      </c>
      <c r="G592" s="2" t="s">
        <v>12</v>
      </c>
      <c r="H592" s="2" t="s">
        <v>10</v>
      </c>
      <c r="I592" s="2" t="s">
        <v>830</v>
      </c>
      <c r="L592" s="3" t="str">
        <f t="shared" si="18"/>
        <v/>
      </c>
    </row>
    <row r="593" spans="1:12" x14ac:dyDescent="0.2">
      <c r="A593" s="1" t="s">
        <v>9</v>
      </c>
      <c r="B593" s="1" t="s">
        <v>10</v>
      </c>
      <c r="C593" s="1" t="s">
        <v>831</v>
      </c>
      <c r="D593" s="1">
        <v>1.84</v>
      </c>
      <c r="E593" s="1"/>
      <c r="F593">
        <v>1849</v>
      </c>
      <c r="G593" s="2" t="s">
        <v>12</v>
      </c>
      <c r="H593" s="2" t="s">
        <v>10</v>
      </c>
      <c r="I593" s="2" t="s">
        <v>831</v>
      </c>
      <c r="L593" s="3" t="str">
        <f t="shared" si="18"/>
        <v/>
      </c>
    </row>
    <row r="594" spans="1:12" x14ac:dyDescent="0.2">
      <c r="A594" s="1" t="s">
        <v>9</v>
      </c>
      <c r="B594" s="1" t="s">
        <v>10</v>
      </c>
      <c r="C594" s="1" t="s">
        <v>832</v>
      </c>
      <c r="D594" s="1">
        <v>2.21</v>
      </c>
      <c r="E594" s="1"/>
      <c r="F594">
        <v>1850</v>
      </c>
      <c r="G594" s="2" t="s">
        <v>12</v>
      </c>
      <c r="H594" s="2" t="s">
        <v>10</v>
      </c>
      <c r="I594" s="2" t="s">
        <v>832</v>
      </c>
      <c r="L594" s="3" t="str">
        <f t="shared" si="18"/>
        <v/>
      </c>
    </row>
    <row r="595" spans="1:12" x14ac:dyDescent="0.2">
      <c r="A595" s="1" t="s">
        <v>9</v>
      </c>
      <c r="B595" s="1" t="s">
        <v>10</v>
      </c>
      <c r="C595" s="1" t="s">
        <v>833</v>
      </c>
      <c r="D595" s="1">
        <v>3.26</v>
      </c>
      <c r="E595" s="1"/>
      <c r="F595">
        <v>1851</v>
      </c>
      <c r="G595" s="2" t="s">
        <v>12</v>
      </c>
      <c r="H595" s="2" t="s">
        <v>10</v>
      </c>
      <c r="I595" s="2" t="s">
        <v>833</v>
      </c>
      <c r="L595" s="3" t="str">
        <f t="shared" si="18"/>
        <v/>
      </c>
    </row>
    <row r="596" spans="1:12" x14ac:dyDescent="0.2">
      <c r="A596" s="1" t="s">
        <v>9</v>
      </c>
      <c r="B596" s="1" t="s">
        <v>10</v>
      </c>
      <c r="C596" s="1" t="s">
        <v>834</v>
      </c>
      <c r="D596" s="1">
        <v>2.88</v>
      </c>
      <c r="E596" s="1"/>
      <c r="F596">
        <v>1852</v>
      </c>
      <c r="G596" s="2" t="s">
        <v>12</v>
      </c>
      <c r="H596" s="2" t="s">
        <v>10</v>
      </c>
      <c r="I596" s="2" t="s">
        <v>834</v>
      </c>
      <c r="L596" s="3" t="str">
        <f t="shared" si="18"/>
        <v/>
      </c>
    </row>
    <row r="597" spans="1:12" x14ac:dyDescent="0.2">
      <c r="A597" s="1" t="s">
        <v>9</v>
      </c>
      <c r="B597" s="1" t="s">
        <v>10</v>
      </c>
      <c r="C597" s="1" t="s">
        <v>835</v>
      </c>
      <c r="D597" s="1">
        <v>2.59</v>
      </c>
      <c r="E597" s="1"/>
      <c r="F597">
        <v>1853</v>
      </c>
      <c r="G597" s="2" t="s">
        <v>12</v>
      </c>
      <c r="H597" s="2" t="s">
        <v>10</v>
      </c>
      <c r="I597" s="2" t="s">
        <v>835</v>
      </c>
      <c r="L597" s="3" t="str">
        <f t="shared" si="18"/>
        <v/>
      </c>
    </row>
    <row r="598" spans="1:12" x14ac:dyDescent="0.2">
      <c r="A598" s="1" t="s">
        <v>9</v>
      </c>
      <c r="B598" s="1" t="s">
        <v>10</v>
      </c>
      <c r="C598" s="1" t="s">
        <v>836</v>
      </c>
      <c r="D598" s="1"/>
      <c r="E598" s="1"/>
      <c r="F598">
        <v>1854</v>
      </c>
      <c r="G598" s="2" t="s">
        <v>12</v>
      </c>
      <c r="H598" s="2" t="s">
        <v>10</v>
      </c>
      <c r="I598" s="2" t="s">
        <v>836</v>
      </c>
      <c r="L598" s="3" t="str">
        <f t="shared" si="18"/>
        <v/>
      </c>
    </row>
    <row r="599" spans="1:12" x14ac:dyDescent="0.2">
      <c r="A599" s="1" t="s">
        <v>9</v>
      </c>
      <c r="B599" s="1" t="s">
        <v>10</v>
      </c>
      <c r="C599" s="1" t="s">
        <v>837</v>
      </c>
      <c r="D599" s="1"/>
      <c r="E599" s="1"/>
      <c r="F599">
        <v>1856</v>
      </c>
      <c r="G599" s="2" t="s">
        <v>12</v>
      </c>
      <c r="H599" s="2" t="s">
        <v>10</v>
      </c>
      <c r="I599" s="2" t="s">
        <v>837</v>
      </c>
      <c r="L599" s="3" t="str">
        <f t="shared" si="18"/>
        <v/>
      </c>
    </row>
    <row r="600" spans="1:12" x14ac:dyDescent="0.2">
      <c r="A600" s="1" t="s">
        <v>9</v>
      </c>
      <c r="B600" s="1" t="s">
        <v>10</v>
      </c>
      <c r="C600" s="1" t="s">
        <v>838</v>
      </c>
      <c r="D600" s="1">
        <v>4.7699999999999996</v>
      </c>
      <c r="E600" s="1"/>
      <c r="F600">
        <v>1857</v>
      </c>
      <c r="G600" s="2" t="s">
        <v>12</v>
      </c>
      <c r="H600" s="2" t="s">
        <v>10</v>
      </c>
      <c r="I600" s="2" t="s">
        <v>838</v>
      </c>
      <c r="J600" s="2">
        <v>1.9</v>
      </c>
      <c r="L600" s="3" t="str">
        <f t="shared" si="18"/>
        <v/>
      </c>
    </row>
    <row r="601" spans="1:12" x14ac:dyDescent="0.2">
      <c r="A601" s="1" t="s">
        <v>9</v>
      </c>
      <c r="B601" s="1" t="s">
        <v>10</v>
      </c>
      <c r="C601" s="1" t="s">
        <v>839</v>
      </c>
      <c r="D601" s="1">
        <v>3.5</v>
      </c>
      <c r="E601" s="1"/>
      <c r="F601">
        <v>1860</v>
      </c>
      <c r="G601" s="2" t="s">
        <v>12</v>
      </c>
      <c r="H601" s="2" t="s">
        <v>10</v>
      </c>
      <c r="I601" s="2" t="s">
        <v>839</v>
      </c>
      <c r="J601" s="2">
        <v>3.6</v>
      </c>
      <c r="L601" s="3" t="str">
        <f t="shared" si="18"/>
        <v/>
      </c>
    </row>
    <row r="602" spans="1:12" x14ac:dyDescent="0.2">
      <c r="A602" s="1" t="s">
        <v>9</v>
      </c>
      <c r="B602" s="1" t="s">
        <v>10</v>
      </c>
      <c r="C602" s="1" t="s">
        <v>840</v>
      </c>
      <c r="D602" s="1">
        <v>2.23</v>
      </c>
      <c r="E602" s="1"/>
      <c r="F602">
        <v>1863</v>
      </c>
      <c r="G602" s="2" t="s">
        <v>12</v>
      </c>
      <c r="H602" s="2" t="s">
        <v>10</v>
      </c>
      <c r="I602" s="2" t="s">
        <v>840</v>
      </c>
      <c r="L602" s="3" t="str">
        <f t="shared" si="18"/>
        <v/>
      </c>
    </row>
    <row r="603" spans="1:12" x14ac:dyDescent="0.2">
      <c r="A603" s="1" t="s">
        <v>9</v>
      </c>
      <c r="B603" s="1" t="s">
        <v>10</v>
      </c>
      <c r="C603" s="1" t="s">
        <v>841</v>
      </c>
      <c r="D603" s="1">
        <v>2.34</v>
      </c>
      <c r="E603" s="1"/>
      <c r="F603">
        <v>1864</v>
      </c>
      <c r="G603" s="2" t="s">
        <v>12</v>
      </c>
      <c r="H603" s="2" t="s">
        <v>10</v>
      </c>
      <c r="I603" s="2" t="s">
        <v>841</v>
      </c>
      <c r="L603" s="3" t="str">
        <f t="shared" si="18"/>
        <v/>
      </c>
    </row>
    <row r="604" spans="1:12" x14ac:dyDescent="0.2">
      <c r="A604" s="1" t="s">
        <v>9</v>
      </c>
      <c r="B604" s="1" t="s">
        <v>10</v>
      </c>
      <c r="C604" s="1" t="s">
        <v>842</v>
      </c>
      <c r="D604" s="1">
        <v>1.75</v>
      </c>
      <c r="E604" s="1"/>
      <c r="F604">
        <v>1868</v>
      </c>
      <c r="G604" s="2" t="s">
        <v>12</v>
      </c>
      <c r="H604" s="2" t="s">
        <v>10</v>
      </c>
      <c r="I604" s="2" t="s">
        <v>842</v>
      </c>
      <c r="L604" s="3" t="str">
        <f t="shared" si="18"/>
        <v/>
      </c>
    </row>
    <row r="605" spans="1:12" x14ac:dyDescent="0.2">
      <c r="A605" s="1" t="s">
        <v>9</v>
      </c>
      <c r="B605" s="1" t="s">
        <v>10</v>
      </c>
      <c r="C605" s="1" t="s">
        <v>843</v>
      </c>
      <c r="D605" s="1">
        <v>3.43</v>
      </c>
      <c r="E605" s="1"/>
      <c r="F605">
        <v>1869</v>
      </c>
      <c r="G605" s="2" t="s">
        <v>12</v>
      </c>
      <c r="H605" s="2" t="s">
        <v>10</v>
      </c>
      <c r="I605" s="2" t="s">
        <v>843</v>
      </c>
      <c r="J605" s="2">
        <v>3.339</v>
      </c>
      <c r="L605" s="3" t="str">
        <f t="shared" si="18"/>
        <v/>
      </c>
    </row>
    <row r="606" spans="1:12" x14ac:dyDescent="0.2">
      <c r="A606" s="1" t="s">
        <v>9</v>
      </c>
      <c r="B606" s="1" t="s">
        <v>10</v>
      </c>
      <c r="C606" s="1" t="s">
        <v>844</v>
      </c>
      <c r="D606" s="1">
        <v>2.02</v>
      </c>
      <c r="E606" s="1"/>
      <c r="F606">
        <v>1870</v>
      </c>
      <c r="G606" s="2" t="s">
        <v>12</v>
      </c>
      <c r="H606" s="2" t="s">
        <v>10</v>
      </c>
      <c r="I606" s="2" t="s">
        <v>844</v>
      </c>
      <c r="J606" s="2">
        <v>1.637</v>
      </c>
      <c r="L606" s="3" t="str">
        <f t="shared" si="18"/>
        <v/>
      </c>
    </row>
    <row r="607" spans="1:12" x14ac:dyDescent="0.2">
      <c r="A607" s="1" t="s">
        <v>9</v>
      </c>
      <c r="B607" s="1" t="s">
        <v>10</v>
      </c>
      <c r="C607" s="1" t="s">
        <v>845</v>
      </c>
      <c r="D607" s="1">
        <v>1.79</v>
      </c>
      <c r="E607" s="1"/>
      <c r="F607">
        <v>1871</v>
      </c>
      <c r="G607" s="2" t="s">
        <v>12</v>
      </c>
      <c r="H607" s="2" t="s">
        <v>10</v>
      </c>
      <c r="I607" s="2" t="s">
        <v>845</v>
      </c>
      <c r="J607" s="2">
        <v>1.3149999999999999</v>
      </c>
      <c r="L607" s="3" t="str">
        <f t="shared" si="18"/>
        <v/>
      </c>
    </row>
    <row r="608" spans="1:12" x14ac:dyDescent="0.2">
      <c r="A608" s="1" t="s">
        <v>9</v>
      </c>
      <c r="B608" s="1" t="s">
        <v>10</v>
      </c>
      <c r="C608" s="1" t="s">
        <v>846</v>
      </c>
      <c r="D608" s="1">
        <v>3.6</v>
      </c>
      <c r="E608" s="1"/>
      <c r="F608">
        <v>1872</v>
      </c>
      <c r="G608" s="2" t="s">
        <v>12</v>
      </c>
      <c r="H608" s="2" t="s">
        <v>10</v>
      </c>
      <c r="I608" s="2" t="s">
        <v>846</v>
      </c>
      <c r="J608" s="2">
        <v>2.85</v>
      </c>
      <c r="L608" s="3" t="str">
        <f t="shared" si="18"/>
        <v/>
      </c>
    </row>
    <row r="609" spans="1:12" x14ac:dyDescent="0.2">
      <c r="A609" s="1" t="s">
        <v>9</v>
      </c>
      <c r="B609" s="1" t="s">
        <v>10</v>
      </c>
      <c r="C609" s="1" t="s">
        <v>847</v>
      </c>
      <c r="D609" s="1">
        <v>0.37</v>
      </c>
      <c r="E609" s="1"/>
      <c r="F609">
        <v>1873</v>
      </c>
      <c r="G609" s="2" t="s">
        <v>12</v>
      </c>
      <c r="H609" s="2" t="s">
        <v>10</v>
      </c>
      <c r="I609" s="2" t="s">
        <v>847</v>
      </c>
      <c r="L609" s="3" t="str">
        <f t="shared" si="18"/>
        <v/>
      </c>
    </row>
    <row r="610" spans="1:12" x14ac:dyDescent="0.2">
      <c r="A610" s="1" t="s">
        <v>9</v>
      </c>
      <c r="B610" s="1" t="s">
        <v>10</v>
      </c>
      <c r="C610" s="1" t="s">
        <v>848</v>
      </c>
      <c r="D610" s="1">
        <v>0.77</v>
      </c>
      <c r="E610" s="1"/>
      <c r="F610">
        <v>1874</v>
      </c>
      <c r="G610" s="2" t="s">
        <v>12</v>
      </c>
      <c r="H610" s="2" t="s">
        <v>10</v>
      </c>
      <c r="I610" s="2" t="s">
        <v>848</v>
      </c>
      <c r="L610" s="3" t="str">
        <f t="shared" si="18"/>
        <v/>
      </c>
    </row>
    <row r="611" spans="1:12" x14ac:dyDescent="0.2">
      <c r="A611" s="1" t="s">
        <v>9</v>
      </c>
      <c r="B611" s="1" t="s">
        <v>10</v>
      </c>
      <c r="C611" s="1" t="s">
        <v>849</v>
      </c>
      <c r="D611" s="1"/>
      <c r="E611" s="1"/>
      <c r="F611">
        <v>1875</v>
      </c>
      <c r="G611" s="2" t="s">
        <v>12</v>
      </c>
      <c r="H611" s="2" t="s">
        <v>10</v>
      </c>
      <c r="I611" s="2" t="s">
        <v>849</v>
      </c>
      <c r="L611" s="3" t="str">
        <f t="shared" si="18"/>
        <v/>
      </c>
    </row>
    <row r="612" spans="1:12" x14ac:dyDescent="0.2">
      <c r="A612" s="1" t="s">
        <v>9</v>
      </c>
      <c r="B612" s="1" t="s">
        <v>10</v>
      </c>
      <c r="C612" s="1" t="s">
        <v>850</v>
      </c>
      <c r="D612" s="1">
        <v>2.61</v>
      </c>
      <c r="E612" s="1"/>
      <c r="F612">
        <v>1878</v>
      </c>
      <c r="G612" s="2" t="s">
        <v>12</v>
      </c>
      <c r="H612" s="2" t="s">
        <v>10</v>
      </c>
      <c r="I612" s="2" t="s">
        <v>850</v>
      </c>
      <c r="J612" s="2">
        <v>2.2599999999999998</v>
      </c>
      <c r="L612" s="3" t="str">
        <f t="shared" si="18"/>
        <v/>
      </c>
    </row>
    <row r="613" spans="1:12" x14ac:dyDescent="0.2">
      <c r="A613" s="1" t="s">
        <v>9</v>
      </c>
      <c r="B613" s="1" t="s">
        <v>10</v>
      </c>
      <c r="C613" s="1" t="s">
        <v>851</v>
      </c>
      <c r="D613" s="1">
        <v>3.07</v>
      </c>
      <c r="E613" s="1"/>
      <c r="F613">
        <v>1880</v>
      </c>
      <c r="G613" s="2" t="s">
        <v>12</v>
      </c>
      <c r="H613" s="2" t="s">
        <v>10</v>
      </c>
      <c r="I613" s="2" t="s">
        <v>851</v>
      </c>
      <c r="J613" s="2">
        <v>2.68</v>
      </c>
      <c r="L613" s="3" t="str">
        <f t="shared" si="18"/>
        <v/>
      </c>
    </row>
    <row r="614" spans="1:12" x14ac:dyDescent="0.2">
      <c r="A614" s="1" t="s">
        <v>9</v>
      </c>
      <c r="B614" s="1" t="s">
        <v>10</v>
      </c>
      <c r="C614" s="1" t="s">
        <v>852</v>
      </c>
      <c r="D614" s="1">
        <v>1.83</v>
      </c>
      <c r="E614" s="1"/>
      <c r="F614">
        <v>1881</v>
      </c>
      <c r="G614" s="2" t="s">
        <v>12</v>
      </c>
      <c r="H614" s="2" t="s">
        <v>10</v>
      </c>
      <c r="I614" s="2" t="s">
        <v>852</v>
      </c>
      <c r="J614" s="2">
        <v>2</v>
      </c>
      <c r="L614" s="3" t="str">
        <f t="shared" si="18"/>
        <v/>
      </c>
    </row>
    <row r="615" spans="1:12" x14ac:dyDescent="0.2">
      <c r="A615" s="1" t="s">
        <v>9</v>
      </c>
      <c r="B615" s="1" t="s">
        <v>10</v>
      </c>
      <c r="C615" s="1" t="s">
        <v>853</v>
      </c>
      <c r="D615" s="1">
        <v>1.08</v>
      </c>
      <c r="E615" s="1"/>
      <c r="F615">
        <v>1882</v>
      </c>
      <c r="G615" s="2" t="s">
        <v>12</v>
      </c>
      <c r="H615" s="2" t="s">
        <v>10</v>
      </c>
      <c r="I615" s="2" t="s">
        <v>853</v>
      </c>
      <c r="L615" s="3" t="str">
        <f t="shared" si="18"/>
        <v/>
      </c>
    </row>
    <row r="616" spans="1:12" x14ac:dyDescent="0.2">
      <c r="A616" s="1" t="s">
        <v>9</v>
      </c>
      <c r="B616" s="1" t="s">
        <v>10</v>
      </c>
      <c r="C616" s="1" t="s">
        <v>854</v>
      </c>
      <c r="D616" s="1">
        <v>1.23</v>
      </c>
      <c r="E616" s="1"/>
      <c r="F616">
        <v>1883</v>
      </c>
      <c r="G616" s="2" t="s">
        <v>12</v>
      </c>
      <c r="H616" s="2" t="s">
        <v>10</v>
      </c>
      <c r="I616" s="2" t="s">
        <v>854</v>
      </c>
      <c r="L616" s="3" t="str">
        <f t="shared" si="18"/>
        <v/>
      </c>
    </row>
    <row r="617" spans="1:12" x14ac:dyDescent="0.2">
      <c r="A617" s="1" t="s">
        <v>9</v>
      </c>
      <c r="B617" s="1" t="s">
        <v>10</v>
      </c>
      <c r="C617" s="1" t="s">
        <v>855</v>
      </c>
      <c r="D617" s="1">
        <v>0.56999999999999995</v>
      </c>
      <c r="E617" s="1"/>
      <c r="F617">
        <v>1884</v>
      </c>
      <c r="G617" s="2" t="s">
        <v>12</v>
      </c>
      <c r="H617" s="2" t="s">
        <v>10</v>
      </c>
      <c r="I617" s="2" t="s">
        <v>855</v>
      </c>
      <c r="J617" s="2">
        <v>1.9</v>
      </c>
      <c r="L617" s="3" t="str">
        <f t="shared" si="18"/>
        <v/>
      </c>
    </row>
    <row r="618" spans="1:12" x14ac:dyDescent="0.2">
      <c r="A618" s="1" t="s">
        <v>9</v>
      </c>
      <c r="B618" s="1" t="s">
        <v>10</v>
      </c>
      <c r="C618" s="1" t="s">
        <v>856</v>
      </c>
      <c r="D618" s="1"/>
      <c r="E618" s="1"/>
      <c r="F618">
        <v>1885</v>
      </c>
      <c r="G618" s="2" t="s">
        <v>12</v>
      </c>
      <c r="H618" s="2" t="s">
        <v>10</v>
      </c>
      <c r="I618" s="2" t="s">
        <v>856</v>
      </c>
      <c r="L618" s="3" t="str">
        <f t="shared" si="18"/>
        <v/>
      </c>
    </row>
    <row r="619" spans="1:12" x14ac:dyDescent="0.2">
      <c r="A619" s="1" t="s">
        <v>9</v>
      </c>
      <c r="B619" s="1" t="s">
        <v>10</v>
      </c>
      <c r="C619" s="1" t="s">
        <v>857</v>
      </c>
      <c r="D619" s="1">
        <v>2.5099999999999998</v>
      </c>
      <c r="E619" s="1"/>
      <c r="F619">
        <v>1886</v>
      </c>
      <c r="G619" s="2" t="s">
        <v>12</v>
      </c>
      <c r="H619" s="2" t="s">
        <v>10</v>
      </c>
      <c r="I619" s="2" t="s">
        <v>857</v>
      </c>
      <c r="J619" s="2">
        <v>2.23</v>
      </c>
      <c r="L619" s="3" t="str">
        <f t="shared" si="18"/>
        <v/>
      </c>
    </row>
    <row r="620" spans="1:12" x14ac:dyDescent="0.2">
      <c r="A620" s="1" t="s">
        <v>9</v>
      </c>
      <c r="B620" s="1" t="s">
        <v>10</v>
      </c>
      <c r="C620" s="1" t="s">
        <v>858</v>
      </c>
      <c r="D620" s="1">
        <v>1.58</v>
      </c>
      <c r="E620" s="1"/>
      <c r="F620">
        <v>1892</v>
      </c>
      <c r="G620" s="2" t="s">
        <v>12</v>
      </c>
      <c r="H620" s="2" t="s">
        <v>10</v>
      </c>
      <c r="I620" s="2" t="s">
        <v>858</v>
      </c>
      <c r="L620" s="3" t="str">
        <f t="shared" si="18"/>
        <v/>
      </c>
    </row>
    <row r="621" spans="1:12" x14ac:dyDescent="0.2">
      <c r="A621" s="1" t="s">
        <v>9</v>
      </c>
      <c r="B621" s="1" t="s">
        <v>10</v>
      </c>
      <c r="C621" s="1" t="s">
        <v>859</v>
      </c>
      <c r="D621" s="1">
        <v>1.8</v>
      </c>
      <c r="E621" s="1"/>
      <c r="F621">
        <v>1893</v>
      </c>
      <c r="G621" s="2" t="s">
        <v>12</v>
      </c>
      <c r="H621" s="2" t="s">
        <v>10</v>
      </c>
      <c r="I621" s="2" t="s">
        <v>859</v>
      </c>
      <c r="L621" s="3" t="str">
        <f t="shared" si="18"/>
        <v/>
      </c>
    </row>
    <row r="622" spans="1:12" x14ac:dyDescent="0.2">
      <c r="A622" s="1" t="s">
        <v>9</v>
      </c>
      <c r="B622" s="1" t="s">
        <v>10</v>
      </c>
      <c r="C622" s="1" t="s">
        <v>860</v>
      </c>
      <c r="D622" s="1"/>
      <c r="E622" s="1"/>
      <c r="F622">
        <v>1894</v>
      </c>
      <c r="G622" s="2" t="s">
        <v>12</v>
      </c>
      <c r="H622" s="2" t="s">
        <v>10</v>
      </c>
      <c r="I622" s="2" t="s">
        <v>860</v>
      </c>
      <c r="L622" s="3" t="str">
        <f t="shared" si="18"/>
        <v/>
      </c>
    </row>
    <row r="623" spans="1:12" x14ac:dyDescent="0.2">
      <c r="A623" s="1" t="s">
        <v>9</v>
      </c>
      <c r="B623" s="1" t="s">
        <v>10</v>
      </c>
      <c r="C623" s="1" t="s">
        <v>861</v>
      </c>
      <c r="D623" s="1"/>
      <c r="E623" s="1"/>
      <c r="F623">
        <v>1896</v>
      </c>
      <c r="G623" s="2" t="s">
        <v>12</v>
      </c>
      <c r="H623" s="2" t="s">
        <v>10</v>
      </c>
      <c r="I623" s="2" t="s">
        <v>861</v>
      </c>
      <c r="L623" s="3" t="str">
        <f t="shared" si="18"/>
        <v/>
      </c>
    </row>
    <row r="624" spans="1:12" x14ac:dyDescent="0.2">
      <c r="A624" s="1" t="s">
        <v>9</v>
      </c>
      <c r="B624" s="1" t="s">
        <v>10</v>
      </c>
      <c r="C624" s="1" t="s">
        <v>862</v>
      </c>
      <c r="D624" s="1"/>
      <c r="E624" s="1"/>
      <c r="F624">
        <v>1897</v>
      </c>
      <c r="G624" s="2" t="s">
        <v>12</v>
      </c>
      <c r="H624" s="2" t="s">
        <v>10</v>
      </c>
      <c r="I624" s="2" t="s">
        <v>862</v>
      </c>
      <c r="L624" s="3" t="str">
        <f t="shared" si="18"/>
        <v/>
      </c>
    </row>
    <row r="625" spans="1:12" x14ac:dyDescent="0.2">
      <c r="A625" s="1" t="s">
        <v>9</v>
      </c>
      <c r="B625" s="1" t="s">
        <v>10</v>
      </c>
      <c r="C625" s="1" t="s">
        <v>863</v>
      </c>
      <c r="D625" s="1"/>
      <c r="E625" s="1"/>
      <c r="F625">
        <v>1898</v>
      </c>
      <c r="G625" s="2" t="s">
        <v>12</v>
      </c>
      <c r="H625" s="2" t="s">
        <v>10</v>
      </c>
      <c r="I625" s="2" t="s">
        <v>863</v>
      </c>
      <c r="L625" s="3" t="str">
        <f t="shared" si="18"/>
        <v/>
      </c>
    </row>
    <row r="626" spans="1:12" x14ac:dyDescent="0.2">
      <c r="A626" s="1" t="s">
        <v>9</v>
      </c>
      <c r="B626" s="1" t="s">
        <v>10</v>
      </c>
      <c r="C626" s="1" t="s">
        <v>864</v>
      </c>
      <c r="D626" s="1"/>
      <c r="E626" s="1"/>
      <c r="F626">
        <v>1899</v>
      </c>
      <c r="G626" s="2" t="s">
        <v>12</v>
      </c>
      <c r="H626" s="2" t="s">
        <v>10</v>
      </c>
      <c r="I626" s="2" t="s">
        <v>864</v>
      </c>
      <c r="L626" s="3" t="str">
        <f t="shared" si="18"/>
        <v/>
      </c>
    </row>
    <row r="627" spans="1:12" x14ac:dyDescent="0.2">
      <c r="A627" s="1" t="s">
        <v>9</v>
      </c>
      <c r="B627" s="1" t="s">
        <v>10</v>
      </c>
      <c r="C627" s="1" t="s">
        <v>865</v>
      </c>
      <c r="D627" s="1"/>
      <c r="E627" s="1"/>
      <c r="F627">
        <v>1900</v>
      </c>
      <c r="G627" s="2" t="s">
        <v>12</v>
      </c>
      <c r="H627" s="2" t="s">
        <v>10</v>
      </c>
      <c r="I627" s="2" t="s">
        <v>865</v>
      </c>
      <c r="L627" s="3" t="str">
        <f t="shared" si="18"/>
        <v/>
      </c>
    </row>
    <row r="628" spans="1:12" x14ac:dyDescent="0.2">
      <c r="A628" s="1" t="s">
        <v>9</v>
      </c>
      <c r="B628" s="1" t="s">
        <v>10</v>
      </c>
      <c r="C628" s="1" t="s">
        <v>866</v>
      </c>
      <c r="D628" s="1"/>
      <c r="E628" s="1"/>
      <c r="F628">
        <v>1901</v>
      </c>
      <c r="G628" s="2" t="s">
        <v>12</v>
      </c>
      <c r="H628" s="2" t="s">
        <v>10</v>
      </c>
      <c r="I628" s="2" t="s">
        <v>866</v>
      </c>
      <c r="L628" s="3" t="str">
        <f t="shared" si="18"/>
        <v/>
      </c>
    </row>
    <row r="629" spans="1:12" x14ac:dyDescent="0.2">
      <c r="A629" s="1" t="s">
        <v>9</v>
      </c>
      <c r="B629" s="1" t="s">
        <v>10</v>
      </c>
      <c r="C629" s="1" t="s">
        <v>867</v>
      </c>
      <c r="D629" s="1"/>
      <c r="E629" s="1"/>
      <c r="F629">
        <v>1902</v>
      </c>
      <c r="G629" s="2" t="s">
        <v>12</v>
      </c>
      <c r="H629" s="2" t="s">
        <v>10</v>
      </c>
      <c r="I629" s="2" t="s">
        <v>867</v>
      </c>
      <c r="L629" s="3" t="str">
        <f t="shared" si="18"/>
        <v/>
      </c>
    </row>
    <row r="630" spans="1:12" x14ac:dyDescent="0.2">
      <c r="A630" s="1" t="s">
        <v>9</v>
      </c>
      <c r="B630" s="1" t="s">
        <v>10</v>
      </c>
      <c r="C630" s="1" t="s">
        <v>868</v>
      </c>
      <c r="D630" s="1"/>
      <c r="E630" s="1"/>
      <c r="F630">
        <v>1903</v>
      </c>
      <c r="G630" s="2" t="s">
        <v>12</v>
      </c>
      <c r="H630" s="2" t="s">
        <v>10</v>
      </c>
      <c r="I630" s="2" t="s">
        <v>868</v>
      </c>
      <c r="L630" s="3" t="str">
        <f t="shared" si="18"/>
        <v/>
      </c>
    </row>
    <row r="631" spans="1:12" x14ac:dyDescent="0.2">
      <c r="A631" s="1" t="s">
        <v>9</v>
      </c>
      <c r="B631" s="1" t="s">
        <v>10</v>
      </c>
      <c r="C631" s="1" t="s">
        <v>869</v>
      </c>
      <c r="D631" s="1">
        <v>5.33</v>
      </c>
      <c r="E631" s="1"/>
      <c r="F631">
        <v>1904</v>
      </c>
      <c r="G631" s="2" t="s">
        <v>12</v>
      </c>
      <c r="H631" s="2" t="s">
        <v>10</v>
      </c>
      <c r="I631" s="2" t="s">
        <v>869</v>
      </c>
      <c r="L631" s="3" t="str">
        <f t="shared" si="18"/>
        <v/>
      </c>
    </row>
    <row r="632" spans="1:12" x14ac:dyDescent="0.2">
      <c r="A632" s="1" t="s">
        <v>9</v>
      </c>
      <c r="B632" s="1" t="s">
        <v>10</v>
      </c>
      <c r="C632" s="1" t="s">
        <v>870</v>
      </c>
      <c r="D632" s="1">
        <v>1.07</v>
      </c>
      <c r="E632" s="1"/>
      <c r="F632">
        <v>1909</v>
      </c>
      <c r="G632" s="2" t="s">
        <v>12</v>
      </c>
      <c r="H632" s="2" t="s">
        <v>10</v>
      </c>
      <c r="I632" s="2" t="s">
        <v>870</v>
      </c>
      <c r="L632" s="3" t="str">
        <f t="shared" si="18"/>
        <v/>
      </c>
    </row>
    <row r="633" spans="1:12" x14ac:dyDescent="0.2">
      <c r="A633" s="1" t="s">
        <v>9</v>
      </c>
      <c r="B633" s="1" t="s">
        <v>10</v>
      </c>
      <c r="C633" s="1" t="s">
        <v>871</v>
      </c>
      <c r="D633" s="1"/>
      <c r="E633" s="1"/>
      <c r="F633">
        <v>1910</v>
      </c>
      <c r="G633" s="2" t="s">
        <v>12</v>
      </c>
      <c r="H633" s="2" t="s">
        <v>10</v>
      </c>
      <c r="I633" s="2" t="s">
        <v>871</v>
      </c>
      <c r="L633" s="3" t="str">
        <f t="shared" si="18"/>
        <v/>
      </c>
    </row>
    <row r="634" spans="1:12" x14ac:dyDescent="0.2">
      <c r="A634" s="1" t="s">
        <v>9</v>
      </c>
      <c r="B634" s="1" t="s">
        <v>10</v>
      </c>
      <c r="C634" s="1" t="s">
        <v>872</v>
      </c>
      <c r="D634" s="1">
        <v>2.3199999999999998</v>
      </c>
      <c r="E634" s="1"/>
      <c r="F634">
        <v>1912</v>
      </c>
      <c r="G634" s="2" t="s">
        <v>12</v>
      </c>
      <c r="H634" s="2" t="s">
        <v>10</v>
      </c>
      <c r="I634" s="2" t="s">
        <v>872</v>
      </c>
      <c r="L634" s="3" t="str">
        <f t="shared" si="18"/>
        <v/>
      </c>
    </row>
    <row r="635" spans="1:12" x14ac:dyDescent="0.2">
      <c r="A635" s="1" t="s">
        <v>9</v>
      </c>
      <c r="B635" s="1" t="s">
        <v>10</v>
      </c>
      <c r="C635" s="1" t="s">
        <v>873</v>
      </c>
      <c r="D635" s="1">
        <v>1.83</v>
      </c>
      <c r="E635" s="1"/>
      <c r="F635">
        <v>1913</v>
      </c>
      <c r="G635" s="2" t="s">
        <v>12</v>
      </c>
      <c r="H635" s="2" t="s">
        <v>10</v>
      </c>
      <c r="I635" s="2" t="s">
        <v>873</v>
      </c>
      <c r="J635" s="2">
        <v>1.2090000000000001</v>
      </c>
      <c r="L635" s="3" t="str">
        <f t="shared" si="18"/>
        <v/>
      </c>
    </row>
    <row r="636" spans="1:12" x14ac:dyDescent="0.2">
      <c r="A636" s="1" t="s">
        <v>9</v>
      </c>
      <c r="B636" s="1" t="s">
        <v>10</v>
      </c>
      <c r="C636" s="1" t="s">
        <v>874</v>
      </c>
      <c r="D636" s="1">
        <v>2.13</v>
      </c>
      <c r="E636" s="1"/>
      <c r="F636">
        <v>1914</v>
      </c>
      <c r="G636" s="2" t="s">
        <v>12</v>
      </c>
      <c r="H636" s="2" t="s">
        <v>10</v>
      </c>
      <c r="I636" s="2" t="s">
        <v>874</v>
      </c>
      <c r="J636" s="2">
        <v>2.6030000000000002</v>
      </c>
      <c r="L636" s="3" t="str">
        <f t="shared" si="18"/>
        <v/>
      </c>
    </row>
    <row r="637" spans="1:12" x14ac:dyDescent="0.2">
      <c r="A637" s="1" t="s">
        <v>9</v>
      </c>
      <c r="B637" s="1" t="s">
        <v>10</v>
      </c>
      <c r="C637" s="1" t="s">
        <v>875</v>
      </c>
      <c r="D637" s="1">
        <v>2.57</v>
      </c>
      <c r="E637" s="1"/>
      <c r="F637">
        <v>1915</v>
      </c>
      <c r="G637" s="2" t="s">
        <v>12</v>
      </c>
      <c r="H637" s="2" t="s">
        <v>10</v>
      </c>
      <c r="I637" s="2" t="s">
        <v>875</v>
      </c>
      <c r="J637" s="2">
        <v>2.4119999999999999</v>
      </c>
      <c r="L637" s="3" t="str">
        <f t="shared" si="18"/>
        <v/>
      </c>
    </row>
    <row r="638" spans="1:12" x14ac:dyDescent="0.2">
      <c r="A638" s="1" t="s">
        <v>9</v>
      </c>
      <c r="B638" s="1" t="s">
        <v>10</v>
      </c>
      <c r="C638" s="1" t="s">
        <v>876</v>
      </c>
      <c r="D638" s="1">
        <v>3.57</v>
      </c>
      <c r="E638" s="1"/>
      <c r="F638">
        <v>1916</v>
      </c>
      <c r="G638" s="2" t="s">
        <v>12</v>
      </c>
      <c r="H638" s="2" t="s">
        <v>10</v>
      </c>
      <c r="I638" s="2" t="s">
        <v>876</v>
      </c>
      <c r="J638" s="2">
        <v>2.5790000000000002</v>
      </c>
      <c r="L638" s="3" t="str">
        <f t="shared" si="18"/>
        <v/>
      </c>
    </row>
    <row r="639" spans="1:12" x14ac:dyDescent="0.2">
      <c r="A639" s="1" t="s">
        <v>9</v>
      </c>
      <c r="B639" s="1" t="s">
        <v>10</v>
      </c>
      <c r="C639" s="1" t="s">
        <v>877</v>
      </c>
      <c r="D639" s="1"/>
      <c r="E639" s="1"/>
      <c r="F639">
        <v>1917</v>
      </c>
      <c r="G639" s="2" t="s">
        <v>12</v>
      </c>
      <c r="H639" s="2" t="s">
        <v>10</v>
      </c>
      <c r="I639" s="2" t="s">
        <v>877</v>
      </c>
      <c r="L639" s="3" t="str">
        <f t="shared" si="18"/>
        <v/>
      </c>
    </row>
    <row r="640" spans="1:12" x14ac:dyDescent="0.2">
      <c r="A640" s="1" t="s">
        <v>9</v>
      </c>
      <c r="B640" s="1" t="s">
        <v>10</v>
      </c>
      <c r="C640" s="1" t="s">
        <v>878</v>
      </c>
      <c r="D640" s="1">
        <v>1.26</v>
      </c>
      <c r="E640" s="1"/>
      <c r="F640">
        <v>1918</v>
      </c>
      <c r="G640" s="2" t="s">
        <v>12</v>
      </c>
      <c r="H640" s="2" t="s">
        <v>10</v>
      </c>
      <c r="I640" s="2" t="s">
        <v>878</v>
      </c>
      <c r="L640" s="3" t="str">
        <f t="shared" si="18"/>
        <v/>
      </c>
    </row>
    <row r="641" spans="1:12" x14ac:dyDescent="0.2">
      <c r="A641" s="1" t="s">
        <v>9</v>
      </c>
      <c r="B641" s="1" t="s">
        <v>10</v>
      </c>
      <c r="C641" s="1" t="s">
        <v>879</v>
      </c>
      <c r="D641" s="1">
        <v>2.37</v>
      </c>
      <c r="E641" s="1"/>
      <c r="F641">
        <v>1919</v>
      </c>
      <c r="G641" s="2" t="s">
        <v>12</v>
      </c>
      <c r="H641" s="2" t="s">
        <v>10</v>
      </c>
      <c r="I641" s="2" t="s">
        <v>879</v>
      </c>
      <c r="L641" s="3" t="str">
        <f t="shared" si="18"/>
        <v/>
      </c>
    </row>
    <row r="642" spans="1:12" x14ac:dyDescent="0.2">
      <c r="A642" s="1" t="s">
        <v>9</v>
      </c>
      <c r="B642" s="1" t="s">
        <v>10</v>
      </c>
      <c r="C642" s="1" t="s">
        <v>880</v>
      </c>
      <c r="D642" s="1"/>
      <c r="E642" s="1"/>
      <c r="F642">
        <v>1920</v>
      </c>
      <c r="G642" s="2" t="s">
        <v>12</v>
      </c>
      <c r="H642" s="2" t="s">
        <v>10</v>
      </c>
      <c r="I642" s="2" t="s">
        <v>880</v>
      </c>
      <c r="L642" s="3" t="str">
        <f t="shared" ref="L642:L649" si="19">IF(E642&gt;0.1,"Y","")</f>
        <v/>
      </c>
    </row>
    <row r="643" spans="1:12" x14ac:dyDescent="0.2">
      <c r="A643" s="1" t="s">
        <v>9</v>
      </c>
      <c r="B643" s="1" t="s">
        <v>10</v>
      </c>
      <c r="C643" s="1" t="s">
        <v>881</v>
      </c>
      <c r="D643" s="1">
        <v>3.56</v>
      </c>
      <c r="E643" s="1"/>
      <c r="F643">
        <v>1929</v>
      </c>
      <c r="G643" s="2" t="s">
        <v>12</v>
      </c>
      <c r="H643" s="2" t="s">
        <v>10</v>
      </c>
      <c r="I643" s="2" t="s">
        <v>881</v>
      </c>
      <c r="L643" s="3" t="str">
        <f t="shared" si="19"/>
        <v/>
      </c>
    </row>
    <row r="644" spans="1:12" x14ac:dyDescent="0.2">
      <c r="A644" s="1" t="s">
        <v>9</v>
      </c>
      <c r="B644" s="1" t="s">
        <v>10</v>
      </c>
      <c r="C644" s="1" t="s">
        <v>882</v>
      </c>
      <c r="D644" s="1">
        <v>0.53</v>
      </c>
      <c r="E644" s="1"/>
      <c r="F644">
        <v>1930</v>
      </c>
      <c r="G644" s="2" t="s">
        <v>12</v>
      </c>
      <c r="H644" s="2" t="s">
        <v>10</v>
      </c>
      <c r="I644" s="2" t="s">
        <v>882</v>
      </c>
      <c r="L644" s="3" t="str">
        <f t="shared" si="19"/>
        <v/>
      </c>
    </row>
    <row r="645" spans="1:12" x14ac:dyDescent="0.2">
      <c r="A645" s="1" t="s">
        <v>9</v>
      </c>
      <c r="B645" s="1" t="s">
        <v>10</v>
      </c>
      <c r="C645" s="1" t="s">
        <v>883</v>
      </c>
      <c r="D645" s="1"/>
      <c r="E645" s="1"/>
      <c r="F645">
        <v>1931</v>
      </c>
      <c r="G645" s="2" t="s">
        <v>12</v>
      </c>
      <c r="H645" s="2" t="s">
        <v>10</v>
      </c>
      <c r="I645" s="2" t="s">
        <v>883</v>
      </c>
      <c r="L645" s="3" t="str">
        <f t="shared" si="19"/>
        <v/>
      </c>
    </row>
    <row r="646" spans="1:12" x14ac:dyDescent="0.2">
      <c r="A646" s="1" t="s">
        <v>9</v>
      </c>
      <c r="B646" s="1" t="s">
        <v>10</v>
      </c>
      <c r="C646" s="1" t="s">
        <v>884</v>
      </c>
      <c r="D646" s="1"/>
      <c r="E646" s="1"/>
      <c r="F646">
        <v>1933</v>
      </c>
      <c r="G646" s="2" t="s">
        <v>12</v>
      </c>
      <c r="H646" s="2" t="s">
        <v>10</v>
      </c>
      <c r="I646" s="2" t="s">
        <v>884</v>
      </c>
      <c r="L646" s="3" t="str">
        <f t="shared" si="19"/>
        <v/>
      </c>
    </row>
    <row r="647" spans="1:12" x14ac:dyDescent="0.2">
      <c r="A647" s="1" t="s">
        <v>9</v>
      </c>
      <c r="B647" s="1" t="s">
        <v>10</v>
      </c>
      <c r="C647" s="1" t="s">
        <v>885</v>
      </c>
      <c r="D647" s="1">
        <v>0.68</v>
      </c>
      <c r="E647" s="1"/>
      <c r="F647">
        <v>1934</v>
      </c>
      <c r="G647" s="2" t="s">
        <v>12</v>
      </c>
      <c r="H647" s="2" t="s">
        <v>10</v>
      </c>
      <c r="I647" s="2" t="s">
        <v>885</v>
      </c>
      <c r="L647" s="3" t="str">
        <f t="shared" si="19"/>
        <v/>
      </c>
    </row>
    <row r="648" spans="1:12" x14ac:dyDescent="0.2">
      <c r="A648" s="1" t="s">
        <v>9</v>
      </c>
      <c r="B648" s="1" t="s">
        <v>10</v>
      </c>
      <c r="C648" s="1" t="s">
        <v>886</v>
      </c>
      <c r="D648" s="1">
        <v>1.17</v>
      </c>
      <c r="E648" s="1"/>
      <c r="F648">
        <v>1936</v>
      </c>
      <c r="G648" s="2" t="s">
        <v>12</v>
      </c>
      <c r="H648" s="2" t="s">
        <v>10</v>
      </c>
      <c r="I648" s="2" t="s">
        <v>886</v>
      </c>
      <c r="L648" s="3" t="str">
        <f t="shared" si="19"/>
        <v/>
      </c>
    </row>
    <row r="649" spans="1:12" x14ac:dyDescent="0.2">
      <c r="A649" s="1" t="s">
        <v>9</v>
      </c>
      <c r="B649" s="1" t="s">
        <v>10</v>
      </c>
      <c r="C649" s="1" t="s">
        <v>887</v>
      </c>
      <c r="D649" s="1">
        <v>2.13</v>
      </c>
      <c r="E649" s="1"/>
      <c r="F649">
        <v>1944</v>
      </c>
      <c r="G649" s="2" t="s">
        <v>12</v>
      </c>
      <c r="H649" s="2" t="s">
        <v>10</v>
      </c>
      <c r="I649" s="2" t="s">
        <v>887</v>
      </c>
      <c r="L649" s="3" t="str">
        <f t="shared" si="1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Ma Lucero</dc:creator>
  <cp:lastModifiedBy>Stephanie Ma Lucero</cp:lastModifiedBy>
  <dcterms:created xsi:type="dcterms:W3CDTF">2023-03-22T05:46:09Z</dcterms:created>
  <dcterms:modified xsi:type="dcterms:W3CDTF">2023-03-24T04:17:17Z</dcterms:modified>
</cp:coreProperties>
</file>