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dwadhwa_worldbank_org/Documents/Documents/playground-sdg-5/"/>
    </mc:Choice>
  </mc:AlternateContent>
  <xr:revisionPtr revIDLastSave="271" documentId="8_{5C9EDA19-2263-481A-9406-6B00B1057EDA}" xr6:coauthVersionLast="47" xr6:coauthVersionMax="47" xr10:uidLastSave="{381544F5-B1A4-44AC-8CCB-B873261B8184}"/>
  <bookViews>
    <workbookView xWindow="-110" yWindow="-110" windowWidth="19420" windowHeight="10420" activeTab="1" xr2:uid="{6EEDC403-7C41-4207-8A7D-F4262CEC8A3D}"/>
  </bookViews>
  <sheets>
    <sheet name="Percentages" sheetId="1" r:id="rId1"/>
    <sheet name="Absolute_Numbers" sheetId="4" r:id="rId2"/>
    <sheet name="Defini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4" l="1"/>
  <c r="Q44" i="4"/>
  <c r="P44" i="4"/>
  <c r="R43" i="4"/>
  <c r="Q43" i="4"/>
  <c r="P43" i="4"/>
  <c r="R42" i="4"/>
  <c r="Q42" i="4"/>
  <c r="P42" i="4"/>
  <c r="R41" i="4"/>
  <c r="Q41" i="4"/>
  <c r="P41" i="4"/>
  <c r="R40" i="4"/>
  <c r="Q40" i="4"/>
  <c r="P40" i="4"/>
  <c r="R39" i="4"/>
  <c r="Q39" i="4"/>
  <c r="P39" i="4"/>
  <c r="R38" i="4"/>
  <c r="Q38" i="4"/>
  <c r="P38" i="4"/>
  <c r="R37" i="4"/>
  <c r="Q37" i="4"/>
  <c r="P37" i="4"/>
  <c r="R36" i="4"/>
  <c r="Q36" i="4"/>
  <c r="P36" i="4"/>
  <c r="R35" i="4"/>
  <c r="Q35" i="4"/>
  <c r="P35" i="4"/>
  <c r="R34" i="4"/>
  <c r="Q34" i="4"/>
  <c r="P34" i="4"/>
  <c r="R33" i="4"/>
  <c r="Q33" i="4"/>
  <c r="P33" i="4"/>
  <c r="R32" i="4"/>
  <c r="Q32" i="4"/>
  <c r="P32" i="4"/>
  <c r="R31" i="4"/>
  <c r="Q31" i="4"/>
  <c r="P31" i="4"/>
  <c r="R30" i="4"/>
  <c r="Q30" i="4"/>
  <c r="P30" i="4"/>
  <c r="R29" i="4"/>
  <c r="Q29" i="4"/>
  <c r="P29" i="4"/>
  <c r="R28" i="4"/>
  <c r="Q28" i="4"/>
  <c r="P28" i="4"/>
  <c r="R27" i="4"/>
  <c r="Q27" i="4"/>
  <c r="P27" i="4"/>
  <c r="R26" i="4"/>
  <c r="Q26" i="4"/>
  <c r="P26" i="4"/>
  <c r="R25" i="4"/>
  <c r="Q25" i="4"/>
  <c r="P25" i="4"/>
  <c r="R24" i="4"/>
  <c r="Q24" i="4"/>
  <c r="P24" i="4"/>
  <c r="R23" i="4"/>
  <c r="Q23" i="4"/>
  <c r="P23" i="4"/>
  <c r="R22" i="4"/>
  <c r="Q22" i="4"/>
  <c r="P22" i="4"/>
  <c r="R21" i="4"/>
  <c r="Q21" i="4"/>
  <c r="P21" i="4"/>
  <c r="R20" i="4"/>
  <c r="Q20" i="4"/>
  <c r="P20" i="4"/>
  <c r="R19" i="4"/>
  <c r="Q19" i="4"/>
  <c r="P19" i="4"/>
  <c r="R18" i="4"/>
  <c r="Q18" i="4"/>
  <c r="P18" i="4"/>
  <c r="R17" i="4"/>
  <c r="Q17" i="4"/>
  <c r="P17" i="4"/>
  <c r="R16" i="4"/>
  <c r="Q16" i="4"/>
  <c r="P16" i="4"/>
  <c r="R15" i="4"/>
  <c r="Q15" i="4"/>
  <c r="P15" i="4"/>
  <c r="R14" i="4"/>
  <c r="Q14" i="4"/>
  <c r="P14" i="4"/>
  <c r="R13" i="4"/>
  <c r="Q13" i="4"/>
  <c r="P13" i="4"/>
  <c r="R12" i="4"/>
  <c r="Q12" i="4"/>
  <c r="P12" i="4"/>
  <c r="R11" i="4"/>
  <c r="Q11" i="4"/>
  <c r="P11" i="4"/>
  <c r="R10" i="4"/>
  <c r="Q10" i="4"/>
  <c r="P10" i="4"/>
  <c r="R9" i="4"/>
  <c r="Q9" i="4"/>
  <c r="P9" i="4"/>
  <c r="R8" i="4"/>
  <c r="Q8" i="4"/>
  <c r="P8" i="4"/>
  <c r="R7" i="4"/>
  <c r="Q7" i="4"/>
  <c r="P7" i="4"/>
  <c r="R6" i="4"/>
  <c r="Q6" i="4"/>
  <c r="P6" i="4"/>
  <c r="R5" i="4"/>
  <c r="Q5" i="4"/>
  <c r="P5" i="4"/>
  <c r="R4" i="4"/>
  <c r="Q4" i="4"/>
  <c r="P4" i="4"/>
  <c r="R3" i="4"/>
  <c r="Q3" i="4"/>
  <c r="P3" i="4"/>
  <c r="R2" i="4"/>
  <c r="Q2" i="4"/>
  <c r="P2" i="4"/>
  <c r="O44" i="4"/>
  <c r="N44" i="4"/>
  <c r="M44" i="4"/>
  <c r="O43" i="4"/>
  <c r="N43" i="4"/>
  <c r="M43" i="4"/>
  <c r="O42" i="4"/>
  <c r="N42" i="4"/>
  <c r="M42" i="4"/>
  <c r="O41" i="4"/>
  <c r="N41" i="4"/>
  <c r="M41" i="4"/>
  <c r="O40" i="4"/>
  <c r="N40" i="4"/>
  <c r="M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O32" i="4"/>
  <c r="N32" i="4"/>
  <c r="M32" i="4"/>
  <c r="O31" i="4"/>
  <c r="N31" i="4"/>
  <c r="M31" i="4"/>
  <c r="O30" i="4"/>
  <c r="N30" i="4"/>
  <c r="M30" i="4"/>
  <c r="O29" i="4"/>
  <c r="N29" i="4"/>
  <c r="M29" i="4"/>
  <c r="O28" i="4"/>
  <c r="N28" i="4"/>
  <c r="M28" i="4"/>
  <c r="O27" i="4"/>
  <c r="N27" i="4"/>
  <c r="M27" i="4"/>
  <c r="O26" i="4"/>
  <c r="N26" i="4"/>
  <c r="M26" i="4"/>
  <c r="O25" i="4"/>
  <c r="N25" i="4"/>
  <c r="M25" i="4"/>
  <c r="O24" i="4"/>
  <c r="N24" i="4"/>
  <c r="M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" i="4"/>
  <c r="N2" i="4"/>
  <c r="M2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K2" i="4"/>
  <c r="J2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I2" i="4"/>
  <c r="H2" i="4"/>
  <c r="G2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F2" i="4"/>
  <c r="E2" i="4"/>
  <c r="D2" i="4"/>
  <c r="U45" i="4"/>
  <c r="F45" i="4" s="1"/>
  <c r="T45" i="4"/>
  <c r="E45" i="4" s="1"/>
  <c r="S45" i="4"/>
  <c r="D45" i="4" s="1"/>
  <c r="AA5" i="1"/>
  <c r="AA7" i="1"/>
  <c r="AA9" i="1"/>
  <c r="AA13" i="1"/>
  <c r="AA15" i="1"/>
  <c r="AA17" i="1"/>
  <c r="AA21" i="1"/>
  <c r="AA23" i="1"/>
  <c r="AA25" i="1"/>
  <c r="AA29" i="1"/>
  <c r="AA31" i="1"/>
  <c r="AA33" i="1"/>
  <c r="AA37" i="1"/>
  <c r="AA39" i="1"/>
  <c r="AA41" i="1"/>
  <c r="AA45" i="1"/>
  <c r="AA44" i="1"/>
  <c r="AA43" i="1"/>
  <c r="AA42" i="1"/>
  <c r="AA40" i="1"/>
  <c r="AA38" i="1"/>
  <c r="AA36" i="1"/>
  <c r="AA35" i="1"/>
  <c r="AA34" i="1"/>
  <c r="AA32" i="1"/>
  <c r="AA30" i="1"/>
  <c r="AA28" i="1"/>
  <c r="AA27" i="1"/>
  <c r="AA26" i="1"/>
  <c r="AA24" i="1"/>
  <c r="AA22" i="1"/>
  <c r="AA20" i="1"/>
  <c r="AA19" i="1"/>
  <c r="AA18" i="1"/>
  <c r="AA16" i="1"/>
  <c r="AA14" i="1"/>
  <c r="AA12" i="1"/>
  <c r="AA11" i="1"/>
  <c r="AA10" i="1"/>
  <c r="AA8" i="1"/>
  <c r="AA6" i="1"/>
  <c r="AA4" i="1"/>
  <c r="AA3" i="1"/>
  <c r="AA2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I45" i="4" l="1"/>
  <c r="N45" i="4"/>
  <c r="O45" i="4"/>
  <c r="M45" i="4"/>
  <c r="H45" i="4"/>
  <c r="G45" i="4"/>
  <c r="J45" i="4"/>
  <c r="P45" i="4"/>
  <c r="K45" i="4"/>
  <c r="Q45" i="4"/>
  <c r="L45" i="4"/>
  <c r="R45" i="4"/>
</calcChain>
</file>

<file path=xl/sharedStrings.xml><?xml version="1.0" encoding="utf-8"?>
<sst xmlns="http://schemas.openxmlformats.org/spreadsheetml/2006/main" count="330" uniqueCount="141">
  <si>
    <t>AL</t>
  </si>
  <si>
    <t>AT</t>
  </si>
  <si>
    <t>BA</t>
  </si>
  <si>
    <t>BE</t>
  </si>
  <si>
    <t>BG</t>
  </si>
  <si>
    <t>BY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</si>
  <si>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</si>
  <si>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</si>
  <si>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</si>
  <si>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</si>
  <si>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</si>
  <si>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</si>
  <si>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</si>
  <si>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</si>
  <si>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</si>
  <si>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GE</t>
  </si>
  <si>
    <t>GR</t>
  </si>
  <si>
    <t>HR</t>
  </si>
  <si>
    <t>HU</t>
  </si>
  <si>
    <t>IE</t>
  </si>
  <si>
    <t>IT</t>
  </si>
  <si>
    <t>KG</t>
  </si>
  <si>
    <t>KZ</t>
  </si>
  <si>
    <t>LT</t>
  </si>
  <si>
    <t>LU</t>
  </si>
  <si>
    <t>LV</t>
  </si>
  <si>
    <t>MD</t>
  </si>
  <si>
    <t>ME</t>
  </si>
  <si>
    <t>MK</t>
  </si>
  <si>
    <t>NL</t>
  </si>
  <si>
    <t>NO</t>
  </si>
  <si>
    <t>PL</t>
  </si>
  <si>
    <t>PT</t>
  </si>
  <si>
    <t>RO</t>
  </si>
  <si>
    <t>RS</t>
  </si>
  <si>
    <t>RU</t>
  </si>
  <si>
    <t>SE</t>
  </si>
  <si>
    <t>SI</t>
  </si>
  <si>
    <t>SK</t>
  </si>
  <si>
    <t>TJ</t>
  </si>
  <si>
    <t>TR</t>
  </si>
  <si>
    <t>UK</t>
  </si>
  <si>
    <t>XK</t>
  </si>
  <si>
    <t>Total</t>
  </si>
  <si>
    <t>Albania</t>
  </si>
  <si>
    <t>Austria</t>
  </si>
  <si>
    <t>Bosnia-Herzegovina</t>
  </si>
  <si>
    <t>Belgium</t>
  </si>
  <si>
    <t>Bulgaria</t>
  </si>
  <si>
    <t>Belarus</t>
  </si>
  <si>
    <t>Switzerland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</si>
  <si>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</si>
  <si>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</si>
  <si>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</si>
  <si>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</si>
  <si>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</si>
  <si>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</si>
  <si>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</si>
  <si>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</si>
  <si>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Georgia</t>
  </si>
  <si>
    <t>Greece</t>
  </si>
  <si>
    <t>Croatia</t>
  </si>
  <si>
    <t>Hungary</t>
  </si>
  <si>
    <t>Ireland</t>
  </si>
  <si>
    <t>Italy</t>
  </si>
  <si>
    <t>Kyrgyz Republic</t>
  </si>
  <si>
    <t>Kazakhstan</t>
  </si>
  <si>
    <t>Lithuania</t>
  </si>
  <si>
    <t>Luxembourg</t>
  </si>
  <si>
    <t>Latvia</t>
  </si>
  <si>
    <t>Moldova</t>
  </si>
  <si>
    <t>Montenegro</t>
  </si>
  <si>
    <t>North Macedonia</t>
  </si>
  <si>
    <t>Netherlands</t>
  </si>
  <si>
    <t>Norway</t>
  </si>
  <si>
    <t>Poland</t>
  </si>
  <si>
    <t>Portugal</t>
  </si>
  <si>
    <t>Romania</t>
  </si>
  <si>
    <t>Serbia</t>
  </si>
  <si>
    <t>Russia</t>
  </si>
  <si>
    <t>Sweden</t>
  </si>
  <si>
    <t>Slovenia</t>
  </si>
  <si>
    <t>Slovakia</t>
  </si>
  <si>
    <t>Tajikistan</t>
  </si>
  <si>
    <t>Turkey</t>
  </si>
  <si>
    <t>United Kingdom</t>
  </si>
  <si>
    <t>Kosovo</t>
  </si>
  <si>
    <t>Western Europe</t>
  </si>
  <si>
    <t>Western Balkans</t>
  </si>
  <si>
    <t>EU NMS</t>
  </si>
  <si>
    <t>Central Asia</t>
  </si>
  <si>
    <t>Caucasus</t>
  </si>
  <si>
    <t>Eastern Europe</t>
  </si>
  <si>
    <t>Brown jobs</t>
  </si>
  <si>
    <t>Jobs changing task content due to greening</t>
  </si>
  <si>
    <t>Green jobs</t>
  </si>
  <si>
    <t>ECA sub-region</t>
  </si>
  <si>
    <t>Country name</t>
  </si>
  <si>
    <t>Jobs that need retraining</t>
  </si>
  <si>
    <t>% of occupations in industries in the 95 percentile of pollution intensity (Vona et al, 2018).</t>
  </si>
  <si>
    <t>% of occupations expected to undergo significant changes in task content due to the greening (O*NET survey in the US).</t>
  </si>
  <si>
    <t>A</t>
  </si>
  <si>
    <t>B</t>
  </si>
  <si>
    <t>C</t>
  </si>
  <si>
    <t>D</t>
  </si>
  <si>
    <t>E</t>
  </si>
  <si>
    <t>% of jobs that are either brown or that will undergo structural change in task content (B, C)</t>
  </si>
  <si>
    <t xml:space="preserve">Difference between the green skills in an occupation needing retraining and the average green skills in occupations with &gt;10% of green tasks. </t>
  </si>
  <si>
    <t>% of tasks that are green in a given occupation (O*NET survey in the US)</t>
  </si>
  <si>
    <t xml:space="preserve">Green skills are the most highly correlated with green jobs (Vona et al. 2018): engineering (ET); science (S); operation management (OM); &amp; monitoring (M). 
</t>
  </si>
  <si>
    <t>Green Skills Index (GSI) (0-1) = (0.47*ET) + (0.33*OM) + (0.11*M) + (0.08*S)</t>
  </si>
  <si>
    <t>Green skill gap for those that need retraining (GSG)</t>
  </si>
  <si>
    <t>Green Skill Gap (GSG) = ((GSIgreenjob – GSIjobneedingretraining)/ GSIgreenjob) *100</t>
  </si>
  <si>
    <t>ISO2</t>
  </si>
  <si>
    <t>total green</t>
  </si>
  <si>
    <t>male green</t>
  </si>
  <si>
    <t>female green</t>
  </si>
  <si>
    <t>gap green</t>
  </si>
  <si>
    <t>total brown</t>
  </si>
  <si>
    <t>male brown</t>
  </si>
  <si>
    <t>female brown</t>
  </si>
  <si>
    <t>gap brown</t>
  </si>
  <si>
    <t>total change</t>
  </si>
  <si>
    <t>male change</t>
  </si>
  <si>
    <t>female change</t>
  </si>
  <si>
    <t>gap change</t>
  </si>
  <si>
    <t>total retraining</t>
  </si>
  <si>
    <t>male retraining</t>
  </si>
  <si>
    <t>female retraining</t>
  </si>
  <si>
    <t>gap retraining</t>
  </si>
  <si>
    <t>total skill gap</t>
  </si>
  <si>
    <t>male skill gap</t>
  </si>
  <si>
    <t>female skill gap</t>
  </si>
  <si>
    <t>gap skill gap</t>
  </si>
  <si>
    <t>total unaffected</t>
  </si>
  <si>
    <t>male unaffected</t>
  </si>
  <si>
    <t>female unaffected</t>
  </si>
  <si>
    <t>gap unaffected</t>
  </si>
  <si>
    <t>total total</t>
  </si>
  <si>
    <t>total male</t>
  </si>
  <si>
    <t>total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</si>
</sst>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justify"/>
    </xf>
    <xf numFmtId="0" fontId="2" fillId="2" borderId="0" xfId="0" applyFont="1" applyFill="1" applyAlignment="1">
      <alignment horizontal="center" vertical="center"/>
    </xf>
    <xf numFmtId="0" fontId="0" fillId="4" borderId="0" xfId="0" applyFill="1"/>
    <xf numFmtId="9" fontId="0" fillId="4" borderId="0" xfId="1" applyFont="1" applyFill="1"/>
    <xf numFmtId="2" fontId="0" fillId="4" borderId="0" xfId="1" applyNumberFormat="1" applyFont="1" applyFill="1"/>
    <xf numFmtId="3" fontId="0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3DE6-F48C-483E-9CB2-BCA84F9989DE}">
  <dimension ref="A1:AE45"/>
  <sheetViews>
    <sheetView topLeftCell="V1" workbookViewId="0">
      <selection activeCell="V12" sqref="V12"/>
    </sheetView>
  </sheetViews>
  <sheetFormatPr defaultRowHeight="15" x14ac:dyDescent="0.25"/>
  <cols>
    <col min="1" max="1" width="14.28515625" customWidth="1"/>
    <col min="2" max="2" width="13.42578125" customWidth="1"/>
    <col min="3" max="3" width="12.85546875" customWidth="1"/>
    <col min="7" max="7" width="22.28515625" customWidth="1"/>
    <col min="11" max="11" width="22.42578125" customWidth="1"/>
    <col min="15" max="15" width="23" customWidth="1"/>
    <col min="19" max="19" width="22.28515625" customWidth="1"/>
    <col min="23" max="23" width="22.28515625" customWidth="1"/>
    <col min="27" max="27" width="22.28515625" customWidth="1"/>
  </cols>
  <sheetData>
    <row r="1" spans="1:31" ht="30.95" customHeight="1" x14ac:dyDescent="0.25">
      <c r="A1" s="3" t="s">
        <v>96</v>
      </c>
      <c r="B1" s="3" t="s">
        <v>97</v>
      </c>
      <c r="C1" s="3" t="s">
        <v>113</v>
      </c>
      <c r="D1" s="1" t="s">
        <v>114</v>
      </c>
      <c r="E1" s="1" t="s">
        <v>115</v>
      </c>
      <c r="F1" s="1" t="s">
        <v>116</v>
      </c>
      <c r="G1" s="2" t="s">
        <v>117</v>
      </c>
      <c r="H1" s="1" t="s">
        <v>118</v>
      </c>
      <c r="I1" s="1" t="s">
        <v>119</v>
      </c>
      <c r="J1" s="1" t="s">
        <v>120</v>
      </c>
      <c r="K1" s="2" t="s">
        <v>121</v>
      </c>
      <c r="L1" s="1" t="s">
        <v>122</v>
      </c>
      <c r="M1" s="1" t="s">
        <v>123</v>
      </c>
      <c r="N1" s="1" t="s">
        <v>124</v>
      </c>
      <c r="O1" s="2" t="s">
        <v>125</v>
      </c>
      <c r="P1" s="1" t="s">
        <v>126</v>
      </c>
      <c r="Q1" s="1" t="s">
        <v>127</v>
      </c>
      <c r="R1" s="1" t="s">
        <v>128</v>
      </c>
      <c r="S1" s="2" t="s">
        <v>129</v>
      </c>
      <c r="T1" s="1" t="s">
        <v>130</v>
      </c>
      <c r="U1" s="1" t="s">
        <v>131</v>
      </c>
      <c r="V1" s="1" t="s">
        <v>132</v>
      </c>
      <c r="W1" s="2" t="s">
        <v>133</v>
      </c>
      <c r="X1" s="1" t="s">
        <v>134</v>
      </c>
      <c r="Y1" s="1" t="s">
        <v>135</v>
      </c>
      <c r="Z1" s="1" t="s">
        <v>136</v>
      </c>
      <c r="AA1" s="2" t="s">
        <v>137</v>
      </c>
    </row>
    <row r="2" spans="1:31" x14ac:dyDescent="0.25">
      <c r="A2" s="4" t="s">
        <v>87</v>
      </c>
      <c r="B2" s="4" t="s">
        <v>45</v>
      </c>
      <c r="C2" s="4" t="s">
        <v>1</v>
      </c>
      <c r="D2" s="5">
        <v>3.6995E-2</v>
      </c>
      <c r="E2" s="5">
        <v>5.3538500000000003E-2</v>
      </c>
      <c r="F2" s="5">
        <v>1.8428799999999999E-2</v>
      </c>
      <c r="G2" s="5">
        <f t="shared" ref="G2:G45" si="0">F2-E2</f>
        <v>-3.5109700000000008E-2</v>
      </c>
      <c r="H2" s="5">
        <v>3.5045399999999997E-2</v>
      </c>
      <c r="I2" s="5">
        <v>5.6181599999999998E-2</v>
      </c>
      <c r="J2" s="5">
        <v>1.1325E-2</v>
      </c>
      <c r="K2" s="5">
        <f t="shared" ref="K2:K45" si="1">J2-I2</f>
        <v>-4.4856599999999996E-2</v>
      </c>
      <c r="L2" s="5">
        <v>0.1042464</v>
      </c>
      <c r="M2" s="5">
        <v>0.14617279999999999</v>
      </c>
      <c r="N2" s="5">
        <v>5.7194000000000002E-2</v>
      </c>
      <c r="O2" s="5">
        <f t="shared" ref="O2:O45" si="2">N2-M2</f>
        <v>-8.8978799999999997E-2</v>
      </c>
      <c r="P2" s="5">
        <v>0.13531029999999999</v>
      </c>
      <c r="Q2" s="5">
        <v>0.19560820000000001</v>
      </c>
      <c r="R2" s="5">
        <v>6.7640199999999998E-2</v>
      </c>
      <c r="S2" s="5">
        <f t="shared" ref="S2:S45" si="3">R2-Q2</f>
        <v>-0.12796800000000003</v>
      </c>
      <c r="T2" s="6">
        <v>15.70912</v>
      </c>
      <c r="U2" s="6">
        <v>13.747030000000001</v>
      </c>
      <c r="V2" s="6">
        <v>22.076989999999999</v>
      </c>
      <c r="W2" s="6">
        <f t="shared" ref="W2:W45" si="4">V2-U2</f>
        <v>8.329959999999998</v>
      </c>
      <c r="X2" s="5">
        <v>0.84331639999999997</v>
      </c>
      <c r="Y2" s="5">
        <v>0.77451780000000003</v>
      </c>
      <c r="Z2" s="5">
        <v>0.92052639999999997</v>
      </c>
      <c r="AA2" s="5">
        <f t="shared" ref="AA2:AA45" si="5">Z2-Y2</f>
        <v>0.14600859999999993</v>
      </c>
      <c r="AC2" s="5"/>
      <c r="AD2" s="5"/>
      <c r="AE2" s="5"/>
    </row>
    <row r="3" spans="1:31" x14ac:dyDescent="0.25">
      <c r="A3" s="4" t="s">
        <v>87</v>
      </c>
      <c r="B3" s="4" t="s">
        <v>47</v>
      </c>
      <c r="C3" s="4" t="s">
        <v>3</v>
      </c>
      <c r="D3" s="5">
        <v>3.99254E-2</v>
      </c>
      <c r="E3" s="5">
        <v>5.6081100000000002E-2</v>
      </c>
      <c r="F3" s="5">
        <v>2.1805100000000001E-2</v>
      </c>
      <c r="G3" s="5">
        <f t="shared" si="0"/>
        <v>-3.4276000000000001E-2</v>
      </c>
      <c r="H3" s="5">
        <v>3.4094399999999997E-2</v>
      </c>
      <c r="I3" s="5">
        <v>5.3926099999999998E-2</v>
      </c>
      <c r="J3" s="5">
        <v>1.1851E-2</v>
      </c>
      <c r="K3" s="5">
        <f t="shared" si="1"/>
        <v>-4.2075099999999997E-2</v>
      </c>
      <c r="L3" s="5">
        <v>0.1091626</v>
      </c>
      <c r="M3" s="5">
        <v>0.1549478</v>
      </c>
      <c r="N3" s="5">
        <v>5.7809399999999997E-2</v>
      </c>
      <c r="O3" s="5">
        <f t="shared" si="2"/>
        <v>-9.71384E-2</v>
      </c>
      <c r="P3" s="5">
        <v>0.14057149999999999</v>
      </c>
      <c r="Q3" s="5">
        <v>0.20434359999999999</v>
      </c>
      <c r="R3" s="5">
        <v>6.9044099999999997E-2</v>
      </c>
      <c r="S3" s="5">
        <f t="shared" si="3"/>
        <v>-0.13529949999999999</v>
      </c>
      <c r="T3" s="6">
        <v>15.4511</v>
      </c>
      <c r="U3" s="6">
        <v>14.86253</v>
      </c>
      <c r="V3" s="6">
        <v>17.404859999999999</v>
      </c>
      <c r="W3" s="6">
        <f t="shared" si="4"/>
        <v>2.5423299999999998</v>
      </c>
      <c r="X3" s="5">
        <v>0.83649030000000002</v>
      </c>
      <c r="Y3" s="5">
        <v>0.76481060000000001</v>
      </c>
      <c r="Z3" s="5">
        <v>0.91688700000000001</v>
      </c>
      <c r="AA3" s="5">
        <f t="shared" si="5"/>
        <v>0.1520764</v>
      </c>
      <c r="AC3" s="5"/>
      <c r="AD3" s="5"/>
      <c r="AE3" s="5"/>
    </row>
    <row r="4" spans="1:31" x14ac:dyDescent="0.25">
      <c r="A4" s="4" t="s">
        <v>87</v>
      </c>
      <c r="B4" s="4" t="s">
        <v>54</v>
      </c>
      <c r="C4" s="4" t="s">
        <v>10</v>
      </c>
      <c r="D4" s="5">
        <v>3.8184299999999997E-2</v>
      </c>
      <c r="E4" s="5">
        <v>5.13575E-2</v>
      </c>
      <c r="F4" s="5">
        <v>2.38861E-2</v>
      </c>
      <c r="G4" s="5">
        <f t="shared" si="0"/>
        <v>-2.74714E-2</v>
      </c>
      <c r="H4" s="5">
        <v>2.6401299999999999E-2</v>
      </c>
      <c r="I4" s="5">
        <v>3.9776100000000002E-2</v>
      </c>
      <c r="J4" s="5">
        <v>1.18843E-2</v>
      </c>
      <c r="K4" s="5">
        <f t="shared" si="1"/>
        <v>-2.7891800000000001E-2</v>
      </c>
      <c r="L4" s="5">
        <v>9.3407100000000007E-2</v>
      </c>
      <c r="M4" s="5">
        <v>0.1364621</v>
      </c>
      <c r="N4" s="5">
        <v>4.6675399999999999E-2</v>
      </c>
      <c r="O4" s="5">
        <f t="shared" si="2"/>
        <v>-8.9786699999999997E-2</v>
      </c>
      <c r="P4" s="5">
        <v>0.1168096</v>
      </c>
      <c r="Q4" s="5">
        <v>0.17120759999999999</v>
      </c>
      <c r="R4" s="5">
        <v>5.77663E-2</v>
      </c>
      <c r="S4" s="5">
        <f t="shared" si="3"/>
        <v>-0.11344129999999999</v>
      </c>
      <c r="T4" s="6">
        <v>15.945080000000001</v>
      </c>
      <c r="U4" s="6">
        <v>14.730880000000001</v>
      </c>
      <c r="V4" s="6">
        <v>19.851009999999999</v>
      </c>
      <c r="W4" s="6">
        <f t="shared" si="4"/>
        <v>5.1201299999999978</v>
      </c>
      <c r="X4" s="5">
        <v>0.85920550000000007</v>
      </c>
      <c r="Y4" s="5">
        <v>0.79809399999999997</v>
      </c>
      <c r="Z4" s="5">
        <v>0.92553540000000001</v>
      </c>
      <c r="AA4" s="5">
        <f t="shared" si="5"/>
        <v>0.12744140000000004</v>
      </c>
      <c r="AC4" s="5"/>
      <c r="AD4" s="5"/>
      <c r="AE4" s="5"/>
    </row>
    <row r="5" spans="1:31" x14ac:dyDescent="0.25">
      <c r="A5" s="4" t="s">
        <v>87</v>
      </c>
      <c r="B5" s="4" t="s">
        <v>57</v>
      </c>
      <c r="C5" s="4" t="s">
        <v>13</v>
      </c>
      <c r="D5" s="5">
        <v>4.3071699999999997E-2</v>
      </c>
      <c r="E5" s="5">
        <v>5.9715600000000001E-2</v>
      </c>
      <c r="F5" s="5">
        <v>2.5456599999999999E-2</v>
      </c>
      <c r="G5" s="5">
        <f t="shared" si="0"/>
        <v>-3.4258999999999998E-2</v>
      </c>
      <c r="H5" s="5">
        <v>3.6880000000000003E-2</v>
      </c>
      <c r="I5" s="5">
        <v>5.7425299999999999E-2</v>
      </c>
      <c r="J5" s="5">
        <v>1.5135900000000001E-2</v>
      </c>
      <c r="K5" s="5">
        <f t="shared" si="1"/>
        <v>-4.2289399999999998E-2</v>
      </c>
      <c r="L5" s="5">
        <v>0.1034379</v>
      </c>
      <c r="M5" s="5">
        <v>0.14960509999999999</v>
      </c>
      <c r="N5" s="5">
        <v>5.4576899999999998E-2</v>
      </c>
      <c r="O5" s="5">
        <f t="shared" si="2"/>
        <v>-9.5028199999999993E-2</v>
      </c>
      <c r="P5" s="5">
        <v>0.13739560000000001</v>
      </c>
      <c r="Q5" s="5">
        <v>0.20211879999999999</v>
      </c>
      <c r="R5" s="5">
        <v>6.8895700000000004E-2</v>
      </c>
      <c r="S5" s="5">
        <f t="shared" si="3"/>
        <v>-0.13322309999999998</v>
      </c>
      <c r="T5" s="6">
        <v>14.562720000000001</v>
      </c>
      <c r="U5" s="6">
        <v>13.391260000000001</v>
      </c>
      <c r="V5" s="6">
        <v>18.19998</v>
      </c>
      <c r="W5" s="6">
        <f t="shared" si="4"/>
        <v>4.8087199999999992</v>
      </c>
      <c r="X5" s="5">
        <v>0.83731100000000003</v>
      </c>
      <c r="Y5" s="5">
        <v>0.76411390000000001</v>
      </c>
      <c r="Z5" s="5">
        <v>0.91477929999999996</v>
      </c>
      <c r="AA5" s="5">
        <f t="shared" si="5"/>
        <v>0.15066539999999995</v>
      </c>
      <c r="AC5" s="5"/>
      <c r="AD5" s="5"/>
      <c r="AE5" s="5"/>
    </row>
    <row r="6" spans="1:31" x14ac:dyDescent="0.25">
      <c r="A6" s="4" t="s">
        <v>87</v>
      </c>
      <c r="B6" s="4" t="s">
        <v>58</v>
      </c>
      <c r="C6" s="4" t="s">
        <v>14</v>
      </c>
      <c r="D6" s="5">
        <v>4.8246799999999999E-2</v>
      </c>
      <c r="E6" s="5">
        <v>6.7313600000000001E-2</v>
      </c>
      <c r="F6" s="5">
        <v>2.8448000000000001E-2</v>
      </c>
      <c r="G6" s="5">
        <f t="shared" si="0"/>
        <v>-3.88656E-2</v>
      </c>
      <c r="H6" s="5">
        <v>4.5529699999999999E-2</v>
      </c>
      <c r="I6" s="5">
        <v>6.7272899999999997E-2</v>
      </c>
      <c r="J6" s="5">
        <v>2.2951900000000001E-2</v>
      </c>
      <c r="K6" s="5">
        <f t="shared" si="1"/>
        <v>-4.4320999999999999E-2</v>
      </c>
      <c r="L6" s="5">
        <v>9.9416299999999999E-2</v>
      </c>
      <c r="M6" s="5">
        <v>0.14005280000000001</v>
      </c>
      <c r="N6" s="5">
        <v>5.7219699999999998E-2</v>
      </c>
      <c r="O6" s="5">
        <f t="shared" si="2"/>
        <v>-8.2833100000000007E-2</v>
      </c>
      <c r="P6" s="5">
        <v>0.1424271</v>
      </c>
      <c r="Q6" s="5">
        <v>0.20310529999999999</v>
      </c>
      <c r="R6" s="5">
        <v>7.9419500000000004E-2</v>
      </c>
      <c r="S6" s="5">
        <f t="shared" si="3"/>
        <v>-0.12368579999999998</v>
      </c>
      <c r="T6" s="6">
        <v>14.342029999999999</v>
      </c>
      <c r="U6" s="6">
        <v>13.455030000000001</v>
      </c>
      <c r="V6" s="6">
        <v>16.697479999999999</v>
      </c>
      <c r="W6" s="6">
        <f t="shared" si="4"/>
        <v>3.2424499999999981</v>
      </c>
      <c r="X6" s="5">
        <v>0.82907710000000001</v>
      </c>
      <c r="Y6" s="5">
        <v>0.75895820000000003</v>
      </c>
      <c r="Z6" s="5">
        <v>0.90188780000000002</v>
      </c>
      <c r="AA6" s="5">
        <f t="shared" si="5"/>
        <v>0.14292959999999999</v>
      </c>
      <c r="AC6" s="5"/>
      <c r="AD6" s="5"/>
      <c r="AE6" s="5"/>
    </row>
    <row r="7" spans="1:31" x14ac:dyDescent="0.25">
      <c r="A7" s="4" t="s">
        <v>87</v>
      </c>
      <c r="B7" s="4" t="s">
        <v>53</v>
      </c>
      <c r="C7" s="4" t="s">
        <v>9</v>
      </c>
      <c r="D7" s="5">
        <v>3.9079700000000002E-2</v>
      </c>
      <c r="E7" s="5">
        <v>5.5937300000000002E-2</v>
      </c>
      <c r="F7" s="5">
        <v>1.99492E-2</v>
      </c>
      <c r="G7" s="5">
        <f t="shared" si="0"/>
        <v>-3.5988100000000002E-2</v>
      </c>
      <c r="H7" s="5">
        <v>4.4809500000000002E-2</v>
      </c>
      <c r="I7" s="5">
        <v>7.2379100000000002E-2</v>
      </c>
      <c r="J7" s="5">
        <v>1.35228E-2</v>
      </c>
      <c r="K7" s="5">
        <f t="shared" si="1"/>
        <v>-5.88563E-2</v>
      </c>
      <c r="L7" s="5">
        <v>0.1155427</v>
      </c>
      <c r="M7" s="5">
        <v>0.1533612</v>
      </c>
      <c r="N7" s="5">
        <v>7.2625099999999998E-2</v>
      </c>
      <c r="O7" s="5">
        <f t="shared" si="2"/>
        <v>-8.0736100000000005E-2</v>
      </c>
      <c r="P7" s="5">
        <v>0.15653500000000001</v>
      </c>
      <c r="Q7" s="5">
        <v>0.2194612</v>
      </c>
      <c r="R7" s="5">
        <v>8.5124400000000003E-2</v>
      </c>
      <c r="S7" s="5">
        <f t="shared" si="3"/>
        <v>-0.13433679999999998</v>
      </c>
      <c r="T7" s="6">
        <v>16.907399999999999</v>
      </c>
      <c r="U7" s="6">
        <v>14.76155</v>
      </c>
      <c r="V7" s="6">
        <v>23.185569999999998</v>
      </c>
      <c r="W7" s="6">
        <f t="shared" si="4"/>
        <v>8.4240199999999987</v>
      </c>
      <c r="X7" s="5">
        <v>0.82178580000000001</v>
      </c>
      <c r="Y7" s="5">
        <v>0.75018760000000007</v>
      </c>
      <c r="Z7" s="5">
        <v>0.9030376</v>
      </c>
      <c r="AA7" s="5">
        <f t="shared" si="5"/>
        <v>0.15284999999999993</v>
      </c>
      <c r="AC7" s="5"/>
      <c r="AD7" s="5"/>
      <c r="AE7" s="5"/>
    </row>
    <row r="8" spans="1:31" x14ac:dyDescent="0.25">
      <c r="A8" s="4" t="s">
        <v>87</v>
      </c>
      <c r="B8" s="4" t="s">
        <v>60</v>
      </c>
      <c r="C8" s="4" t="s">
        <v>16</v>
      </c>
      <c r="D8" s="5">
        <v>2.4991900000000001E-2</v>
      </c>
      <c r="E8" s="5">
        <v>3.20632E-2</v>
      </c>
      <c r="F8" s="5">
        <v>1.52969E-2</v>
      </c>
      <c r="G8" s="5">
        <f t="shared" si="0"/>
        <v>-1.6766299999999998E-2</v>
      </c>
      <c r="H8" s="5">
        <v>2.86159E-2</v>
      </c>
      <c r="I8" s="5">
        <v>3.8938100000000003E-2</v>
      </c>
      <c r="J8" s="5">
        <v>1.4463999999999999E-2</v>
      </c>
      <c r="K8" s="5">
        <f t="shared" si="1"/>
        <v>-2.4474100000000006E-2</v>
      </c>
      <c r="L8" s="5">
        <v>9.5164600000000002E-2</v>
      </c>
      <c r="M8" s="5">
        <v>0.1242953</v>
      </c>
      <c r="N8" s="5">
        <v>5.5225900000000001E-2</v>
      </c>
      <c r="O8" s="5">
        <f t="shared" si="2"/>
        <v>-6.9069400000000003E-2</v>
      </c>
      <c r="P8" s="5">
        <v>0.121459</v>
      </c>
      <c r="Q8" s="5">
        <v>0.1598232</v>
      </c>
      <c r="R8" s="5">
        <v>6.8861099999999995E-2</v>
      </c>
      <c r="S8" s="5">
        <f t="shared" si="3"/>
        <v>-9.0962100000000004E-2</v>
      </c>
      <c r="T8" s="6">
        <v>20.58897</v>
      </c>
      <c r="U8" s="6">
        <v>19.499500000000001</v>
      </c>
      <c r="V8" s="6">
        <v>24.05574</v>
      </c>
      <c r="W8" s="6">
        <f t="shared" si="4"/>
        <v>4.556239999999999</v>
      </c>
      <c r="X8" s="5">
        <v>0.86589130000000003</v>
      </c>
      <c r="Y8" s="5">
        <v>0.82428689999999993</v>
      </c>
      <c r="Z8" s="5">
        <v>0.92293170000000002</v>
      </c>
      <c r="AA8" s="5">
        <f t="shared" si="5"/>
        <v>9.8644800000000088E-2</v>
      </c>
      <c r="AC8" s="5"/>
      <c r="AD8" s="5"/>
      <c r="AE8" s="5"/>
    </row>
    <row r="9" spans="1:31" x14ac:dyDescent="0.25">
      <c r="A9" s="4" t="s">
        <v>87</v>
      </c>
      <c r="B9" s="4" t="s">
        <v>63</v>
      </c>
      <c r="C9" s="4" t="s">
        <v>19</v>
      </c>
      <c r="D9" s="5">
        <v>4.12456E-2</v>
      </c>
      <c r="E9" s="5">
        <v>5.3929299999999999E-2</v>
      </c>
      <c r="F9" s="5">
        <v>2.6721000000000002E-2</v>
      </c>
      <c r="G9" s="5">
        <f t="shared" si="0"/>
        <v>-2.7208299999999998E-2</v>
      </c>
      <c r="H9" s="5">
        <v>2.52264E-2</v>
      </c>
      <c r="I9" s="5">
        <v>3.8749800000000001E-2</v>
      </c>
      <c r="J9" s="5">
        <v>9.7401999999999992E-3</v>
      </c>
      <c r="K9" s="5">
        <f t="shared" si="1"/>
        <v>-2.9009600000000003E-2</v>
      </c>
      <c r="L9" s="5">
        <v>0.1029023</v>
      </c>
      <c r="M9" s="5">
        <v>0.13530590000000001</v>
      </c>
      <c r="N9" s="5">
        <v>6.5795699999999999E-2</v>
      </c>
      <c r="O9" s="5">
        <f t="shared" si="2"/>
        <v>-6.9510200000000008E-2</v>
      </c>
      <c r="P9" s="5">
        <v>0.12504299999999999</v>
      </c>
      <c r="Q9" s="5">
        <v>0.1693537</v>
      </c>
      <c r="R9" s="5">
        <v>7.4301000000000006E-2</v>
      </c>
      <c r="S9" s="5">
        <f t="shared" si="3"/>
        <v>-9.505269999999999E-2</v>
      </c>
      <c r="T9" s="6">
        <v>14.28994</v>
      </c>
      <c r="U9" s="6">
        <v>13.482049999999999</v>
      </c>
      <c r="V9" s="6">
        <v>16.398610000000001</v>
      </c>
      <c r="W9" s="6">
        <f t="shared" si="4"/>
        <v>2.9165600000000023</v>
      </c>
      <c r="X9" s="5">
        <v>0.84841610000000001</v>
      </c>
      <c r="Y9" s="5">
        <v>0.79678680000000002</v>
      </c>
      <c r="Z9" s="5">
        <v>0.90753899999999998</v>
      </c>
      <c r="AA9" s="5">
        <f t="shared" si="5"/>
        <v>0.11075219999999997</v>
      </c>
      <c r="AC9" s="5"/>
      <c r="AD9" s="5"/>
      <c r="AE9" s="5"/>
    </row>
    <row r="10" spans="1:31" x14ac:dyDescent="0.25">
      <c r="A10" s="4" t="s">
        <v>87</v>
      </c>
      <c r="B10" s="4" t="s">
        <v>64</v>
      </c>
      <c r="C10" s="4" t="s">
        <v>20</v>
      </c>
      <c r="D10" s="5">
        <v>3.30634E-2</v>
      </c>
      <c r="E10" s="5">
        <v>4.47182E-2</v>
      </c>
      <c r="F10" s="5">
        <v>1.7502500000000001E-2</v>
      </c>
      <c r="G10" s="5">
        <f t="shared" si="0"/>
        <v>-2.7215699999999999E-2</v>
      </c>
      <c r="H10" s="5">
        <v>4.8959900000000001E-2</v>
      </c>
      <c r="I10" s="5">
        <v>6.9029800000000002E-2</v>
      </c>
      <c r="J10" s="5">
        <v>2.21633E-2</v>
      </c>
      <c r="K10" s="5">
        <f t="shared" si="1"/>
        <v>-4.6866500000000005E-2</v>
      </c>
      <c r="L10" s="5">
        <v>9.70525E-2</v>
      </c>
      <c r="M10" s="5">
        <v>0.13413990000000001</v>
      </c>
      <c r="N10" s="5">
        <v>4.7534800000000002E-2</v>
      </c>
      <c r="O10" s="5">
        <f t="shared" si="2"/>
        <v>-8.6605100000000004E-2</v>
      </c>
      <c r="P10" s="5">
        <v>0.1423625</v>
      </c>
      <c r="Q10" s="5">
        <v>0.19743450000000001</v>
      </c>
      <c r="R10" s="5">
        <v>6.8832599999999994E-2</v>
      </c>
      <c r="S10" s="5">
        <f t="shared" si="3"/>
        <v>-0.12860190000000002</v>
      </c>
      <c r="T10" s="6">
        <v>17.604500000000002</v>
      </c>
      <c r="U10" s="6">
        <v>16.61281</v>
      </c>
      <c r="V10" s="6">
        <v>21.402349999999998</v>
      </c>
      <c r="W10" s="6">
        <f t="shared" si="4"/>
        <v>4.7895399999999988</v>
      </c>
      <c r="X10" s="5">
        <v>0.83895540000000002</v>
      </c>
      <c r="Y10" s="5">
        <v>0.77805279999999999</v>
      </c>
      <c r="Z10" s="5">
        <v>0.92027029999999999</v>
      </c>
      <c r="AA10" s="5">
        <f t="shared" si="5"/>
        <v>0.1422175</v>
      </c>
      <c r="AC10" s="5"/>
      <c r="AD10" s="5"/>
      <c r="AE10" s="5"/>
    </row>
    <row r="11" spans="1:31" x14ac:dyDescent="0.25">
      <c r="A11" s="4" t="s">
        <v>87</v>
      </c>
      <c r="B11" s="4" t="s">
        <v>68</v>
      </c>
      <c r="C11" s="4" t="s">
        <v>24</v>
      </c>
      <c r="D11" s="5">
        <v>3.8091699999999999E-2</v>
      </c>
      <c r="E11" s="5">
        <v>4.9575399999999999E-2</v>
      </c>
      <c r="F11" s="5">
        <v>2.4996000000000001E-2</v>
      </c>
      <c r="G11" s="5">
        <f t="shared" si="0"/>
        <v>-2.4579399999999998E-2</v>
      </c>
      <c r="H11" s="5">
        <v>1.8251099999999999E-2</v>
      </c>
      <c r="I11" s="5">
        <v>2.95056E-2</v>
      </c>
      <c r="J11" s="5">
        <v>5.4169999999999999E-3</v>
      </c>
      <c r="K11" s="5">
        <f t="shared" si="1"/>
        <v>-2.4088600000000002E-2</v>
      </c>
      <c r="L11" s="5">
        <v>8.6098499999999994E-2</v>
      </c>
      <c r="M11" s="5">
        <v>0.127141</v>
      </c>
      <c r="N11" s="5">
        <v>3.9295200000000002E-2</v>
      </c>
      <c r="O11" s="5">
        <f t="shared" si="2"/>
        <v>-8.7845800000000002E-2</v>
      </c>
      <c r="P11" s="5">
        <v>0.1028968</v>
      </c>
      <c r="Q11" s="5">
        <v>0.154055</v>
      </c>
      <c r="R11" s="5">
        <v>4.4557800000000002E-2</v>
      </c>
      <c r="S11" s="5">
        <f t="shared" si="3"/>
        <v>-0.10949719999999999</v>
      </c>
      <c r="T11" s="6">
        <v>17.45215</v>
      </c>
      <c r="U11" s="6">
        <v>16.65541</v>
      </c>
      <c r="V11" s="6">
        <v>20.59346</v>
      </c>
      <c r="W11" s="6">
        <f t="shared" si="4"/>
        <v>3.9380500000000005</v>
      </c>
      <c r="X11" s="5">
        <v>0.87228749999999999</v>
      </c>
      <c r="Y11" s="5">
        <v>0.81533230000000001</v>
      </c>
      <c r="Z11" s="5">
        <v>0.93723710000000005</v>
      </c>
      <c r="AA11" s="5">
        <f t="shared" si="5"/>
        <v>0.12190480000000004</v>
      </c>
      <c r="AC11" s="5"/>
      <c r="AD11" s="5"/>
      <c r="AE11" s="5"/>
    </row>
    <row r="12" spans="1:31" x14ac:dyDescent="0.25">
      <c r="A12" s="4" t="s">
        <v>87</v>
      </c>
      <c r="B12" s="4" t="s">
        <v>73</v>
      </c>
      <c r="C12" s="4" t="s">
        <v>29</v>
      </c>
      <c r="D12" s="5">
        <v>3.7728200000000003E-2</v>
      </c>
      <c r="E12" s="5">
        <v>5.2146100000000001E-2</v>
      </c>
      <c r="F12" s="5">
        <v>2.16808E-2</v>
      </c>
      <c r="G12" s="5">
        <f t="shared" si="0"/>
        <v>-3.0465300000000001E-2</v>
      </c>
      <c r="H12" s="5">
        <v>2.0898199999999999E-2</v>
      </c>
      <c r="I12" s="5">
        <v>3.4813799999999999E-2</v>
      </c>
      <c r="J12" s="5">
        <v>5.4098000000000002E-3</v>
      </c>
      <c r="K12" s="5">
        <f t="shared" si="1"/>
        <v>-2.9404E-2</v>
      </c>
      <c r="L12" s="5">
        <v>9.30816E-2</v>
      </c>
      <c r="M12" s="5">
        <v>0.1309834</v>
      </c>
      <c r="N12" s="5">
        <v>5.0895900000000001E-2</v>
      </c>
      <c r="O12" s="5">
        <f t="shared" si="2"/>
        <v>-8.0087500000000006E-2</v>
      </c>
      <c r="P12" s="5">
        <v>0.1123152</v>
      </c>
      <c r="Q12" s="5">
        <v>0.16299140000000001</v>
      </c>
      <c r="R12" s="5">
        <v>5.5911099999999998E-2</v>
      </c>
      <c r="S12" s="5">
        <f t="shared" si="3"/>
        <v>-0.10708030000000002</v>
      </c>
      <c r="T12" s="6">
        <v>16.139220000000002</v>
      </c>
      <c r="U12" s="6">
        <v>14.90915</v>
      </c>
      <c r="V12" s="6">
        <v>20.130400000000002</v>
      </c>
      <c r="W12" s="6">
        <f t="shared" si="4"/>
        <v>5.2212500000000013</v>
      </c>
      <c r="X12" s="5">
        <v>0.86464189999999996</v>
      </c>
      <c r="Y12" s="5">
        <v>0.80632930000000003</v>
      </c>
      <c r="Z12" s="5">
        <v>0.92954530000000002</v>
      </c>
      <c r="AA12" s="5">
        <f t="shared" si="5"/>
        <v>0.12321599999999999</v>
      </c>
      <c r="AC12" s="5"/>
      <c r="AD12" s="5"/>
      <c r="AE12" s="5"/>
    </row>
    <row r="13" spans="1:31" x14ac:dyDescent="0.25">
      <c r="A13" s="4" t="s">
        <v>87</v>
      </c>
      <c r="B13" s="4" t="s">
        <v>74</v>
      </c>
      <c r="C13" s="4" t="s">
        <v>30</v>
      </c>
      <c r="D13" s="5">
        <v>4.5628500000000002E-2</v>
      </c>
      <c r="E13" s="5">
        <v>6.0785400000000003E-2</v>
      </c>
      <c r="F13" s="5">
        <v>2.8782599999999998E-2</v>
      </c>
      <c r="G13" s="5">
        <f t="shared" si="0"/>
        <v>-3.2002800000000005E-2</v>
      </c>
      <c r="H13" s="5">
        <v>2.62154E-2</v>
      </c>
      <c r="I13" s="5">
        <v>3.9875800000000003E-2</v>
      </c>
      <c r="J13" s="5">
        <v>1.1032800000000001E-2</v>
      </c>
      <c r="K13" s="5">
        <f t="shared" si="1"/>
        <v>-2.8843000000000001E-2</v>
      </c>
      <c r="L13" s="5">
        <v>0.11386930000000001</v>
      </c>
      <c r="M13" s="5">
        <v>0.14845610000000001</v>
      </c>
      <c r="N13" s="5">
        <v>7.5428599999999998E-2</v>
      </c>
      <c r="O13" s="5">
        <f t="shared" si="2"/>
        <v>-7.3027500000000009E-2</v>
      </c>
      <c r="P13" s="5">
        <v>0.13751940000000001</v>
      </c>
      <c r="Q13" s="5">
        <v>0.18410280000000001</v>
      </c>
      <c r="R13" s="5">
        <v>8.5745299999999997E-2</v>
      </c>
      <c r="S13" s="5">
        <f t="shared" si="3"/>
        <v>-9.8357500000000014E-2</v>
      </c>
      <c r="T13" s="6">
        <v>13.44858</v>
      </c>
      <c r="U13" s="6">
        <v>13.13707</v>
      </c>
      <c r="V13" s="6">
        <v>14.191929999999999</v>
      </c>
      <c r="W13" s="6">
        <f t="shared" si="4"/>
        <v>1.0548599999999997</v>
      </c>
      <c r="X13" s="5">
        <v>0.83474610000000005</v>
      </c>
      <c r="Y13" s="5">
        <v>0.78009799999999996</v>
      </c>
      <c r="Z13" s="5">
        <v>0.89548360000000005</v>
      </c>
      <c r="AA13" s="5">
        <f t="shared" si="5"/>
        <v>0.11538560000000009</v>
      </c>
      <c r="AC13" s="5"/>
      <c r="AD13" s="5"/>
      <c r="AE13" s="5"/>
    </row>
    <row r="14" spans="1:31" x14ac:dyDescent="0.25">
      <c r="A14" s="4" t="s">
        <v>87</v>
      </c>
      <c r="B14" s="4" t="s">
        <v>76</v>
      </c>
      <c r="C14" s="4" t="s">
        <v>32</v>
      </c>
      <c r="D14" s="5">
        <v>3.60592E-2</v>
      </c>
      <c r="E14" s="5">
        <v>5.1319499999999997E-2</v>
      </c>
      <c r="F14" s="5">
        <v>2.0661100000000002E-2</v>
      </c>
      <c r="G14" s="5">
        <f t="shared" si="0"/>
        <v>-3.0658399999999995E-2</v>
      </c>
      <c r="H14" s="5">
        <v>4.3647600000000002E-2</v>
      </c>
      <c r="I14" s="5">
        <v>6.1921700000000003E-2</v>
      </c>
      <c r="J14" s="5">
        <v>2.5208499999999998E-2</v>
      </c>
      <c r="K14" s="5">
        <f t="shared" si="1"/>
        <v>-3.6713200000000001E-2</v>
      </c>
      <c r="L14" s="5">
        <v>0.11208460000000001</v>
      </c>
      <c r="M14" s="5">
        <v>0.16103429999999999</v>
      </c>
      <c r="N14" s="5">
        <v>6.2692999999999999E-2</v>
      </c>
      <c r="O14" s="5">
        <f t="shared" si="2"/>
        <v>-9.8341299999999993E-2</v>
      </c>
      <c r="P14" s="5">
        <v>0.1529382</v>
      </c>
      <c r="Q14" s="5">
        <v>0.2182084</v>
      </c>
      <c r="R14" s="5">
        <v>8.7078699999999995E-2</v>
      </c>
      <c r="S14" s="5">
        <f t="shared" si="3"/>
        <v>-0.13112970000000002</v>
      </c>
      <c r="T14" s="6">
        <v>17.023430000000001</v>
      </c>
      <c r="U14" s="6">
        <v>16.03933</v>
      </c>
      <c r="V14" s="6">
        <v>19.51173</v>
      </c>
      <c r="W14" s="6">
        <f t="shared" si="4"/>
        <v>3.4724000000000004</v>
      </c>
      <c r="X14" s="5">
        <v>0.82782710000000004</v>
      </c>
      <c r="Y14" s="5">
        <v>0.75551650000000004</v>
      </c>
      <c r="Z14" s="5">
        <v>0.9007906</v>
      </c>
      <c r="AA14" s="5">
        <f t="shared" si="5"/>
        <v>0.14527409999999996</v>
      </c>
      <c r="AC14" s="5"/>
      <c r="AD14" s="5"/>
      <c r="AE14" s="5"/>
    </row>
    <row r="15" spans="1:31" x14ac:dyDescent="0.25">
      <c r="A15" s="4" t="s">
        <v>87</v>
      </c>
      <c r="B15" s="4" t="s">
        <v>56</v>
      </c>
      <c r="C15" s="4" t="s">
        <v>12</v>
      </c>
      <c r="D15" s="5">
        <v>3.3641400000000002E-2</v>
      </c>
      <c r="E15" s="5">
        <v>4.4666900000000002E-2</v>
      </c>
      <c r="F15" s="5">
        <v>2.0566399999999999E-2</v>
      </c>
      <c r="G15" s="5">
        <f t="shared" si="0"/>
        <v>-2.4100500000000004E-2</v>
      </c>
      <c r="H15" s="5">
        <v>3.5435599999999998E-2</v>
      </c>
      <c r="I15" s="5">
        <v>5.0831800000000003E-2</v>
      </c>
      <c r="J15" s="5">
        <v>1.7177600000000001E-2</v>
      </c>
      <c r="K15" s="5">
        <f t="shared" si="1"/>
        <v>-3.3654200000000002E-2</v>
      </c>
      <c r="L15" s="5">
        <v>9.4359499999999999E-2</v>
      </c>
      <c r="M15" s="5">
        <v>0.12981619999999999</v>
      </c>
      <c r="N15" s="5">
        <v>5.2311900000000001E-2</v>
      </c>
      <c r="O15" s="5">
        <f t="shared" si="2"/>
        <v>-7.7504299999999998E-2</v>
      </c>
      <c r="P15" s="5">
        <v>0.12716230000000001</v>
      </c>
      <c r="Q15" s="5">
        <v>0.1766462</v>
      </c>
      <c r="R15" s="5">
        <v>6.8479999999999999E-2</v>
      </c>
      <c r="S15" s="5">
        <f t="shared" si="3"/>
        <v>-0.1081662</v>
      </c>
      <c r="T15" s="6">
        <v>17.334510000000002</v>
      </c>
      <c r="U15" s="6">
        <v>16.098970000000001</v>
      </c>
      <c r="V15" s="6">
        <v>21.114039999999999</v>
      </c>
      <c r="W15" s="6">
        <f t="shared" si="4"/>
        <v>5.0150699999999979</v>
      </c>
      <c r="X15" s="5">
        <v>0.85279210000000005</v>
      </c>
      <c r="Y15" s="5">
        <v>0.79751669999999997</v>
      </c>
      <c r="Z15" s="5">
        <v>0.91834229999999994</v>
      </c>
      <c r="AA15" s="5">
        <f t="shared" si="5"/>
        <v>0.12082559999999998</v>
      </c>
      <c r="AC15" s="5"/>
      <c r="AD15" s="5"/>
      <c r="AE15" s="5"/>
    </row>
    <row r="16" spans="1:31" x14ac:dyDescent="0.25">
      <c r="A16" s="4" t="s">
        <v>87</v>
      </c>
      <c r="B16" s="4" t="s">
        <v>80</v>
      </c>
      <c r="C16" s="4" t="s">
        <v>36</v>
      </c>
      <c r="D16" s="5">
        <v>4.6229899999999997E-2</v>
      </c>
      <c r="E16" s="5">
        <v>5.90298E-2</v>
      </c>
      <c r="F16" s="5">
        <v>3.2384400000000001E-2</v>
      </c>
      <c r="G16" s="5">
        <f t="shared" si="0"/>
        <v>-2.66454E-2</v>
      </c>
      <c r="H16" s="5">
        <v>2.5895399999999999E-2</v>
      </c>
      <c r="I16" s="5">
        <v>3.9713699999999998E-2</v>
      </c>
      <c r="J16" s="5">
        <v>1.09484E-2</v>
      </c>
      <c r="K16" s="5">
        <f t="shared" si="1"/>
        <v>-2.8765299999999997E-2</v>
      </c>
      <c r="L16" s="5">
        <v>0.10121620000000001</v>
      </c>
      <c r="M16" s="5">
        <v>0.1368557</v>
      </c>
      <c r="N16" s="5">
        <v>6.2665499999999999E-2</v>
      </c>
      <c r="O16" s="5">
        <f t="shared" si="2"/>
        <v>-7.4190199999999998E-2</v>
      </c>
      <c r="P16" s="5">
        <v>0.12456970000000001</v>
      </c>
      <c r="Q16" s="5">
        <v>0.17248620000000001</v>
      </c>
      <c r="R16" s="5">
        <v>7.2739200000000004E-2</v>
      </c>
      <c r="S16" s="5">
        <f t="shared" si="3"/>
        <v>-9.9747000000000002E-2</v>
      </c>
      <c r="T16" s="6">
        <v>14.221299999999999</v>
      </c>
      <c r="U16" s="6">
        <v>13.824389999999999</v>
      </c>
      <c r="V16" s="6">
        <v>15.239380000000001</v>
      </c>
      <c r="W16" s="6">
        <f t="shared" si="4"/>
        <v>1.4149900000000013</v>
      </c>
      <c r="X16" s="5">
        <v>0.84576649999999998</v>
      </c>
      <c r="Y16" s="5">
        <v>0.791238</v>
      </c>
      <c r="Z16" s="5">
        <v>0.90474909999999997</v>
      </c>
      <c r="AA16" s="5">
        <f t="shared" si="5"/>
        <v>0.11351109999999998</v>
      </c>
      <c r="AC16" s="5"/>
      <c r="AD16" s="5"/>
      <c r="AE16" s="5"/>
    </row>
    <row r="17" spans="1:31" x14ac:dyDescent="0.25">
      <c r="A17" s="4" t="s">
        <v>87</v>
      </c>
      <c r="B17" s="4" t="s">
        <v>50</v>
      </c>
      <c r="C17" s="4" t="s">
        <v>6</v>
      </c>
      <c r="D17" s="5">
        <v>4.8597000000000001E-2</v>
      </c>
      <c r="E17" s="5">
        <v>6.5414899999999998E-2</v>
      </c>
      <c r="F17" s="5">
        <v>2.9465999999999999E-2</v>
      </c>
      <c r="G17" s="5">
        <f t="shared" si="0"/>
        <v>-3.5948899999999999E-2</v>
      </c>
      <c r="H17" s="5">
        <v>3.3643399999999997E-2</v>
      </c>
      <c r="I17" s="5">
        <v>5.1156100000000003E-2</v>
      </c>
      <c r="J17" s="5">
        <v>1.37222E-2</v>
      </c>
      <c r="K17" s="5">
        <f t="shared" si="1"/>
        <v>-3.7433900000000006E-2</v>
      </c>
      <c r="L17" s="5">
        <v>0.1062111</v>
      </c>
      <c r="M17" s="5">
        <v>0.1412235</v>
      </c>
      <c r="N17" s="5">
        <v>6.63831E-2</v>
      </c>
      <c r="O17" s="5">
        <f t="shared" si="2"/>
        <v>-7.4840400000000001E-2</v>
      </c>
      <c r="P17" s="5">
        <v>0.13718730000000001</v>
      </c>
      <c r="Q17" s="5">
        <v>0.18831970000000001</v>
      </c>
      <c r="R17" s="5">
        <v>7.9022400000000007E-2</v>
      </c>
      <c r="S17" s="5">
        <f t="shared" si="3"/>
        <v>-0.1092973</v>
      </c>
      <c r="T17" s="6">
        <v>12.01357</v>
      </c>
      <c r="U17" s="6">
        <v>10.67055</v>
      </c>
      <c r="V17" s="6">
        <v>15.65433</v>
      </c>
      <c r="W17" s="6">
        <f t="shared" si="4"/>
        <v>4.9837799999999994</v>
      </c>
      <c r="X17" s="5">
        <v>0.83341229999999999</v>
      </c>
      <c r="Y17" s="5">
        <v>0.77372229999999997</v>
      </c>
      <c r="Z17" s="5">
        <v>0.9013118</v>
      </c>
      <c r="AA17" s="5">
        <f t="shared" si="5"/>
        <v>0.12758950000000002</v>
      </c>
      <c r="AC17" s="5"/>
      <c r="AD17" s="5"/>
      <c r="AE17" s="5"/>
    </row>
    <row r="18" spans="1:31" x14ac:dyDescent="0.25">
      <c r="A18" s="4" t="s">
        <v>87</v>
      </c>
      <c r="B18" s="4" t="s">
        <v>85</v>
      </c>
      <c r="C18" s="4" t="s">
        <v>41</v>
      </c>
      <c r="D18" s="5">
        <v>4.9772700000000003E-2</v>
      </c>
      <c r="E18" s="5">
        <v>6.6855100000000001E-2</v>
      </c>
      <c r="F18" s="5">
        <v>3.0843300000000001E-2</v>
      </c>
      <c r="G18" s="5">
        <f t="shared" si="0"/>
        <v>-3.6011799999999997E-2</v>
      </c>
      <c r="H18" s="5">
        <v>1.8567699999999999E-2</v>
      </c>
      <c r="I18" s="5">
        <v>2.8544300000000002E-2</v>
      </c>
      <c r="J18" s="5">
        <v>7.5125000000000001E-3</v>
      </c>
      <c r="K18" s="5">
        <f t="shared" si="1"/>
        <v>-2.1031800000000003E-2</v>
      </c>
      <c r="L18" s="5">
        <v>0.10456989999999999</v>
      </c>
      <c r="M18" s="5">
        <v>0.14445379999999999</v>
      </c>
      <c r="N18" s="5">
        <v>6.0373900000000001E-2</v>
      </c>
      <c r="O18" s="5">
        <f t="shared" si="2"/>
        <v>-8.4079899999999985E-2</v>
      </c>
      <c r="P18" s="5">
        <v>0.121167</v>
      </c>
      <c r="Q18" s="5">
        <v>0.1697042</v>
      </c>
      <c r="R18" s="5">
        <v>6.7381999999999997E-2</v>
      </c>
      <c r="S18" s="5">
        <f t="shared" si="3"/>
        <v>-0.1023222</v>
      </c>
      <c r="T18" s="6">
        <v>13.46096</v>
      </c>
      <c r="U18" s="6">
        <v>12.31751</v>
      </c>
      <c r="V18" s="6">
        <v>16.65213</v>
      </c>
      <c r="W18" s="6">
        <f t="shared" si="4"/>
        <v>4.3346199999999993</v>
      </c>
      <c r="X18" s="5">
        <v>0.84629860000000001</v>
      </c>
      <c r="Y18" s="5">
        <v>0.78849499999999995</v>
      </c>
      <c r="Z18" s="5">
        <v>0.91035180000000004</v>
      </c>
      <c r="AA18" s="5">
        <f t="shared" si="5"/>
        <v>0.1218568000000001</v>
      </c>
      <c r="AC18" s="5"/>
      <c r="AD18" s="5"/>
      <c r="AE18" s="5"/>
    </row>
    <row r="19" spans="1:31" x14ac:dyDescent="0.25">
      <c r="A19" s="4" t="s">
        <v>89</v>
      </c>
      <c r="B19" s="4" t="s">
        <v>48</v>
      </c>
      <c r="C19" s="4" t="s">
        <v>4</v>
      </c>
      <c r="D19" s="5">
        <v>3.7912899999999999E-2</v>
      </c>
      <c r="E19" s="5">
        <v>4.5650700000000002E-2</v>
      </c>
      <c r="F19" s="5">
        <v>2.91598E-2</v>
      </c>
      <c r="G19" s="5">
        <f t="shared" si="0"/>
        <v>-1.6490900000000003E-2</v>
      </c>
      <c r="H19" s="5">
        <v>5.9672900000000001E-2</v>
      </c>
      <c r="I19" s="5">
        <v>6.0461099999999997E-2</v>
      </c>
      <c r="J19" s="5">
        <v>5.8781300000000002E-2</v>
      </c>
      <c r="K19" s="5">
        <f t="shared" si="1"/>
        <v>-1.6797999999999952E-3</v>
      </c>
      <c r="L19" s="5">
        <v>0.16327990000000001</v>
      </c>
      <c r="M19" s="5">
        <v>0.20823829999999999</v>
      </c>
      <c r="N19" s="5">
        <v>0.1124223</v>
      </c>
      <c r="O19" s="5">
        <f t="shared" si="2"/>
        <v>-9.5815999999999985E-2</v>
      </c>
      <c r="P19" s="5">
        <v>0.2176024</v>
      </c>
      <c r="Q19" s="5">
        <v>0.26259159999999998</v>
      </c>
      <c r="R19" s="5">
        <v>0.16670989999999999</v>
      </c>
      <c r="S19" s="5">
        <f t="shared" si="3"/>
        <v>-9.5881699999999986E-2</v>
      </c>
      <c r="T19" s="6">
        <v>20.056100000000001</v>
      </c>
      <c r="U19" s="6">
        <v>18.817170000000001</v>
      </c>
      <c r="V19" s="6">
        <v>22.263629999999999</v>
      </c>
      <c r="W19" s="6">
        <f t="shared" si="4"/>
        <v>3.4464599999999983</v>
      </c>
      <c r="X19" s="5">
        <v>0.76233400000000007</v>
      </c>
      <c r="Y19" s="5">
        <v>0.71391090000000001</v>
      </c>
      <c r="Z19" s="5">
        <v>0.81711089999999997</v>
      </c>
      <c r="AA19" s="5">
        <f t="shared" si="5"/>
        <v>0.10319999999999996</v>
      </c>
      <c r="AC19" s="5"/>
      <c r="AD19" s="5"/>
      <c r="AE19" s="5"/>
    </row>
    <row r="20" spans="1:31" x14ac:dyDescent="0.25">
      <c r="A20" s="4" t="s">
        <v>89</v>
      </c>
      <c r="B20" s="4" t="s">
        <v>61</v>
      </c>
      <c r="C20" s="4" t="s">
        <v>17</v>
      </c>
      <c r="D20" s="5">
        <v>4.1534799999999997E-2</v>
      </c>
      <c r="E20" s="5">
        <v>5.8119400000000002E-2</v>
      </c>
      <c r="F20" s="5">
        <v>2.2267599999999999E-2</v>
      </c>
      <c r="G20" s="5">
        <f t="shared" si="0"/>
        <v>-3.5851800000000003E-2</v>
      </c>
      <c r="H20" s="5">
        <v>5.3703500000000001E-2</v>
      </c>
      <c r="I20" s="5">
        <v>7.2567400000000004E-2</v>
      </c>
      <c r="J20" s="5">
        <v>3.1788200000000003E-2</v>
      </c>
      <c r="K20" s="5">
        <f t="shared" si="1"/>
        <v>-4.0779200000000002E-2</v>
      </c>
      <c r="L20" s="5">
        <v>0.10740379999999999</v>
      </c>
      <c r="M20" s="5">
        <v>0.15477489999999999</v>
      </c>
      <c r="N20" s="5">
        <v>5.2369800000000001E-2</v>
      </c>
      <c r="O20" s="5">
        <f t="shared" si="2"/>
        <v>-0.1024051</v>
      </c>
      <c r="P20" s="5">
        <v>0.15758459999999999</v>
      </c>
      <c r="Q20" s="5">
        <v>0.22155569999999999</v>
      </c>
      <c r="R20" s="5">
        <v>8.3265599999999995E-2</v>
      </c>
      <c r="S20" s="5">
        <f t="shared" si="3"/>
        <v>-0.1382901</v>
      </c>
      <c r="T20" s="6">
        <v>17.471270000000001</v>
      </c>
      <c r="U20" s="6">
        <v>16.145990000000001</v>
      </c>
      <c r="V20" s="6">
        <v>21.56803</v>
      </c>
      <c r="W20" s="6">
        <f t="shared" si="4"/>
        <v>5.4220399999999991</v>
      </c>
      <c r="X20" s="5">
        <v>0.81800059999999997</v>
      </c>
      <c r="Y20" s="5">
        <v>0.74606119999999998</v>
      </c>
      <c r="Z20" s="5">
        <v>0.90157690000000001</v>
      </c>
      <c r="AA20" s="5">
        <f t="shared" si="5"/>
        <v>0.15551570000000003</v>
      </c>
      <c r="AC20" s="5"/>
      <c r="AD20" s="5"/>
      <c r="AE20" s="5"/>
    </row>
    <row r="21" spans="1:31" x14ac:dyDescent="0.25">
      <c r="A21" s="4" t="s">
        <v>89</v>
      </c>
      <c r="B21" s="4" t="s">
        <v>51</v>
      </c>
      <c r="C21" s="4" t="s">
        <v>7</v>
      </c>
      <c r="D21" s="5">
        <v>3.43737E-2</v>
      </c>
      <c r="E21" s="5">
        <v>5.0921000000000001E-2</v>
      </c>
      <c r="F21" s="5">
        <v>1.7217199999999998E-2</v>
      </c>
      <c r="G21" s="5">
        <f t="shared" si="0"/>
        <v>-3.3703800000000006E-2</v>
      </c>
      <c r="H21" s="5">
        <v>2.3857400000000001E-2</v>
      </c>
      <c r="I21" s="5">
        <v>3.4524300000000001E-2</v>
      </c>
      <c r="J21" s="5">
        <v>1.2797899999999999E-2</v>
      </c>
      <c r="K21" s="5">
        <f t="shared" si="1"/>
        <v>-2.17264E-2</v>
      </c>
      <c r="L21" s="5">
        <v>9.6612199999999995E-2</v>
      </c>
      <c r="M21" s="5">
        <v>0.1445939</v>
      </c>
      <c r="N21" s="5">
        <v>4.6864299999999998E-2</v>
      </c>
      <c r="O21" s="5">
        <f t="shared" si="2"/>
        <v>-9.77296E-2</v>
      </c>
      <c r="P21" s="5">
        <v>0.1184038</v>
      </c>
      <c r="Q21" s="5">
        <v>0.17582229999999999</v>
      </c>
      <c r="R21" s="5">
        <v>5.8871899999999998E-2</v>
      </c>
      <c r="S21" s="5">
        <f t="shared" si="3"/>
        <v>-0.11695039999999998</v>
      </c>
      <c r="T21" s="6">
        <v>17.102250000000002</v>
      </c>
      <c r="U21" s="6">
        <v>15.487780000000001</v>
      </c>
      <c r="V21" s="6">
        <v>22.101400000000002</v>
      </c>
      <c r="W21" s="6">
        <f t="shared" si="4"/>
        <v>6.6136200000000009</v>
      </c>
      <c r="X21" s="5">
        <v>0.86212929999999999</v>
      </c>
      <c r="Y21" s="5">
        <v>0.79648680000000005</v>
      </c>
      <c r="Z21" s="5">
        <v>0.93018809999999996</v>
      </c>
      <c r="AA21" s="5">
        <f t="shared" si="5"/>
        <v>0.13370129999999991</v>
      </c>
      <c r="AC21" s="5"/>
      <c r="AD21" s="5"/>
      <c r="AE21" s="5"/>
    </row>
    <row r="22" spans="1:31" x14ac:dyDescent="0.25">
      <c r="A22" s="4" t="s">
        <v>89</v>
      </c>
      <c r="B22" s="4" t="s">
        <v>52</v>
      </c>
      <c r="C22" s="4" t="s">
        <v>8</v>
      </c>
      <c r="D22" s="5">
        <v>4.46924E-2</v>
      </c>
      <c r="E22" s="5">
        <v>5.8484500000000002E-2</v>
      </c>
      <c r="F22" s="5">
        <v>2.7459399999999998E-2</v>
      </c>
      <c r="G22" s="5">
        <f t="shared" si="0"/>
        <v>-3.1025100000000003E-2</v>
      </c>
      <c r="H22" s="5">
        <v>6.1311699999999997E-2</v>
      </c>
      <c r="I22" s="5">
        <v>8.1752199999999997E-2</v>
      </c>
      <c r="J22" s="5">
        <v>3.5771900000000002E-2</v>
      </c>
      <c r="K22" s="5">
        <f t="shared" si="1"/>
        <v>-4.5980299999999995E-2</v>
      </c>
      <c r="L22" s="5">
        <v>0.13114229999999999</v>
      </c>
      <c r="M22" s="5">
        <v>0.1686368</v>
      </c>
      <c r="N22" s="5">
        <v>8.4293800000000002E-2</v>
      </c>
      <c r="O22" s="5">
        <f t="shared" si="2"/>
        <v>-8.4343000000000001E-2</v>
      </c>
      <c r="P22" s="5">
        <v>0.18682989999999999</v>
      </c>
      <c r="Q22" s="5">
        <v>0.24154400000000001</v>
      </c>
      <c r="R22" s="5">
        <v>0.1184661</v>
      </c>
      <c r="S22" s="5">
        <f t="shared" si="3"/>
        <v>-0.1230779</v>
      </c>
      <c r="T22" s="6">
        <v>17.019210000000001</v>
      </c>
      <c r="U22" s="6">
        <v>15.771179999999999</v>
      </c>
      <c r="V22" s="6">
        <v>20.19868</v>
      </c>
      <c r="W22" s="6">
        <f t="shared" si="4"/>
        <v>4.4275000000000002</v>
      </c>
      <c r="X22" s="5">
        <v>0.78764120000000004</v>
      </c>
      <c r="Y22" s="5">
        <v>0.72545839999999995</v>
      </c>
      <c r="Z22" s="5">
        <v>0.86533709999999997</v>
      </c>
      <c r="AA22" s="5">
        <f t="shared" si="5"/>
        <v>0.13987870000000002</v>
      </c>
      <c r="AC22" s="5"/>
      <c r="AD22" s="5"/>
      <c r="AE22" s="5"/>
    </row>
    <row r="23" spans="1:31" x14ac:dyDescent="0.25">
      <c r="A23" s="4" t="s">
        <v>89</v>
      </c>
      <c r="B23" s="4" t="s">
        <v>55</v>
      </c>
      <c r="C23" s="4" t="s">
        <v>11</v>
      </c>
      <c r="D23" s="5">
        <v>6.00394E-2</v>
      </c>
      <c r="E23" s="5">
        <v>7.81607E-2</v>
      </c>
      <c r="F23" s="5">
        <v>4.0541000000000001E-2</v>
      </c>
      <c r="G23" s="5">
        <f t="shared" si="0"/>
        <v>-3.7619699999999999E-2</v>
      </c>
      <c r="H23" s="5">
        <v>5.2958900000000003E-2</v>
      </c>
      <c r="I23" s="5">
        <v>7.3811699999999994E-2</v>
      </c>
      <c r="J23" s="5">
        <v>3.0521400000000001E-2</v>
      </c>
      <c r="K23" s="5">
        <f t="shared" si="1"/>
        <v>-4.329029999999999E-2</v>
      </c>
      <c r="L23" s="5">
        <v>0.148115</v>
      </c>
      <c r="M23" s="5">
        <v>0.19230330000000001</v>
      </c>
      <c r="N23" s="5">
        <v>0.1005689</v>
      </c>
      <c r="O23" s="5">
        <f t="shared" si="2"/>
        <v>-9.1734400000000008E-2</v>
      </c>
      <c r="P23" s="5">
        <v>0.19827069999999999</v>
      </c>
      <c r="Q23" s="5">
        <v>0.26181759999999998</v>
      </c>
      <c r="R23" s="5">
        <v>0.12989490000000001</v>
      </c>
      <c r="S23" s="5">
        <f t="shared" si="3"/>
        <v>-0.13192269999999998</v>
      </c>
      <c r="T23" s="6">
        <v>15.14391</v>
      </c>
      <c r="U23" s="6">
        <v>14.615970000000001</v>
      </c>
      <c r="V23" s="6">
        <v>16.288889999999999</v>
      </c>
      <c r="W23" s="6">
        <f t="shared" si="4"/>
        <v>1.6729199999999977</v>
      </c>
      <c r="X23" s="5">
        <v>0.76658190000000004</v>
      </c>
      <c r="Y23" s="5">
        <v>0.6930577</v>
      </c>
      <c r="Z23" s="5">
        <v>0.84569309999999998</v>
      </c>
      <c r="AA23" s="5">
        <f t="shared" si="5"/>
        <v>0.15263539999999998</v>
      </c>
      <c r="AC23" s="5"/>
      <c r="AD23" s="5"/>
      <c r="AE23" s="5"/>
    </row>
    <row r="24" spans="1:31" x14ac:dyDescent="0.25">
      <c r="A24" s="4" t="s">
        <v>89</v>
      </c>
      <c r="B24" s="4" t="s">
        <v>62</v>
      </c>
      <c r="C24" s="4" t="s">
        <v>18</v>
      </c>
      <c r="D24" s="5">
        <v>4.2592900000000003E-2</v>
      </c>
      <c r="E24" s="5">
        <v>5.2897399999999997E-2</v>
      </c>
      <c r="F24" s="5">
        <v>3.0214700000000001E-2</v>
      </c>
      <c r="G24" s="5">
        <f t="shared" si="0"/>
        <v>-2.2682699999999997E-2</v>
      </c>
      <c r="H24" s="5">
        <v>6.3133599999999998E-2</v>
      </c>
      <c r="I24" s="5">
        <v>8.5228499999999999E-2</v>
      </c>
      <c r="J24" s="5">
        <v>3.6592300000000001E-2</v>
      </c>
      <c r="K24" s="5">
        <f t="shared" si="1"/>
        <v>-4.8636199999999997E-2</v>
      </c>
      <c r="L24" s="5">
        <v>0.14707000000000001</v>
      </c>
      <c r="M24" s="5">
        <v>0.18908140000000001</v>
      </c>
      <c r="N24" s="5">
        <v>9.6604300000000004E-2</v>
      </c>
      <c r="O24" s="5">
        <f t="shared" si="2"/>
        <v>-9.2477100000000007E-2</v>
      </c>
      <c r="P24" s="5">
        <v>0.2060506</v>
      </c>
      <c r="Q24" s="5">
        <v>0.26749800000000001</v>
      </c>
      <c r="R24" s="5">
        <v>0.13223760000000001</v>
      </c>
      <c r="S24" s="5">
        <f t="shared" si="3"/>
        <v>-0.1352604</v>
      </c>
      <c r="T24" s="6">
        <v>18.039359999999999</v>
      </c>
      <c r="U24" s="6">
        <v>17.67428</v>
      </c>
      <c r="V24" s="6">
        <v>18.926469999999998</v>
      </c>
      <c r="W24" s="6">
        <f t="shared" si="4"/>
        <v>1.2521899999999988</v>
      </c>
      <c r="X24" s="5">
        <v>0.77230779999999999</v>
      </c>
      <c r="Y24" s="5">
        <v>0.70558720000000008</v>
      </c>
      <c r="Z24" s="5">
        <v>0.85245530000000003</v>
      </c>
      <c r="AA24" s="5">
        <f t="shared" si="5"/>
        <v>0.14686809999999995</v>
      </c>
      <c r="AC24" s="5"/>
      <c r="AD24" s="5"/>
      <c r="AE24" s="5"/>
    </row>
    <row r="25" spans="1:31" x14ac:dyDescent="0.25">
      <c r="A25" s="4" t="s">
        <v>89</v>
      </c>
      <c r="B25" s="4" t="s">
        <v>69</v>
      </c>
      <c r="C25" s="4" t="s">
        <v>25</v>
      </c>
      <c r="D25" s="5">
        <v>5.1886399999999999E-2</v>
      </c>
      <c r="E25" s="5">
        <v>5.9870399999999997E-2</v>
      </c>
      <c r="F25" s="5">
        <v>4.4135300000000002E-2</v>
      </c>
      <c r="G25" s="5">
        <f t="shared" si="0"/>
        <v>-1.5735099999999995E-2</v>
      </c>
      <c r="H25" s="5">
        <v>4.3322199999999998E-2</v>
      </c>
      <c r="I25" s="5">
        <v>6.2710000000000002E-2</v>
      </c>
      <c r="J25" s="5">
        <v>2.4500000000000001E-2</v>
      </c>
      <c r="K25" s="5">
        <f t="shared" si="1"/>
        <v>-3.8210000000000001E-2</v>
      </c>
      <c r="L25" s="5">
        <v>0.15610540000000001</v>
      </c>
      <c r="M25" s="5">
        <v>0.21667220000000001</v>
      </c>
      <c r="N25" s="5">
        <v>9.73054E-2</v>
      </c>
      <c r="O25" s="5">
        <f t="shared" si="2"/>
        <v>-0.11936680000000001</v>
      </c>
      <c r="P25" s="5">
        <v>0.19711029999999999</v>
      </c>
      <c r="Q25" s="5">
        <v>0.27566040000000003</v>
      </c>
      <c r="R25" s="5">
        <v>0.1208518</v>
      </c>
      <c r="S25" s="5">
        <f t="shared" si="3"/>
        <v>-0.15480860000000002</v>
      </c>
      <c r="T25" s="6">
        <v>16.63551</v>
      </c>
      <c r="U25" s="6">
        <v>14.83498</v>
      </c>
      <c r="V25" s="6">
        <v>20.622669999999999</v>
      </c>
      <c r="W25" s="6">
        <f t="shared" si="4"/>
        <v>5.7876899999999996</v>
      </c>
      <c r="X25" s="5">
        <v>0.7731538</v>
      </c>
      <c r="Y25" s="5">
        <v>0.69087490000000007</v>
      </c>
      <c r="Z25" s="5">
        <v>0.85303229999999997</v>
      </c>
      <c r="AA25" s="5">
        <f t="shared" si="5"/>
        <v>0.1621573999999999</v>
      </c>
      <c r="AC25" s="5"/>
      <c r="AD25" s="5"/>
      <c r="AE25" s="5"/>
    </row>
    <row r="26" spans="1:31" x14ac:dyDescent="0.25">
      <c r="A26" s="4" t="s">
        <v>89</v>
      </c>
      <c r="B26" s="4" t="s">
        <v>67</v>
      </c>
      <c r="C26" s="4" t="s">
        <v>23</v>
      </c>
      <c r="D26" s="5">
        <v>5.10981E-2</v>
      </c>
      <c r="E26" s="5">
        <v>6.3403299999999996E-2</v>
      </c>
      <c r="F26" s="5">
        <v>3.9152399999999997E-2</v>
      </c>
      <c r="G26" s="5">
        <f t="shared" si="0"/>
        <v>-2.4250899999999999E-2</v>
      </c>
      <c r="H26" s="5">
        <v>5.3611600000000002E-2</v>
      </c>
      <c r="I26" s="5">
        <v>7.1161299999999997E-2</v>
      </c>
      <c r="J26" s="5">
        <v>3.65744E-2</v>
      </c>
      <c r="K26" s="5">
        <f t="shared" si="1"/>
        <v>-3.4586899999999997E-2</v>
      </c>
      <c r="L26" s="5">
        <v>0.14183390000000001</v>
      </c>
      <c r="M26" s="5">
        <v>0.19446279999999999</v>
      </c>
      <c r="N26" s="5">
        <v>9.0742000000000003E-2</v>
      </c>
      <c r="O26" s="5">
        <f t="shared" si="2"/>
        <v>-0.10372079999999999</v>
      </c>
      <c r="P26" s="5">
        <v>0.19266079999999999</v>
      </c>
      <c r="Q26" s="5">
        <v>0.2611251</v>
      </c>
      <c r="R26" s="5">
        <v>0.12619610000000001</v>
      </c>
      <c r="S26" s="5">
        <f t="shared" si="3"/>
        <v>-0.13492899999999999</v>
      </c>
      <c r="T26" s="6">
        <v>17.344740000000002</v>
      </c>
      <c r="U26" s="6">
        <v>16.469930000000002</v>
      </c>
      <c r="V26" s="6">
        <v>19.102039999999999</v>
      </c>
      <c r="W26" s="6">
        <f t="shared" si="4"/>
        <v>2.6321099999999973</v>
      </c>
      <c r="X26" s="5">
        <v>0.77747739999999999</v>
      </c>
      <c r="Y26" s="5">
        <v>0.70340849999999999</v>
      </c>
      <c r="Z26" s="5">
        <v>0.84938289999999994</v>
      </c>
      <c r="AA26" s="5">
        <f t="shared" si="5"/>
        <v>0.14597439999999995</v>
      </c>
      <c r="AC26" s="5"/>
      <c r="AD26" s="5"/>
      <c r="AE26" s="5"/>
    </row>
    <row r="27" spans="1:31" x14ac:dyDescent="0.25">
      <c r="A27" s="4" t="s">
        <v>89</v>
      </c>
      <c r="B27" s="4" t="s">
        <v>75</v>
      </c>
      <c r="C27" s="4" t="s">
        <v>31</v>
      </c>
      <c r="D27" s="5">
        <v>4.4373299999999997E-2</v>
      </c>
      <c r="E27" s="5">
        <v>5.1636099999999997E-2</v>
      </c>
      <c r="F27" s="5">
        <v>3.5640100000000001E-2</v>
      </c>
      <c r="G27" s="5">
        <f t="shared" si="0"/>
        <v>-1.5995999999999996E-2</v>
      </c>
      <c r="H27" s="5">
        <v>5.6785799999999997E-2</v>
      </c>
      <c r="I27" s="5">
        <v>7.7544600000000005E-2</v>
      </c>
      <c r="J27" s="5">
        <v>3.18243E-2</v>
      </c>
      <c r="K27" s="5">
        <f t="shared" si="1"/>
        <v>-4.5720300000000005E-2</v>
      </c>
      <c r="L27" s="5">
        <v>0.15382799999999999</v>
      </c>
      <c r="M27" s="5">
        <v>0.2001676</v>
      </c>
      <c r="N27" s="5">
        <v>9.8106499999999999E-2</v>
      </c>
      <c r="O27" s="5">
        <f t="shared" si="2"/>
        <v>-0.1020611</v>
      </c>
      <c r="P27" s="5">
        <v>0.20508699999999999</v>
      </c>
      <c r="Q27" s="5">
        <v>0.26966950000000001</v>
      </c>
      <c r="R27" s="5">
        <v>0.1274293</v>
      </c>
      <c r="S27" s="5">
        <f t="shared" si="3"/>
        <v>-0.14224020000000001</v>
      </c>
      <c r="T27" s="6">
        <v>16.483219999999999</v>
      </c>
      <c r="U27" s="6">
        <v>16.28668</v>
      </c>
      <c r="V27" s="6">
        <v>16.983350000000002</v>
      </c>
      <c r="W27" s="6">
        <f t="shared" si="4"/>
        <v>0.69667000000000101</v>
      </c>
      <c r="X27" s="5">
        <v>0.77115020000000001</v>
      </c>
      <c r="Y27" s="5">
        <v>0.7034224</v>
      </c>
      <c r="Z27" s="5">
        <v>0.85258990000000001</v>
      </c>
      <c r="AA27" s="5">
        <f t="shared" si="5"/>
        <v>0.14916750000000001</v>
      </c>
      <c r="AC27" s="5"/>
      <c r="AD27" s="5"/>
      <c r="AE27" s="5"/>
    </row>
    <row r="28" spans="1:31" x14ac:dyDescent="0.25">
      <c r="A28" s="4" t="s">
        <v>89</v>
      </c>
      <c r="B28" s="4" t="s">
        <v>77</v>
      </c>
      <c r="C28" s="4" t="s">
        <v>33</v>
      </c>
      <c r="D28" s="5">
        <v>2.9975399999999999E-2</v>
      </c>
      <c r="E28" s="5">
        <v>3.8961299999999997E-2</v>
      </c>
      <c r="F28" s="5">
        <v>1.8107600000000001E-2</v>
      </c>
      <c r="G28" s="5">
        <f t="shared" si="0"/>
        <v>-2.0853699999999996E-2</v>
      </c>
      <c r="H28" s="5">
        <v>4.9686500000000001E-2</v>
      </c>
      <c r="I28" s="5">
        <v>5.6218999999999998E-2</v>
      </c>
      <c r="J28" s="5">
        <v>4.1058999999999998E-2</v>
      </c>
      <c r="K28" s="5">
        <f t="shared" si="1"/>
        <v>-1.516E-2</v>
      </c>
      <c r="L28" s="5">
        <v>0.11407929999999999</v>
      </c>
      <c r="M28" s="5">
        <v>0.1523602</v>
      </c>
      <c r="N28" s="5">
        <v>6.3521800000000003E-2</v>
      </c>
      <c r="O28" s="5">
        <f t="shared" si="2"/>
        <v>-8.8838399999999998E-2</v>
      </c>
      <c r="P28" s="5">
        <v>0.16013179999999999</v>
      </c>
      <c r="Q28" s="5">
        <v>0.203294</v>
      </c>
      <c r="R28" s="5">
        <v>0.1031276</v>
      </c>
      <c r="S28" s="5">
        <f t="shared" si="3"/>
        <v>-0.1001664</v>
      </c>
      <c r="T28" s="6">
        <v>17.747160000000001</v>
      </c>
      <c r="U28" s="6">
        <v>15.942970000000001</v>
      </c>
      <c r="V28" s="6">
        <v>22.444310000000002</v>
      </c>
      <c r="W28" s="6">
        <f t="shared" si="4"/>
        <v>6.5013400000000008</v>
      </c>
      <c r="X28" s="5">
        <v>0.82468319999999995</v>
      </c>
      <c r="Y28" s="5">
        <v>0.77725390000000005</v>
      </c>
      <c r="Z28" s="5">
        <v>0.88732279999999997</v>
      </c>
      <c r="AA28" s="5">
        <f t="shared" si="5"/>
        <v>0.11006889999999991</v>
      </c>
      <c r="AC28" s="5"/>
      <c r="AD28" s="5"/>
      <c r="AE28" s="5"/>
    </row>
    <row r="29" spans="1:31" x14ac:dyDescent="0.25">
      <c r="A29" s="4" t="s">
        <v>89</v>
      </c>
      <c r="B29" s="4" t="s">
        <v>82</v>
      </c>
      <c r="C29" s="4" t="s">
        <v>38</v>
      </c>
      <c r="D29" s="5">
        <v>4.3674900000000003E-2</v>
      </c>
      <c r="E29" s="5">
        <v>5.77014E-2</v>
      </c>
      <c r="F29" s="5">
        <v>2.6560299999999998E-2</v>
      </c>
      <c r="G29" s="5">
        <f t="shared" si="0"/>
        <v>-3.1141100000000001E-2</v>
      </c>
      <c r="H29" s="5">
        <v>5.97653E-2</v>
      </c>
      <c r="I29" s="5">
        <v>8.3676899999999999E-2</v>
      </c>
      <c r="J29" s="5">
        <v>3.05893E-2</v>
      </c>
      <c r="K29" s="5">
        <f t="shared" si="1"/>
        <v>-5.3087599999999999E-2</v>
      </c>
      <c r="L29" s="5">
        <v>0.15875230000000001</v>
      </c>
      <c r="M29" s="5">
        <v>0.20493449999999999</v>
      </c>
      <c r="N29" s="5">
        <v>0.1024023</v>
      </c>
      <c r="O29" s="5">
        <f t="shared" si="2"/>
        <v>-0.10253219999999999</v>
      </c>
      <c r="P29" s="5">
        <v>0.21436740000000001</v>
      </c>
      <c r="Q29" s="5">
        <v>0.2817711</v>
      </c>
      <c r="R29" s="5">
        <v>0.13212389999999999</v>
      </c>
      <c r="S29" s="5">
        <f t="shared" si="3"/>
        <v>-0.14964720000000001</v>
      </c>
      <c r="T29" s="6">
        <v>18.16413</v>
      </c>
      <c r="U29" s="6">
        <v>16.931229999999999</v>
      </c>
      <c r="V29" s="6">
        <v>21.372309999999999</v>
      </c>
      <c r="W29" s="6">
        <f t="shared" si="4"/>
        <v>4.4410799999999995</v>
      </c>
      <c r="X29" s="5">
        <v>0.764428</v>
      </c>
      <c r="Y29" s="5">
        <v>0.68951450000000003</v>
      </c>
      <c r="Z29" s="5">
        <v>0.85583480000000001</v>
      </c>
      <c r="AA29" s="5">
        <f t="shared" si="5"/>
        <v>0.16632029999999998</v>
      </c>
      <c r="AC29" s="5"/>
      <c r="AD29" s="5"/>
      <c r="AE29" s="5"/>
    </row>
    <row r="30" spans="1:31" x14ac:dyDescent="0.25">
      <c r="A30" s="4" t="s">
        <v>89</v>
      </c>
      <c r="B30" s="4" t="s">
        <v>81</v>
      </c>
      <c r="C30" s="4" t="s">
        <v>37</v>
      </c>
      <c r="D30" s="5">
        <v>4.4026500000000003E-2</v>
      </c>
      <c r="E30" s="5">
        <v>5.2407599999999999E-2</v>
      </c>
      <c r="F30" s="5">
        <v>3.4303800000000002E-2</v>
      </c>
      <c r="G30" s="5">
        <f t="shared" si="0"/>
        <v>-1.8103799999999996E-2</v>
      </c>
      <c r="H30" s="5">
        <v>5.29547E-2</v>
      </c>
      <c r="I30" s="5">
        <v>6.8409600000000001E-2</v>
      </c>
      <c r="J30" s="5">
        <v>3.5025899999999999E-2</v>
      </c>
      <c r="K30" s="5">
        <f t="shared" si="1"/>
        <v>-3.3383700000000002E-2</v>
      </c>
      <c r="L30" s="5">
        <v>0.1533378</v>
      </c>
      <c r="M30" s="5">
        <v>0.19803119999999999</v>
      </c>
      <c r="N30" s="5">
        <v>0.1014901</v>
      </c>
      <c r="O30" s="5">
        <f t="shared" si="2"/>
        <v>-9.6541099999999991E-2</v>
      </c>
      <c r="P30" s="5">
        <v>0.20057030000000001</v>
      </c>
      <c r="Q30" s="5">
        <v>0.2579418</v>
      </c>
      <c r="R30" s="5">
        <v>0.1340151</v>
      </c>
      <c r="S30" s="5">
        <f t="shared" si="3"/>
        <v>-0.1239267</v>
      </c>
      <c r="T30" s="6">
        <v>15.580310000000001</v>
      </c>
      <c r="U30" s="6">
        <v>15.28111</v>
      </c>
      <c r="V30" s="6">
        <v>16.248380000000001</v>
      </c>
      <c r="W30" s="6">
        <f t="shared" si="4"/>
        <v>0.96727000000000096</v>
      </c>
      <c r="X30" s="5">
        <v>0.77558189999999994</v>
      </c>
      <c r="Y30" s="5">
        <v>0.71439300000000006</v>
      </c>
      <c r="Z30" s="5">
        <v>0.84656549999999997</v>
      </c>
      <c r="AA30" s="5">
        <f t="shared" si="5"/>
        <v>0.13217249999999992</v>
      </c>
      <c r="AC30" s="5"/>
      <c r="AD30" s="5"/>
      <c r="AE30" s="5"/>
    </row>
    <row r="31" spans="1:31" x14ac:dyDescent="0.25">
      <c r="A31" s="4" t="s">
        <v>88</v>
      </c>
      <c r="B31" s="4" t="s">
        <v>44</v>
      </c>
      <c r="C31" s="4" t="s">
        <v>0</v>
      </c>
      <c r="D31" s="5">
        <v>1.57231E-2</v>
      </c>
      <c r="E31" s="5">
        <v>2.2950700000000001E-2</v>
      </c>
      <c r="F31" s="5">
        <v>6.5147E-3</v>
      </c>
      <c r="G31" s="5">
        <f t="shared" si="0"/>
        <v>-1.6435999999999999E-2</v>
      </c>
      <c r="H31" s="5">
        <v>3.0014099999999998E-2</v>
      </c>
      <c r="I31" s="5">
        <v>3.6903999999999999E-2</v>
      </c>
      <c r="J31" s="5">
        <v>2.1236000000000001E-2</v>
      </c>
      <c r="K31" s="5">
        <f t="shared" si="1"/>
        <v>-1.5667999999999998E-2</v>
      </c>
      <c r="L31" s="5">
        <v>5.9881299999999998E-2</v>
      </c>
      <c r="M31" s="5">
        <v>8.7289699999999998E-2</v>
      </c>
      <c r="N31" s="5">
        <v>2.4961199999999999E-2</v>
      </c>
      <c r="O31" s="5">
        <f t="shared" si="2"/>
        <v>-6.2328499999999995E-2</v>
      </c>
      <c r="P31" s="5">
        <v>8.8200600000000004E-2</v>
      </c>
      <c r="Q31" s="5">
        <v>0.12147860000000001</v>
      </c>
      <c r="R31" s="5">
        <v>4.58024E-2</v>
      </c>
      <c r="S31" s="5">
        <f t="shared" si="3"/>
        <v>-7.5676199999999999E-2</v>
      </c>
      <c r="T31" s="6">
        <v>16.392140000000001</v>
      </c>
      <c r="U31" s="6">
        <v>13.670249999999999</v>
      </c>
      <c r="V31" s="6">
        <v>25.589700000000001</v>
      </c>
      <c r="W31" s="6">
        <f t="shared" si="4"/>
        <v>11.919450000000001</v>
      </c>
      <c r="X31" s="5">
        <v>0.90451570000000003</v>
      </c>
      <c r="Y31" s="5">
        <v>0.86823510000000004</v>
      </c>
      <c r="Z31" s="5">
        <v>0.95073949999999996</v>
      </c>
      <c r="AA31" s="5">
        <f t="shared" si="5"/>
        <v>8.2504399999999922E-2</v>
      </c>
      <c r="AC31" s="5"/>
      <c r="AD31" s="5"/>
      <c r="AE31" s="5"/>
    </row>
    <row r="32" spans="1:31" x14ac:dyDescent="0.25">
      <c r="A32" s="4" t="s">
        <v>88</v>
      </c>
      <c r="B32" s="4" t="s">
        <v>46</v>
      </c>
      <c r="C32" s="4" t="s">
        <v>2</v>
      </c>
      <c r="D32" s="5">
        <v>2.9429500000000001E-2</v>
      </c>
      <c r="E32" s="5">
        <v>3.8461299999999997E-2</v>
      </c>
      <c r="F32" s="5">
        <v>1.45107E-2</v>
      </c>
      <c r="G32" s="5">
        <f t="shared" si="0"/>
        <v>-2.3950599999999996E-2</v>
      </c>
      <c r="H32" s="5">
        <v>5.5284100000000003E-2</v>
      </c>
      <c r="I32" s="5">
        <v>6.8944400000000003E-2</v>
      </c>
      <c r="J32" s="5">
        <v>3.2719600000000001E-2</v>
      </c>
      <c r="K32" s="5">
        <f t="shared" si="1"/>
        <v>-3.6224800000000001E-2</v>
      </c>
      <c r="L32" s="5">
        <v>0.1136919</v>
      </c>
      <c r="M32" s="5">
        <v>0.151728</v>
      </c>
      <c r="N32" s="5">
        <v>5.0863400000000003E-2</v>
      </c>
      <c r="O32" s="5">
        <f t="shared" si="2"/>
        <v>-0.1008646</v>
      </c>
      <c r="P32" s="5">
        <v>0.1659688</v>
      </c>
      <c r="Q32" s="5">
        <v>0.21619279999999999</v>
      </c>
      <c r="R32" s="5">
        <v>8.3007899999999996E-2</v>
      </c>
      <c r="S32" s="5">
        <f t="shared" si="3"/>
        <v>-0.13318489999999999</v>
      </c>
      <c r="T32" s="6">
        <v>20.75704</v>
      </c>
      <c r="U32" s="6">
        <v>19.187660000000001</v>
      </c>
      <c r="V32" s="6">
        <v>27.508700000000001</v>
      </c>
      <c r="W32" s="6">
        <f t="shared" si="4"/>
        <v>8.32104</v>
      </c>
      <c r="X32" s="5">
        <v>0.81801089999999999</v>
      </c>
      <c r="Y32" s="5">
        <v>0.76346310000000006</v>
      </c>
      <c r="Z32" s="5">
        <v>0.90811379999999997</v>
      </c>
      <c r="AA32" s="5">
        <f t="shared" si="5"/>
        <v>0.14465069999999991</v>
      </c>
      <c r="AC32" s="5"/>
      <c r="AD32" s="5"/>
      <c r="AE32" s="5"/>
    </row>
    <row r="33" spans="1:31" x14ac:dyDescent="0.25">
      <c r="A33" s="4" t="s">
        <v>88</v>
      </c>
      <c r="B33" s="4" t="s">
        <v>86</v>
      </c>
      <c r="C33" s="4" t="s">
        <v>42</v>
      </c>
      <c r="D33" s="5">
        <v>3.4433499999999999E-2</v>
      </c>
      <c r="E33" s="5">
        <v>3.8046999999999997E-2</v>
      </c>
      <c r="F33" s="5">
        <v>2.0822299999999998E-2</v>
      </c>
      <c r="G33" s="5">
        <f t="shared" si="0"/>
        <v>-1.7224699999999999E-2</v>
      </c>
      <c r="H33" s="5">
        <v>3.1581499999999998E-2</v>
      </c>
      <c r="I33" s="5">
        <v>3.0736699999999999E-2</v>
      </c>
      <c r="J33" s="5">
        <v>3.4763599999999999E-2</v>
      </c>
      <c r="K33" s="5">
        <f t="shared" si="1"/>
        <v>4.0268999999999999E-3</v>
      </c>
      <c r="L33" s="5">
        <v>0.1169297</v>
      </c>
      <c r="M33" s="5">
        <v>0.13370689999999999</v>
      </c>
      <c r="N33" s="5">
        <v>5.3733900000000001E-2</v>
      </c>
      <c r="O33" s="5">
        <f t="shared" si="2"/>
        <v>-7.9972999999999989E-2</v>
      </c>
      <c r="P33" s="5">
        <v>0.14604320000000001</v>
      </c>
      <c r="Q33" s="5">
        <v>0.16195799999999999</v>
      </c>
      <c r="R33" s="5">
        <v>8.6095699999999997E-2</v>
      </c>
      <c r="S33" s="5">
        <f t="shared" si="3"/>
        <v>-7.5862299999999994E-2</v>
      </c>
      <c r="T33" s="6">
        <v>13.65049</v>
      </c>
      <c r="U33" s="6">
        <v>12.24363</v>
      </c>
      <c r="V33" s="6">
        <v>23.619209999999999</v>
      </c>
      <c r="W33" s="6">
        <f t="shared" si="4"/>
        <v>11.375579999999999</v>
      </c>
      <c r="X33" s="5">
        <v>0.83362610000000004</v>
      </c>
      <c r="Y33" s="5">
        <v>0.81613190000000002</v>
      </c>
      <c r="Z33" s="5">
        <v>0.89952279999999996</v>
      </c>
      <c r="AA33" s="5">
        <f t="shared" si="5"/>
        <v>8.3390899999999935E-2</v>
      </c>
      <c r="AC33" s="5"/>
      <c r="AD33" s="5"/>
      <c r="AE33" s="5"/>
    </row>
    <row r="34" spans="1:31" x14ac:dyDescent="0.25">
      <c r="A34" s="4" t="s">
        <v>88</v>
      </c>
      <c r="B34" s="4" t="s">
        <v>71</v>
      </c>
      <c r="C34" s="4" t="s">
        <v>27</v>
      </c>
      <c r="D34" s="5">
        <v>3.4295600000000002E-2</v>
      </c>
      <c r="E34" s="5">
        <v>4.2612999999999998E-2</v>
      </c>
      <c r="F34" s="5">
        <v>2.38605E-2</v>
      </c>
      <c r="G34" s="5">
        <f t="shared" si="0"/>
        <v>-1.8752499999999998E-2</v>
      </c>
      <c r="H34" s="5">
        <v>2.28633E-2</v>
      </c>
      <c r="I34" s="5">
        <v>3.4955100000000003E-2</v>
      </c>
      <c r="J34" s="5">
        <v>7.6927000000000002E-3</v>
      </c>
      <c r="K34" s="5">
        <f t="shared" si="1"/>
        <v>-2.7262400000000003E-2</v>
      </c>
      <c r="L34" s="5">
        <v>0.1430766</v>
      </c>
      <c r="M34" s="5">
        <v>0.19245419999999999</v>
      </c>
      <c r="N34" s="5">
        <v>8.1126799999999999E-2</v>
      </c>
      <c r="O34" s="5">
        <f t="shared" si="2"/>
        <v>-0.11132739999999999</v>
      </c>
      <c r="P34" s="5">
        <v>0.16304160000000001</v>
      </c>
      <c r="Q34" s="5">
        <v>0.22300619999999999</v>
      </c>
      <c r="R34" s="5">
        <v>8.7809399999999996E-2</v>
      </c>
      <c r="S34" s="5">
        <f t="shared" si="3"/>
        <v>-0.13519680000000001</v>
      </c>
      <c r="T34" s="6">
        <v>16.350490000000001</v>
      </c>
      <c r="U34" s="6">
        <v>15.837</v>
      </c>
      <c r="V34" s="6">
        <v>17.986619999999998</v>
      </c>
      <c r="W34" s="6">
        <f t="shared" si="4"/>
        <v>2.1496199999999988</v>
      </c>
      <c r="X34" s="5">
        <v>0.81967040000000002</v>
      </c>
      <c r="Y34" s="5">
        <v>0.75596609999999997</v>
      </c>
      <c r="Z34" s="5">
        <v>0.89959449999999996</v>
      </c>
      <c r="AA34" s="5">
        <f t="shared" si="5"/>
        <v>0.14362839999999999</v>
      </c>
      <c r="AC34" s="5"/>
      <c r="AD34" s="5"/>
      <c r="AE34" s="5"/>
    </row>
    <row r="35" spans="1:31" x14ac:dyDescent="0.25">
      <c r="A35" s="4" t="s">
        <v>88</v>
      </c>
      <c r="B35" s="4" t="s">
        <v>72</v>
      </c>
      <c r="C35" s="4" t="s">
        <v>28</v>
      </c>
      <c r="D35" s="5">
        <v>3.24599E-2</v>
      </c>
      <c r="E35" s="5">
        <v>4.1453200000000003E-2</v>
      </c>
      <c r="F35" s="5">
        <v>1.8737299999999998E-2</v>
      </c>
      <c r="G35" s="5">
        <f t="shared" si="0"/>
        <v>-2.2715900000000004E-2</v>
      </c>
      <c r="H35" s="5">
        <v>5.84323E-2</v>
      </c>
      <c r="I35" s="5">
        <v>6.8277400000000002E-2</v>
      </c>
      <c r="J35" s="5">
        <v>4.3409999999999997E-2</v>
      </c>
      <c r="K35" s="5">
        <f t="shared" si="1"/>
        <v>-2.4867400000000005E-2</v>
      </c>
      <c r="L35" s="5">
        <v>0.1135762</v>
      </c>
      <c r="M35" s="5">
        <v>0.1487038</v>
      </c>
      <c r="N35" s="5">
        <v>5.9976099999999997E-2</v>
      </c>
      <c r="O35" s="5">
        <f t="shared" si="2"/>
        <v>-8.8727699999999993E-2</v>
      </c>
      <c r="P35" s="5">
        <v>0.16925889999999999</v>
      </c>
      <c r="Q35" s="5">
        <v>0.2130775</v>
      </c>
      <c r="R35" s="5">
        <v>0.10239769999999999</v>
      </c>
      <c r="S35" s="5">
        <f t="shared" si="3"/>
        <v>-0.11067980000000001</v>
      </c>
      <c r="T35" s="6">
        <v>18.575389999999999</v>
      </c>
      <c r="U35" s="6">
        <v>17.7622</v>
      </c>
      <c r="V35" s="6">
        <v>21.157399999999999</v>
      </c>
      <c r="W35" s="6">
        <f t="shared" si="4"/>
        <v>3.3951999999999991</v>
      </c>
      <c r="X35" s="5">
        <v>0.81310110000000002</v>
      </c>
      <c r="Y35" s="5">
        <v>0.76489560000000001</v>
      </c>
      <c r="Z35" s="5">
        <v>0.88665609999999995</v>
      </c>
      <c r="AA35" s="5">
        <f t="shared" si="5"/>
        <v>0.12176049999999994</v>
      </c>
      <c r="AC35" s="5"/>
      <c r="AD35" s="5"/>
      <c r="AE35" s="5"/>
    </row>
    <row r="36" spans="1:31" x14ac:dyDescent="0.25">
      <c r="A36" s="4" t="s">
        <v>88</v>
      </c>
      <c r="B36" s="4" t="s">
        <v>78</v>
      </c>
      <c r="C36" s="4" t="s">
        <v>34</v>
      </c>
      <c r="D36" s="5">
        <v>3.0013399999999999E-2</v>
      </c>
      <c r="E36" s="5">
        <v>3.7324599999999999E-2</v>
      </c>
      <c r="F36" s="5">
        <v>2.2131499999999998E-2</v>
      </c>
      <c r="G36" s="5">
        <f t="shared" si="0"/>
        <v>-1.5193100000000001E-2</v>
      </c>
      <c r="H36" s="5">
        <v>5.86285E-2</v>
      </c>
      <c r="I36" s="5">
        <v>7.0935399999999996E-2</v>
      </c>
      <c r="J36" s="5">
        <v>4.5360999999999999E-2</v>
      </c>
      <c r="K36" s="5">
        <f t="shared" si="1"/>
        <v>-2.5574399999999997E-2</v>
      </c>
      <c r="L36" s="5">
        <v>0.1572762</v>
      </c>
      <c r="M36" s="5">
        <v>0.19553039999999999</v>
      </c>
      <c r="N36" s="5">
        <v>0.11603620000000001</v>
      </c>
      <c r="O36" s="5">
        <f t="shared" si="2"/>
        <v>-7.9494199999999987E-2</v>
      </c>
      <c r="P36" s="5">
        <v>0.20864579999999999</v>
      </c>
      <c r="Q36" s="5">
        <v>0.25811020000000001</v>
      </c>
      <c r="R36" s="5">
        <v>0.1553205</v>
      </c>
      <c r="S36" s="5">
        <f t="shared" si="3"/>
        <v>-0.10278970000000001</v>
      </c>
      <c r="T36" s="6">
        <v>21.348780000000001</v>
      </c>
      <c r="U36" s="6">
        <v>19.653790000000001</v>
      </c>
      <c r="V36" s="6">
        <v>24.385349999999999</v>
      </c>
      <c r="W36" s="6">
        <f t="shared" si="4"/>
        <v>4.7315599999999982</v>
      </c>
      <c r="X36" s="5">
        <v>0.77590000000000003</v>
      </c>
      <c r="Y36" s="5">
        <v>0.72305679999999994</v>
      </c>
      <c r="Z36" s="5">
        <v>0.83286769999999999</v>
      </c>
      <c r="AA36" s="5">
        <f t="shared" si="5"/>
        <v>0.10981090000000004</v>
      </c>
      <c r="AC36" s="5"/>
      <c r="AD36" s="5"/>
      <c r="AE36" s="5"/>
    </row>
    <row r="37" spans="1:31" x14ac:dyDescent="0.25">
      <c r="A37" s="4" t="s">
        <v>92</v>
      </c>
      <c r="B37" s="4" t="s">
        <v>49</v>
      </c>
      <c r="C37" s="4" t="s">
        <v>5</v>
      </c>
      <c r="D37" s="5">
        <v>4.7783800000000001E-2</v>
      </c>
      <c r="E37" s="5">
        <v>5.9397800000000001E-2</v>
      </c>
      <c r="F37" s="5">
        <v>3.6396999999999999E-2</v>
      </c>
      <c r="G37" s="5">
        <f t="shared" si="0"/>
        <v>-2.3000800000000002E-2</v>
      </c>
      <c r="H37" s="5">
        <v>5.7483600000000003E-2</v>
      </c>
      <c r="I37" s="5">
        <v>7.7453300000000003E-2</v>
      </c>
      <c r="J37" s="5">
        <v>3.7904500000000001E-2</v>
      </c>
      <c r="K37" s="5">
        <f t="shared" si="1"/>
        <v>-3.9548800000000002E-2</v>
      </c>
      <c r="L37" s="5">
        <v>0.1860552</v>
      </c>
      <c r="M37" s="5">
        <v>0.26112740000000001</v>
      </c>
      <c r="N37" s="5">
        <v>0.1124515</v>
      </c>
      <c r="O37" s="5">
        <f t="shared" si="2"/>
        <v>-0.14867590000000003</v>
      </c>
      <c r="P37" s="5">
        <v>0.23866329999999999</v>
      </c>
      <c r="Q37" s="5">
        <v>0.33118730000000002</v>
      </c>
      <c r="R37" s="5">
        <v>0.1479491</v>
      </c>
      <c r="S37" s="5">
        <f t="shared" si="3"/>
        <v>-0.18323820000000002</v>
      </c>
      <c r="T37" s="6">
        <v>15.71687</v>
      </c>
      <c r="U37" s="6">
        <v>15.300459999999999</v>
      </c>
      <c r="V37" s="6">
        <v>16.630780000000001</v>
      </c>
      <c r="W37" s="6">
        <f t="shared" si="4"/>
        <v>1.3303200000000022</v>
      </c>
      <c r="X37" s="5">
        <v>0.73732969999999998</v>
      </c>
      <c r="Y37" s="5">
        <v>0.63901750000000002</v>
      </c>
      <c r="Z37" s="5">
        <v>0.83371870000000003</v>
      </c>
      <c r="AA37" s="5">
        <f t="shared" si="5"/>
        <v>0.19470120000000002</v>
      </c>
      <c r="AC37" s="5"/>
      <c r="AD37" s="5"/>
      <c r="AE37" s="5"/>
    </row>
    <row r="38" spans="1:31" x14ac:dyDescent="0.25">
      <c r="A38" s="4" t="s">
        <v>92</v>
      </c>
      <c r="B38" s="4" t="s">
        <v>70</v>
      </c>
      <c r="C38" s="4" t="s">
        <v>26</v>
      </c>
      <c r="D38" s="5">
        <v>3.0882099999999999E-2</v>
      </c>
      <c r="E38" s="5">
        <v>3.8707999999999999E-2</v>
      </c>
      <c r="F38" s="5">
        <v>2.31694E-2</v>
      </c>
      <c r="G38" s="5">
        <f t="shared" si="0"/>
        <v>-1.55386E-2</v>
      </c>
      <c r="H38" s="5">
        <v>2.7014099999999999E-2</v>
      </c>
      <c r="I38" s="5">
        <v>2.9667700000000002E-2</v>
      </c>
      <c r="J38" s="5">
        <v>2.4398900000000001E-2</v>
      </c>
      <c r="K38" s="5">
        <f t="shared" si="1"/>
        <v>-5.2688000000000006E-3</v>
      </c>
      <c r="L38" s="5">
        <v>0.10729320000000001</v>
      </c>
      <c r="M38" s="5">
        <v>0.1459154</v>
      </c>
      <c r="N38" s="5">
        <v>6.9229600000000002E-2</v>
      </c>
      <c r="O38" s="5">
        <f t="shared" si="2"/>
        <v>-7.6685799999999998E-2</v>
      </c>
      <c r="P38" s="5">
        <v>0.13307769999999999</v>
      </c>
      <c r="Q38" s="5">
        <v>0.17359769999999999</v>
      </c>
      <c r="R38" s="5">
        <v>9.3143799999999999E-2</v>
      </c>
      <c r="S38" s="5">
        <f t="shared" si="3"/>
        <v>-8.0453899999999995E-2</v>
      </c>
      <c r="T38" s="6">
        <v>15.56094</v>
      </c>
      <c r="U38" s="6">
        <v>14.30194</v>
      </c>
      <c r="V38" s="6">
        <v>17.873470000000001</v>
      </c>
      <c r="W38" s="6">
        <f t="shared" si="4"/>
        <v>3.571530000000001</v>
      </c>
      <c r="X38" s="5">
        <v>0.84929699999999997</v>
      </c>
      <c r="Y38" s="5">
        <v>0.80559720000000001</v>
      </c>
      <c r="Z38" s="5">
        <v>0.89236490000000002</v>
      </c>
      <c r="AA38" s="5">
        <f t="shared" si="5"/>
        <v>8.6767700000000003E-2</v>
      </c>
      <c r="AC38" s="5"/>
      <c r="AD38" s="5"/>
      <c r="AE38" s="5"/>
    </row>
    <row r="39" spans="1:31" x14ac:dyDescent="0.25">
      <c r="A39" s="4" t="s">
        <v>92</v>
      </c>
      <c r="B39" s="4" t="s">
        <v>79</v>
      </c>
      <c r="C39" s="4" t="s">
        <v>35</v>
      </c>
      <c r="D39" s="5">
        <v>4.8364699999999997E-2</v>
      </c>
      <c r="E39" s="5">
        <v>5.9243400000000002E-2</v>
      </c>
      <c r="F39" s="5">
        <v>3.6815500000000001E-2</v>
      </c>
      <c r="G39" s="5">
        <f t="shared" si="0"/>
        <v>-2.2427900000000001E-2</v>
      </c>
      <c r="H39" s="5">
        <v>5.07156E-2</v>
      </c>
      <c r="I39" s="5">
        <v>7.22695E-2</v>
      </c>
      <c r="J39" s="5">
        <v>2.78331E-2</v>
      </c>
      <c r="K39" s="5">
        <f t="shared" si="1"/>
        <v>-4.4436400000000001E-2</v>
      </c>
      <c r="L39" s="5">
        <v>0.17927709999999999</v>
      </c>
      <c r="M39" s="5">
        <v>0.2479983</v>
      </c>
      <c r="N39" s="5">
        <v>0.10632</v>
      </c>
      <c r="O39" s="5">
        <f t="shared" si="2"/>
        <v>-0.14167830000000001</v>
      </c>
      <c r="P39" s="5">
        <v>0.22439229999999999</v>
      </c>
      <c r="Q39" s="5">
        <v>0.31192920000000002</v>
      </c>
      <c r="R39" s="5">
        <v>0.13145979999999999</v>
      </c>
      <c r="S39" s="5">
        <f t="shared" si="3"/>
        <v>-0.18046940000000003</v>
      </c>
      <c r="T39" s="6">
        <v>17.745080000000002</v>
      </c>
      <c r="U39" s="6">
        <v>17.5762</v>
      </c>
      <c r="V39" s="6">
        <v>18.17051</v>
      </c>
      <c r="W39" s="6">
        <f t="shared" si="4"/>
        <v>0.59431000000000012</v>
      </c>
      <c r="X39" s="5">
        <v>0.75013390000000002</v>
      </c>
      <c r="Y39" s="5">
        <v>0.65777439999999998</v>
      </c>
      <c r="Z39" s="5">
        <v>0.8481862</v>
      </c>
      <c r="AA39" s="5">
        <f t="shared" si="5"/>
        <v>0.19041180000000002</v>
      </c>
      <c r="AC39" s="5"/>
      <c r="AD39" s="5"/>
      <c r="AE39" s="5"/>
    </row>
    <row r="40" spans="1:31" x14ac:dyDescent="0.25">
      <c r="A40" s="4" t="s">
        <v>84</v>
      </c>
      <c r="B40" s="4" t="s">
        <v>84</v>
      </c>
      <c r="C40" s="4" t="s">
        <v>40</v>
      </c>
      <c r="D40" s="5">
        <v>2.7588000000000001E-2</v>
      </c>
      <c r="E40" s="5">
        <v>3.3286200000000002E-2</v>
      </c>
      <c r="F40" s="5">
        <v>1.54488E-2</v>
      </c>
      <c r="G40" s="5">
        <f t="shared" si="0"/>
        <v>-1.7837400000000003E-2</v>
      </c>
      <c r="H40" s="5">
        <v>4.8288900000000003E-2</v>
      </c>
      <c r="I40" s="5">
        <v>5.6331300000000001E-2</v>
      </c>
      <c r="J40" s="5">
        <v>3.1155800000000001E-2</v>
      </c>
      <c r="K40" s="5">
        <f t="shared" si="1"/>
        <v>-2.51755E-2</v>
      </c>
      <c r="L40" s="5">
        <v>0.1328249</v>
      </c>
      <c r="M40" s="5">
        <v>0.1657266</v>
      </c>
      <c r="N40" s="5">
        <v>6.2732399999999994E-2</v>
      </c>
      <c r="O40" s="5">
        <f t="shared" si="2"/>
        <v>-0.10299420000000001</v>
      </c>
      <c r="P40" s="5">
        <v>0.17642720000000001</v>
      </c>
      <c r="Q40" s="5">
        <v>0.21627940000000001</v>
      </c>
      <c r="R40" s="5">
        <v>9.1527700000000003E-2</v>
      </c>
      <c r="S40" s="5">
        <f t="shared" si="3"/>
        <v>-0.12475170000000001</v>
      </c>
      <c r="T40" s="6">
        <v>19.418669999999999</v>
      </c>
      <c r="U40" s="6">
        <v>18.82724</v>
      </c>
      <c r="V40" s="6">
        <v>22.39592</v>
      </c>
      <c r="W40" s="6">
        <f t="shared" si="4"/>
        <v>3.5686800000000005</v>
      </c>
      <c r="X40" s="5">
        <v>0.80938580000000004</v>
      </c>
      <c r="Y40" s="5">
        <v>0.76678930000000001</v>
      </c>
      <c r="Z40" s="5">
        <v>0.90013160000000003</v>
      </c>
      <c r="AA40" s="5">
        <f t="shared" si="5"/>
        <v>0.13334230000000002</v>
      </c>
      <c r="AC40" s="5"/>
      <c r="AD40" s="5"/>
      <c r="AE40" s="5"/>
    </row>
    <row r="41" spans="1:31" x14ac:dyDescent="0.25">
      <c r="A41" s="4" t="s">
        <v>91</v>
      </c>
      <c r="B41" s="4" t="s">
        <v>59</v>
      </c>
      <c r="C41" s="4" t="s">
        <v>15</v>
      </c>
      <c r="D41" s="5">
        <v>2.6698199999999998E-2</v>
      </c>
      <c r="E41" s="5">
        <v>1.5003499999999999E-2</v>
      </c>
      <c r="F41" s="5">
        <v>3.6826699999999997E-2</v>
      </c>
      <c r="G41" s="5">
        <f t="shared" si="0"/>
        <v>2.1823199999999997E-2</v>
      </c>
      <c r="H41" s="5">
        <v>2.23457E-2</v>
      </c>
      <c r="I41" s="5">
        <v>1.2005399999999999E-2</v>
      </c>
      <c r="J41" s="5">
        <v>3.1301200000000001E-2</v>
      </c>
      <c r="K41" s="5">
        <f t="shared" si="1"/>
        <v>1.9295800000000002E-2</v>
      </c>
      <c r="L41" s="5">
        <v>9.5697400000000002E-2</v>
      </c>
      <c r="M41" s="5">
        <v>5.2316799999999997E-2</v>
      </c>
      <c r="N41" s="5">
        <v>0.13326830000000001</v>
      </c>
      <c r="O41" s="5">
        <f t="shared" si="2"/>
        <v>8.095150000000001E-2</v>
      </c>
      <c r="P41" s="5">
        <v>0.1166056</v>
      </c>
      <c r="Q41" s="5">
        <v>6.3763700000000006E-2</v>
      </c>
      <c r="R41" s="5">
        <v>0.1623706</v>
      </c>
      <c r="S41" s="5">
        <f t="shared" si="3"/>
        <v>9.8606899999999997E-2</v>
      </c>
      <c r="T41" s="6">
        <v>14.91309</v>
      </c>
      <c r="U41" s="6">
        <v>17.128820000000001</v>
      </c>
      <c r="V41" s="6">
        <v>14.1595</v>
      </c>
      <c r="W41" s="6">
        <f t="shared" si="4"/>
        <v>-2.9693200000000015</v>
      </c>
      <c r="X41" s="5">
        <v>0.86920220000000004</v>
      </c>
      <c r="Y41" s="5">
        <v>0.92861320000000003</v>
      </c>
      <c r="Z41" s="5">
        <v>0.81774780000000002</v>
      </c>
      <c r="AA41" s="5">
        <f t="shared" si="5"/>
        <v>-0.1108654</v>
      </c>
      <c r="AC41" s="5"/>
      <c r="AD41" s="5"/>
      <c r="AE41" s="5"/>
    </row>
    <row r="42" spans="1:31" x14ac:dyDescent="0.25">
      <c r="A42" s="4" t="s">
        <v>90</v>
      </c>
      <c r="B42" s="4" t="s">
        <v>66</v>
      </c>
      <c r="C42" s="4" t="s">
        <v>22</v>
      </c>
      <c r="D42" s="5">
        <v>2.6380799999999999E-2</v>
      </c>
      <c r="E42" s="5">
        <v>3.0280600000000001E-2</v>
      </c>
      <c r="F42" s="5">
        <v>2.25782E-2</v>
      </c>
      <c r="G42" s="5">
        <f t="shared" si="0"/>
        <v>-7.7024000000000016E-3</v>
      </c>
      <c r="H42" s="5">
        <v>3.3185100000000002E-2</v>
      </c>
      <c r="I42" s="5">
        <v>5.1517300000000002E-2</v>
      </c>
      <c r="J42" s="5">
        <v>1.53099E-2</v>
      </c>
      <c r="K42" s="5">
        <f t="shared" si="1"/>
        <v>-3.6207400000000001E-2</v>
      </c>
      <c r="L42" s="5">
        <v>9.08384E-2</v>
      </c>
      <c r="M42" s="5">
        <v>0.1084145</v>
      </c>
      <c r="N42" s="5">
        <v>7.3700500000000002E-2</v>
      </c>
      <c r="O42" s="5">
        <f t="shared" si="2"/>
        <v>-3.4713999999999995E-2</v>
      </c>
      <c r="P42" s="5">
        <v>0.1214416</v>
      </c>
      <c r="Q42" s="5">
        <v>0.1558302</v>
      </c>
      <c r="R42" s="5">
        <v>8.7910500000000003E-2</v>
      </c>
      <c r="S42" s="5">
        <f t="shared" si="3"/>
        <v>-6.79197E-2</v>
      </c>
      <c r="T42" s="6">
        <v>11.455260000000001</v>
      </c>
      <c r="U42" s="6">
        <v>9.7611640000000008</v>
      </c>
      <c r="V42" s="6">
        <v>14.38335</v>
      </c>
      <c r="W42" s="6">
        <f t="shared" si="4"/>
        <v>4.6221859999999992</v>
      </c>
      <c r="X42" s="5">
        <v>0.86407710000000004</v>
      </c>
      <c r="Y42" s="5">
        <v>0.82806590000000002</v>
      </c>
      <c r="Z42" s="5">
        <v>0.89919039999999995</v>
      </c>
      <c r="AA42" s="5">
        <f t="shared" si="5"/>
        <v>7.1124499999999924E-2</v>
      </c>
      <c r="AC42" s="5"/>
      <c r="AD42" s="5"/>
      <c r="AE42" s="5"/>
    </row>
    <row r="43" spans="1:31" x14ac:dyDescent="0.25">
      <c r="A43" s="4" t="s">
        <v>90</v>
      </c>
      <c r="B43" s="4" t="s">
        <v>65</v>
      </c>
      <c r="C43" s="4" t="s">
        <v>21</v>
      </c>
      <c r="D43" s="5">
        <v>1.82919E-2</v>
      </c>
      <c r="E43" s="5">
        <v>2.4517000000000001E-2</v>
      </c>
      <c r="F43" s="5">
        <v>8.9914000000000001E-3</v>
      </c>
      <c r="G43" s="5">
        <f t="shared" si="0"/>
        <v>-1.5525600000000001E-2</v>
      </c>
      <c r="H43" s="5">
        <v>2.1588900000000001E-2</v>
      </c>
      <c r="I43" s="5">
        <v>2.16708E-2</v>
      </c>
      <c r="J43" s="5">
        <v>2.1466599999999999E-2</v>
      </c>
      <c r="K43" s="5">
        <f t="shared" si="1"/>
        <v>-2.042000000000016E-4</v>
      </c>
      <c r="L43" s="5">
        <v>7.6153499999999999E-2</v>
      </c>
      <c r="M43" s="5">
        <v>0.1065364</v>
      </c>
      <c r="N43" s="5">
        <v>3.07611E-2</v>
      </c>
      <c r="O43" s="5">
        <f t="shared" si="2"/>
        <v>-7.5775300000000004E-2</v>
      </c>
      <c r="P43" s="5">
        <v>9.5316799999999993E-2</v>
      </c>
      <c r="Q43" s="5">
        <v>0.12604850000000001</v>
      </c>
      <c r="R43" s="5">
        <v>4.9403099999999998E-2</v>
      </c>
      <c r="S43" s="5">
        <f t="shared" si="3"/>
        <v>-7.6645400000000002E-2</v>
      </c>
      <c r="T43" s="6">
        <v>14.589370000000001</v>
      </c>
      <c r="U43" s="6">
        <v>13.258710000000001</v>
      </c>
      <c r="V43" s="6">
        <v>19.6617</v>
      </c>
      <c r="W43" s="6">
        <f t="shared" si="4"/>
        <v>6.4029899999999991</v>
      </c>
      <c r="X43" s="5">
        <v>0.89412500000000006</v>
      </c>
      <c r="Y43" s="5">
        <v>0.86026820000000004</v>
      </c>
      <c r="Z43" s="5">
        <v>0.94470759999999998</v>
      </c>
      <c r="AA43" s="5">
        <f t="shared" si="5"/>
        <v>8.4439399999999942E-2</v>
      </c>
      <c r="AC43" s="5"/>
      <c r="AD43" s="5"/>
      <c r="AE43" s="5"/>
    </row>
    <row r="44" spans="1:31" x14ac:dyDescent="0.25">
      <c r="A44" s="4" t="s">
        <v>90</v>
      </c>
      <c r="B44" s="4" t="s">
        <v>83</v>
      </c>
      <c r="C44" s="4" t="s">
        <v>39</v>
      </c>
      <c r="D44" s="5">
        <v>3.7483799999999998E-2</v>
      </c>
      <c r="E44" s="5">
        <v>5.19301E-2</v>
      </c>
      <c r="F44" s="5">
        <v>7.5078999999999996E-3</v>
      </c>
      <c r="G44" s="5">
        <f t="shared" si="0"/>
        <v>-4.4422200000000002E-2</v>
      </c>
      <c r="H44" s="5">
        <v>1.24727E-2</v>
      </c>
      <c r="I44" s="5">
        <v>1.6283099999999998E-2</v>
      </c>
      <c r="J44" s="5">
        <v>4.5661E-3</v>
      </c>
      <c r="K44" s="5">
        <f t="shared" si="1"/>
        <v>-1.1716999999999998E-2</v>
      </c>
      <c r="L44" s="5">
        <v>0.1994734</v>
      </c>
      <c r="M44" s="5">
        <v>0.2801225</v>
      </c>
      <c r="N44" s="5">
        <v>3.2128400000000001E-2</v>
      </c>
      <c r="O44" s="5">
        <f t="shared" si="2"/>
        <v>-0.2479941</v>
      </c>
      <c r="P44" s="5">
        <v>0.21088119999999999</v>
      </c>
      <c r="Q44" s="5">
        <v>0.29497889999999999</v>
      </c>
      <c r="R44" s="5">
        <v>3.6380500000000003E-2</v>
      </c>
      <c r="S44" s="5">
        <f t="shared" si="3"/>
        <v>-0.25859840000000001</v>
      </c>
      <c r="T44" s="6">
        <v>10.802289999999999</v>
      </c>
      <c r="U44" s="6">
        <v>10.361660000000001</v>
      </c>
      <c r="V44" s="6">
        <v>18.215479999999999</v>
      </c>
      <c r="W44" s="6">
        <f t="shared" si="4"/>
        <v>7.8538199999999989</v>
      </c>
      <c r="X44" s="5">
        <v>0.76934420000000003</v>
      </c>
      <c r="Y44" s="5">
        <v>0.67797750000000001</v>
      </c>
      <c r="Z44" s="5">
        <v>0.9589278</v>
      </c>
      <c r="AA44" s="5">
        <f t="shared" si="5"/>
        <v>0.28095029999999999</v>
      </c>
      <c r="AC44" s="5"/>
      <c r="AD44" s="5"/>
      <c r="AE44" s="5"/>
    </row>
    <row r="45" spans="1:31" x14ac:dyDescent="0.25">
      <c r="A45" s="4" t="s">
        <v>43</v>
      </c>
      <c r="B45" s="4" t="s">
        <v>43</v>
      </c>
      <c r="C45" s="4" t="s">
        <v>43</v>
      </c>
      <c r="D45" s="5">
        <v>4.1950599999999998E-2</v>
      </c>
      <c r="E45" s="5">
        <v>5.4680600000000003E-2</v>
      </c>
      <c r="F45" s="5">
        <v>2.7559500000000001E-2</v>
      </c>
      <c r="G45" s="5">
        <f t="shared" si="0"/>
        <v>-2.7121100000000002E-2</v>
      </c>
      <c r="H45" s="5">
        <v>4.2452799999999999E-2</v>
      </c>
      <c r="I45" s="5">
        <v>6.0908900000000002E-2</v>
      </c>
      <c r="J45" s="5">
        <v>2.1588199999999998E-2</v>
      </c>
      <c r="K45" s="5">
        <f t="shared" si="1"/>
        <v>-3.93207E-2</v>
      </c>
      <c r="L45" s="5">
        <v>0.12728410000000001</v>
      </c>
      <c r="M45" s="5">
        <v>0.1724929</v>
      </c>
      <c r="N45" s="5">
        <v>7.6175900000000005E-2</v>
      </c>
      <c r="O45" s="5">
        <f t="shared" si="2"/>
        <v>-9.6317E-2</v>
      </c>
      <c r="P45" s="5">
        <v>0.16597390000000001</v>
      </c>
      <c r="Q45" s="5">
        <v>0.2276263</v>
      </c>
      <c r="R45" s="5">
        <v>9.6276299999999995E-2</v>
      </c>
      <c r="S45" s="5">
        <f t="shared" si="3"/>
        <v>-0.13135000000000002</v>
      </c>
      <c r="T45" s="6">
        <v>16.593039999999998</v>
      </c>
      <c r="U45" s="6">
        <v>15.69544</v>
      </c>
      <c r="V45" s="6">
        <v>18.9922</v>
      </c>
      <c r="W45" s="6">
        <f t="shared" si="4"/>
        <v>3.2967600000000008</v>
      </c>
      <c r="X45" s="5">
        <v>0.81028480000000003</v>
      </c>
      <c r="Y45" s="5">
        <v>0.74232759999999998</v>
      </c>
      <c r="Z45" s="5">
        <v>0.88711010000000001</v>
      </c>
      <c r="AA45" s="5">
        <f t="shared" si="5"/>
        <v>0.14478250000000004</v>
      </c>
      <c r="AC45" s="5"/>
      <c r="AD45" s="5"/>
      <c r="AE4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D026-9014-4693-A152-D77DF3681D20}">
  <dimension ref="A1:U45"/>
  <sheetViews>
    <sheetView tabSelected="1" workbookViewId="0">
      <selection activeCell="C16" sqref="C16"/>
    </sheetView>
  </sheetViews>
  <sheetFormatPr defaultRowHeight="15" x14ac:dyDescent="0.25"/>
  <cols>
    <col min="1" max="1" width="14.28515625" customWidth="1"/>
    <col min="2" max="2" width="13.42578125" customWidth="1"/>
    <col min="3" max="3" width="12.85546875" customWidth="1"/>
    <col min="4" max="4" width="10.28515625" bestFit="1" customWidth="1"/>
    <col min="5" max="5" width="9.5703125" customWidth="1"/>
    <col min="7" max="7" width="9.7109375" customWidth="1"/>
    <col min="8" max="8" width="9.5703125" customWidth="1"/>
    <col min="10" max="10" width="9.85546875" customWidth="1"/>
    <col min="11" max="11" width="9.5703125" customWidth="1"/>
    <col min="12" max="12" width="9.7109375" customWidth="1"/>
    <col min="13" max="13" width="10" customWidth="1"/>
    <col min="14" max="14" width="9.85546875" customWidth="1"/>
    <col min="15" max="15" width="10.140625" customWidth="1"/>
    <col min="16" max="16" width="11.28515625" customWidth="1"/>
    <col min="17" max="17" width="11" customWidth="1"/>
    <col min="18" max="18" width="10.85546875" customWidth="1"/>
    <col min="19" max="19" width="10.5703125" customWidth="1"/>
    <col min="20" max="20" width="11.7109375" customWidth="1"/>
    <col min="21" max="21" width="11.42578125" bestFit="1" customWidth="1"/>
  </cols>
  <sheetData>
    <row r="1" spans="1:21" ht="30.95" customHeight="1" x14ac:dyDescent="0.25">
      <c r="A1" s="3" t="s">
        <v>96</v>
      </c>
      <c r="B1" s="3" t="s">
        <v>97</v>
      </c>
      <c r="C1" s="3" t="s">
        <v>113</v>
      </c>
      <c r="D1" s="1" t="s">
        <v>114</v>
      </c>
      <c r="E1" s="1" t="s">
        <v>115</v>
      </c>
      <c r="F1" s="1" t="s">
        <v>116</v>
      </c>
      <c r="G1" s="1" t="s">
        <v>118</v>
      </c>
      <c r="H1" s="1" t="s">
        <v>119</v>
      </c>
      <c r="I1" s="1" t="s">
        <v>120</v>
      </c>
      <c r="J1" s="1" t="s">
        <v>122</v>
      </c>
      <c r="K1" s="1" t="s">
        <v>123</v>
      </c>
      <c r="L1" s="1" t="s">
        <v>124</v>
      </c>
      <c r="M1" s="1" t="s">
        <v>126</v>
      </c>
      <c r="N1" s="1" t="s">
        <v>127</v>
      </c>
      <c r="O1" s="1" t="s">
        <v>128</v>
      </c>
      <c r="P1" s="1" t="s">
        <v>130</v>
      </c>
      <c r="Q1" s="1" t="s">
        <v>131</v>
      </c>
      <c r="R1" s="1" t="s">
        <v>132</v>
      </c>
      <c r="S1" s="2" t="s">
        <v>138</v>
      </c>
      <c r="T1" s="1" t="s">
        <v>139</v>
      </c>
      <c r="U1" s="1" t="s">
        <v>140</v>
      </c>
    </row>
    <row r="2" spans="1:21" x14ac:dyDescent="0.25">
      <c r="A2" s="4" t="s">
        <v>87</v>
      </c>
      <c r="B2" s="4" t="s">
        <v>45</v>
      </c>
      <c r="C2" s="4" t="s">
        <v>1</v>
      </c>
      <c r="D2" s="7">
        <f>Percentages!D2*Absolute_Numbers!$S2</f>
        <v>156899.70537149999</v>
      </c>
      <c r="E2" s="7">
        <f>Percentages!E2*Absolute_Numbers!$T2</f>
        <v>120346.87593295002</v>
      </c>
      <c r="F2" s="7">
        <f>Percentages!F2*Absolute_Numbers!$U2</f>
        <v>36733.187171199999</v>
      </c>
      <c r="G2" s="7">
        <f>Percentages!H2*Absolute_Numbers!$S2</f>
        <v>148631.24569878</v>
      </c>
      <c r="H2" s="7">
        <f>Percentages!I2*Absolute_Numbers!$T2</f>
        <v>126288.18597672001</v>
      </c>
      <c r="I2" s="7">
        <f>Percentages!J2*Absolute_Numbers!$U2</f>
        <v>22573.544924999998</v>
      </c>
      <c r="J2" s="7">
        <f>Percentages!L2*Absolute_Numbers!$S2</f>
        <v>442120.00124448002</v>
      </c>
      <c r="K2" s="7">
        <f>Percentages!M2*Absolute_Numbers!$T2</f>
        <v>328575.50783776003</v>
      </c>
      <c r="L2" s="7">
        <f>Percentages!N2*Absolute_Numbers!$U2</f>
        <v>114001.883306</v>
      </c>
      <c r="M2" s="7">
        <f>Percentages!P2*Absolute_Numbers!$S2</f>
        <v>573865.28459871002</v>
      </c>
      <c r="N2" s="7">
        <f>Percentages!Q2*Absolute_Numbers!$T2</f>
        <v>439699.20294494007</v>
      </c>
      <c r="O2" s="7">
        <f>Percentages!R2*Absolute_Numbers!$U2</f>
        <v>134823.76100979999</v>
      </c>
      <c r="P2" s="7">
        <f>Percentages!X2*Absolute_Numbers!$S2</f>
        <v>3576593.9909434798</v>
      </c>
      <c r="Q2" s="7">
        <f>Percentages!Y2*Absolute_Numbers!$T2</f>
        <v>1741005.0259992601</v>
      </c>
      <c r="R2" s="7">
        <f>Percentages!Z2*Absolute_Numbers!$U2</f>
        <v>1834838.3262735999</v>
      </c>
      <c r="S2" s="7">
        <v>4241105.7</v>
      </c>
      <c r="T2" s="7">
        <v>2247856.7000000002</v>
      </c>
      <c r="U2" s="7">
        <v>1993249</v>
      </c>
    </row>
    <row r="3" spans="1:21" x14ac:dyDescent="0.25">
      <c r="A3" s="4" t="s">
        <v>87</v>
      </c>
      <c r="B3" s="4" t="s">
        <v>47</v>
      </c>
      <c r="C3" s="4" t="s">
        <v>3</v>
      </c>
      <c r="D3" s="7">
        <f>Percentages!D3*Absolute_Numbers!$S3</f>
        <v>187625.63636462</v>
      </c>
      <c r="E3" s="7">
        <f>Percentages!E3*Absolute_Numbers!$T3</f>
        <v>139935.9161262</v>
      </c>
      <c r="F3" s="7">
        <f>Percentages!F3*Absolute_Numbers!$U3</f>
        <v>48062.001172830001</v>
      </c>
      <c r="G3" s="7">
        <f>Percentages!H3*Absolute_Numbers!$S3</f>
        <v>160223.40406031997</v>
      </c>
      <c r="H3" s="7">
        <f>Percentages!I3*Absolute_Numbers!$T3</f>
        <v>134558.6696162</v>
      </c>
      <c r="I3" s="7">
        <f>Percentages!J3*Absolute_Numbers!$U3</f>
        <v>26121.539268299999</v>
      </c>
      <c r="J3" s="7">
        <f>Percentages!L3*Absolute_Numbers!$S3</f>
        <v>512999.30100177997</v>
      </c>
      <c r="K3" s="7">
        <f>Percentages!M3*Absolute_Numbers!$T3</f>
        <v>386632.25836759998</v>
      </c>
      <c r="L3" s="7">
        <f>Percentages!N3*Absolute_Numbers!$U3</f>
        <v>127421.35787501998</v>
      </c>
      <c r="M3" s="7">
        <f>Percentages!P3*Absolute_Numbers!$S3</f>
        <v>660602.45212894992</v>
      </c>
      <c r="N3" s="7">
        <f>Percentages!Q3*Absolute_Numbers!$T3</f>
        <v>509886.73315119999</v>
      </c>
      <c r="O3" s="7">
        <f>Percentages!R3*Absolute_Numbers!$U3</f>
        <v>152184.47130152999</v>
      </c>
      <c r="P3" s="7">
        <f>Percentages!X3*Absolute_Numbers!$S3</f>
        <v>3931006.9492185898</v>
      </c>
      <c r="Q3" s="7">
        <f>Percentages!Y3*Absolute_Numbers!$T3</f>
        <v>1908387.5311652001</v>
      </c>
      <c r="R3" s="7">
        <f>Percentages!Z3*Absolute_Numbers!$U3</f>
        <v>2020968.6756470997</v>
      </c>
      <c r="S3" s="7">
        <v>4699405.3</v>
      </c>
      <c r="T3" s="7">
        <v>2495242</v>
      </c>
      <c r="U3" s="7">
        <v>2204163.2999999998</v>
      </c>
    </row>
    <row r="4" spans="1:21" x14ac:dyDescent="0.25">
      <c r="A4" s="4" t="s">
        <v>87</v>
      </c>
      <c r="B4" s="4" t="s">
        <v>54</v>
      </c>
      <c r="C4" s="4" t="s">
        <v>10</v>
      </c>
      <c r="D4" s="7">
        <f>Percentages!D4*Absolute_Numbers!$S4</f>
        <v>106355.07444869999</v>
      </c>
      <c r="E4" s="7">
        <f>Percentages!E4*Absolute_Numbers!$T4</f>
        <v>74817.092424999995</v>
      </c>
      <c r="F4" s="7">
        <f>Percentages!F4*Absolute_Numbers!$U4</f>
        <v>31733.137685900001</v>
      </c>
      <c r="G4" s="7">
        <f>Percentages!H4*Absolute_Numbers!$S4</f>
        <v>73535.778501699999</v>
      </c>
      <c r="H4" s="7">
        <f>Percentages!I4*Absolute_Numbers!$T4</f>
        <v>57945.424719000002</v>
      </c>
      <c r="I4" s="7">
        <f>Percentages!J4*Absolute_Numbers!$U4</f>
        <v>15788.5183517</v>
      </c>
      <c r="J4" s="7">
        <f>Percentages!L4*Absolute_Numbers!$S4</f>
        <v>260167.63629390002</v>
      </c>
      <c r="K4" s="7">
        <f>Percentages!M4*Absolute_Numbers!$T4</f>
        <v>198796.62265900002</v>
      </c>
      <c r="L4" s="7">
        <f>Percentages!N4*Absolute_Numbers!$U4</f>
        <v>62009.155732599997</v>
      </c>
      <c r="M4" s="7">
        <f>Percentages!P4*Absolute_Numbers!$S4</f>
        <v>325350.8301664</v>
      </c>
      <c r="N4" s="7">
        <f>Percentages!Q4*Absolute_Numbers!$T4</f>
        <v>249413.51960399997</v>
      </c>
      <c r="O4" s="7">
        <f>Percentages!R4*Absolute_Numbers!$U4</f>
        <v>76743.627109699999</v>
      </c>
      <c r="P4" s="7">
        <f>Percentages!X4*Absolute_Numbers!$S4</f>
        <v>2393152.8119995003</v>
      </c>
      <c r="Q4" s="7">
        <f>Percentages!Y4*Absolute_Numbers!$T4</f>
        <v>1162655.3582599999</v>
      </c>
      <c r="R4" s="7">
        <f>Percentages!Z4*Absolute_Numbers!$U4</f>
        <v>1229591.3640725999</v>
      </c>
      <c r="S4" s="7">
        <v>2785309</v>
      </c>
      <c r="T4" s="7">
        <v>1456790</v>
      </c>
      <c r="U4" s="7">
        <v>1328519</v>
      </c>
    </row>
    <row r="5" spans="1:21" x14ac:dyDescent="0.25">
      <c r="A5" s="4" t="s">
        <v>87</v>
      </c>
      <c r="B5" s="4" t="s">
        <v>57</v>
      </c>
      <c r="C5" s="4" t="s">
        <v>13</v>
      </c>
      <c r="D5" s="7">
        <f>Percentages!D5*Absolute_Numbers!$S5</f>
        <v>106258.9176208</v>
      </c>
      <c r="E5" s="7">
        <f>Percentages!E5*Absolute_Numbers!$T5</f>
        <v>75910.8887292</v>
      </c>
      <c r="F5" s="7">
        <f>Percentages!F5*Absolute_Numbers!$U5</f>
        <v>30441.435042199999</v>
      </c>
      <c r="G5" s="7">
        <f>Percentages!H5*Absolute_Numbers!$S5</f>
        <v>90983.845120000013</v>
      </c>
      <c r="H5" s="7">
        <f>Percentages!I5*Absolute_Numbers!$T5</f>
        <v>72999.443337100005</v>
      </c>
      <c r="I5" s="7">
        <f>Percentages!J5*Absolute_Numbers!$U5</f>
        <v>18099.766530299999</v>
      </c>
      <c r="J5" s="7">
        <f>Percentages!L5*Absolute_Numbers!$S5</f>
        <v>255183.78180960001</v>
      </c>
      <c r="K5" s="7">
        <f>Percentages!M5*Absolute_Numbers!$T5</f>
        <v>190179.05035569999</v>
      </c>
      <c r="L5" s="7">
        <f>Percentages!N5*Absolute_Numbers!$U5</f>
        <v>65263.984827299995</v>
      </c>
      <c r="M5" s="7">
        <f>Percentages!P5*Absolute_Numbers!$S5</f>
        <v>338958.24269440002</v>
      </c>
      <c r="N5" s="7">
        <f>Percentages!Q5*Absolute_Numbers!$T5</f>
        <v>256934.8333916</v>
      </c>
      <c r="O5" s="7">
        <f>Percentages!R5*Absolute_Numbers!$U5</f>
        <v>82386.649286900007</v>
      </c>
      <c r="P5" s="7">
        <f>Percentages!X5*Absolute_Numbers!$S5</f>
        <v>2065666.332464</v>
      </c>
      <c r="Q5" s="7">
        <f>Percentages!Y5*Absolute_Numbers!$T5</f>
        <v>971346.93847729999</v>
      </c>
      <c r="R5" s="7">
        <f>Percentages!Z5*Absolute_Numbers!$U5</f>
        <v>1093908.6381881</v>
      </c>
      <c r="S5" s="7">
        <v>2467024</v>
      </c>
      <c r="T5" s="7">
        <v>1271207</v>
      </c>
      <c r="U5" s="7">
        <v>1195817</v>
      </c>
    </row>
    <row r="6" spans="1:21" x14ac:dyDescent="0.25">
      <c r="A6" s="4" t="s">
        <v>87</v>
      </c>
      <c r="B6" s="4" t="s">
        <v>58</v>
      </c>
      <c r="C6" s="4" t="s">
        <v>14</v>
      </c>
      <c r="D6" s="7">
        <f>Percentages!D6*Absolute_Numbers!$S6</f>
        <v>1287714.1987536401</v>
      </c>
      <c r="E6" s="7">
        <f>Percentages!E6*Absolute_Numbers!$T6</f>
        <v>920666.51746959996</v>
      </c>
      <c r="F6" s="7">
        <f>Percentages!F6*Absolute_Numbers!$U6</f>
        <v>370190.23386240005</v>
      </c>
      <c r="G6" s="7">
        <f>Percentages!H6*Absolute_Numbers!$S6</f>
        <v>1215194.39952481</v>
      </c>
      <c r="H6" s="7">
        <f>Percentages!I6*Absolute_Numbers!$T6</f>
        <v>920109.85243814997</v>
      </c>
      <c r="I6" s="7">
        <f>Percentages!J6*Absolute_Numbers!$U6</f>
        <v>298670.17817022005</v>
      </c>
      <c r="J6" s="7">
        <f>Percentages!L6*Absolute_Numbers!$S6</f>
        <v>2653435.6910209903</v>
      </c>
      <c r="K6" s="7">
        <f>Percentages!M6*Absolute_Numbers!$T6</f>
        <v>1915540.4500408</v>
      </c>
      <c r="L6" s="7">
        <f>Percentages!N6*Absolute_Numbers!$U6</f>
        <v>744592.73497385997</v>
      </c>
      <c r="M6" s="7">
        <f>Percentages!P6*Absolute_Numbers!$S6</f>
        <v>3801400.2785118301</v>
      </c>
      <c r="N6" s="7">
        <f>Percentages!Q6*Absolute_Numbers!$T6</f>
        <v>2777926.7373995497</v>
      </c>
      <c r="O6" s="7">
        <f>Percentages!R6*Absolute_Numbers!$U6</f>
        <v>1033475.9307591001</v>
      </c>
      <c r="P6" s="7">
        <f>Percentages!X6*Absolute_Numbers!$S6</f>
        <v>22128189.922056831</v>
      </c>
      <c r="Q6" s="7">
        <f>Percentages!Y6*Absolute_Numbers!$T6</f>
        <v>10380478.876467701</v>
      </c>
      <c r="R6" s="7">
        <f>Percentages!Z6*Absolute_Numbers!$U6</f>
        <v>11736152.123159641</v>
      </c>
      <c r="S6" s="7">
        <v>26690147.300000001</v>
      </c>
      <c r="T6" s="7">
        <v>13677273.5</v>
      </c>
      <c r="U6" s="7">
        <v>13012873.800000001</v>
      </c>
    </row>
    <row r="7" spans="1:21" x14ac:dyDescent="0.25">
      <c r="A7" s="4" t="s">
        <v>87</v>
      </c>
      <c r="B7" s="4" t="s">
        <v>53</v>
      </c>
      <c r="C7" s="4" t="s">
        <v>9</v>
      </c>
      <c r="D7" s="7">
        <f>Percentages!D7*Absolute_Numbers!$S7</f>
        <v>1607795.4454056001</v>
      </c>
      <c r="E7" s="7">
        <f>Percentages!E7*Absolute_Numbers!$T7</f>
        <v>1227275.44877286</v>
      </c>
      <c r="F7" s="7">
        <f>Percentages!F7*Absolute_Numbers!$U7</f>
        <v>383049.57251016004</v>
      </c>
      <c r="G7" s="7">
        <f>Percentages!H7*Absolute_Numbers!$S7</f>
        <v>1843527.7141560002</v>
      </c>
      <c r="H7" s="7">
        <f>Percentages!I7*Absolute_Numbers!$T7</f>
        <v>1588011.79953762</v>
      </c>
      <c r="I7" s="7">
        <f>Percentages!J7*Absolute_Numbers!$U7</f>
        <v>259654.66079544</v>
      </c>
      <c r="J7" s="7">
        <f>Percentages!L7*Absolute_Numbers!$S7</f>
        <v>4753593.9838295998</v>
      </c>
      <c r="K7" s="7">
        <f>Percentages!M7*Absolute_Numbers!$T7</f>
        <v>3364775.1241898402</v>
      </c>
      <c r="L7" s="7">
        <f>Percentages!N7*Absolute_Numbers!$U7</f>
        <v>1394492.6868499799</v>
      </c>
      <c r="M7" s="7">
        <f>Percentages!P7*Absolute_Numbers!$S7</f>
        <v>6440076.5626800004</v>
      </c>
      <c r="N7" s="7">
        <f>Percentages!Q7*Absolute_Numbers!$T7</f>
        <v>4815022.2252098396</v>
      </c>
      <c r="O7" s="7">
        <f>Percentages!R7*Absolute_Numbers!$U7</f>
        <v>1634494.86847512</v>
      </c>
      <c r="P7" s="7">
        <f>Percentages!X7*Absolute_Numbers!$S7</f>
        <v>33809457.757838398</v>
      </c>
      <c r="Q7" s="7">
        <f>Percentages!Y7*Absolute_Numbers!$T7</f>
        <v>16459264.63118232</v>
      </c>
      <c r="R7" s="7">
        <f>Percentages!Z7*Absolute_Numbers!$U7</f>
        <v>17339450.53639248</v>
      </c>
      <c r="S7" s="7">
        <v>41141448</v>
      </c>
      <c r="T7" s="7">
        <v>21940198.199999999</v>
      </c>
      <c r="U7" s="7">
        <v>19201249.800000001</v>
      </c>
    </row>
    <row r="8" spans="1:21" x14ac:dyDescent="0.25">
      <c r="A8" s="4" t="s">
        <v>87</v>
      </c>
      <c r="B8" s="4" t="s">
        <v>60</v>
      </c>
      <c r="C8" s="4" t="s">
        <v>16</v>
      </c>
      <c r="D8" s="7">
        <f>Percentages!D8*Absolute_Numbers!$S8</f>
        <v>93746.191389700005</v>
      </c>
      <c r="E8" s="7">
        <f>Percentages!E8*Absolute_Numbers!$T8</f>
        <v>70187.146380000006</v>
      </c>
      <c r="F8" s="7">
        <f>Percentages!F8*Absolute_Numbers!$U8</f>
        <v>23894.3390822</v>
      </c>
      <c r="G8" s="7">
        <f>Percentages!H8*Absolute_Numbers!$S8</f>
        <v>107340.04370169999</v>
      </c>
      <c r="H8" s="7">
        <f>Percentages!I8*Absolute_Numbers!$T8</f>
        <v>85236.474352500009</v>
      </c>
      <c r="I8" s="7">
        <f>Percentages!J8*Absolute_Numbers!$U8</f>
        <v>22593.317631999998</v>
      </c>
      <c r="J8" s="7">
        <f>Percentages!L8*Absolute_Numbers!$S8</f>
        <v>356968.40996980004</v>
      </c>
      <c r="K8" s="7">
        <f>Percentages!M8*Absolute_Numbers!$T8</f>
        <v>272085.51908250002</v>
      </c>
      <c r="L8" s="7">
        <f>Percentages!N8*Absolute_Numbers!$U8</f>
        <v>86264.954384199998</v>
      </c>
      <c r="M8" s="7">
        <f>Percentages!P8*Absolute_Numbers!$S8</f>
        <v>455600.36091699998</v>
      </c>
      <c r="N8" s="7">
        <f>Percentages!Q8*Absolute_Numbers!$T8</f>
        <v>349856.98038000002</v>
      </c>
      <c r="O8" s="7">
        <f>Percentages!R8*Absolute_Numbers!$U8</f>
        <v>107563.65492179999</v>
      </c>
      <c r="P8" s="7">
        <f>Percentages!X8*Absolute_Numbers!$S8</f>
        <v>3248012.8174519003</v>
      </c>
      <c r="Q8" s="7">
        <f>Percentages!Y8*Absolute_Numbers!$T8</f>
        <v>1804384.6312724999</v>
      </c>
      <c r="R8" s="7">
        <f>Percentages!Z8*Absolute_Numbers!$U8</f>
        <v>1441654.3868046</v>
      </c>
      <c r="S8" s="7">
        <v>3751063</v>
      </c>
      <c r="T8" s="7">
        <v>2189025</v>
      </c>
      <c r="U8" s="7">
        <v>1562038</v>
      </c>
    </row>
    <row r="9" spans="1:21" x14ac:dyDescent="0.25">
      <c r="A9" s="4" t="s">
        <v>87</v>
      </c>
      <c r="B9" s="4" t="s">
        <v>63</v>
      </c>
      <c r="C9" s="4" t="s">
        <v>19</v>
      </c>
      <c r="D9" s="7">
        <f>Percentages!D9*Absolute_Numbers!$S9</f>
        <v>89915.325508800001</v>
      </c>
      <c r="E9" s="7">
        <f>Percentages!E9*Absolute_Numbers!$T9</f>
        <v>62941.748898799997</v>
      </c>
      <c r="F9" s="7">
        <f>Percentages!F9*Absolute_Numbers!$U9</f>
        <v>27065.219922</v>
      </c>
      <c r="G9" s="7">
        <f>Percentages!H9*Absolute_Numbers!$S9</f>
        <v>54993.501547200001</v>
      </c>
      <c r="H9" s="7">
        <f>Percentages!I9*Absolute_Numbers!$T9</f>
        <v>45225.511576800003</v>
      </c>
      <c r="I9" s="7">
        <f>Percentages!J9*Absolute_Numbers!$U9</f>
        <v>9865.6732563999994</v>
      </c>
      <c r="J9" s="7">
        <f>Percentages!L9*Absolute_Numbers!$S9</f>
        <v>224326.80819539999</v>
      </c>
      <c r="K9" s="7">
        <f>Percentages!M9*Absolute_Numbers!$T9</f>
        <v>157917.6807844</v>
      </c>
      <c r="L9" s="7">
        <f>Percentages!N9*Absolute_Numbers!$U9</f>
        <v>66643.280207399992</v>
      </c>
      <c r="M9" s="7">
        <f>Percentages!P9*Absolute_Numbers!$S9</f>
        <v>272593.48991399998</v>
      </c>
      <c r="N9" s="7">
        <f>Percentages!Q9*Absolute_Numbers!$T9</f>
        <v>197655.41292919999</v>
      </c>
      <c r="O9" s="7">
        <f>Percentages!R9*Absolute_Numbers!$U9</f>
        <v>75258.145482000007</v>
      </c>
      <c r="P9" s="7">
        <f>Percentages!X9*Absolute_Numbers!$S9</f>
        <v>1849545.4011678</v>
      </c>
      <c r="Q9" s="7">
        <f>Percentages!Y9*Absolute_Numbers!$T9</f>
        <v>929942.62286880007</v>
      </c>
      <c r="R9" s="7">
        <f>Percentages!Z9*Absolute_Numbers!$U9</f>
        <v>919229.91739800002</v>
      </c>
      <c r="S9" s="7">
        <v>2179998</v>
      </c>
      <c r="T9" s="7">
        <v>1167116</v>
      </c>
      <c r="U9" s="7">
        <v>1012882</v>
      </c>
    </row>
    <row r="10" spans="1:21" x14ac:dyDescent="0.25">
      <c r="A10" s="4" t="s">
        <v>87</v>
      </c>
      <c r="B10" s="4" t="s">
        <v>64</v>
      </c>
      <c r="C10" s="4" t="s">
        <v>20</v>
      </c>
      <c r="D10" s="7">
        <f>Percentages!D10*Absolute_Numbers!$S10</f>
        <v>746758.75382641994</v>
      </c>
      <c r="E10" s="7">
        <f>Percentages!E10*Absolute_Numbers!$T10</f>
        <v>581636.66806563991</v>
      </c>
      <c r="F10" s="7">
        <f>Percentages!F10*Absolute_Numbers!$U10</f>
        <v>167655.59162774999</v>
      </c>
      <c r="G10" s="7">
        <f>Percentages!H10*Absolute_Numbers!$S10</f>
        <v>1105791.7186818698</v>
      </c>
      <c r="H10" s="7">
        <f>Percentages!I10*Absolute_Numbers!$T10</f>
        <v>897850.60376395995</v>
      </c>
      <c r="I10" s="7">
        <f>Percentages!J10*Absolute_Numbers!$U10</f>
        <v>212301.16691462998</v>
      </c>
      <c r="J10" s="7">
        <f>Percentages!L10*Absolute_Numbers!$S10</f>
        <v>2191994.8933182498</v>
      </c>
      <c r="K10" s="7">
        <f>Percentages!M10*Absolute_Numbers!$T10</f>
        <v>1744718.80555698</v>
      </c>
      <c r="L10" s="7">
        <f>Percentages!N10*Absolute_Numbers!$U10</f>
        <v>455333.52474828</v>
      </c>
      <c r="M10" s="7">
        <f>Percentages!P10*Absolute_Numbers!$S10</f>
        <v>3215351.2068212498</v>
      </c>
      <c r="N10" s="7">
        <f>Percentages!Q10*Absolute_Numbers!$T10</f>
        <v>2567973.3249818999</v>
      </c>
      <c r="O10" s="7">
        <f>Percentages!R10*Absolute_Numbers!$U10</f>
        <v>659344.10948585987</v>
      </c>
      <c r="P10" s="7">
        <f>Percentages!X10*Absolute_Numbers!$S10</f>
        <v>18948362.510206018</v>
      </c>
      <c r="Q10" s="7">
        <f>Percentages!Y10*Absolute_Numbers!$T10</f>
        <v>10119907.289898559</v>
      </c>
      <c r="R10" s="7">
        <f>Percentages!Z10*Absolute_Numbers!$U10</f>
        <v>8815224.2024823297</v>
      </c>
      <c r="S10" s="7">
        <v>22585661.299999997</v>
      </c>
      <c r="T10" s="7">
        <v>13006710.199999999</v>
      </c>
      <c r="U10" s="7">
        <v>9578951.0999999996</v>
      </c>
    </row>
    <row r="11" spans="1:21" x14ac:dyDescent="0.25">
      <c r="A11" s="4" t="s">
        <v>87</v>
      </c>
      <c r="B11" s="4" t="s">
        <v>68</v>
      </c>
      <c r="C11" s="4" t="s">
        <v>24</v>
      </c>
      <c r="D11" s="7">
        <f>Percentages!D11*Absolute_Numbers!$S11</f>
        <v>10548.203101784999</v>
      </c>
      <c r="E11" s="7">
        <f>Percentages!E11*Absolute_Numbers!$T11</f>
        <v>7361.2424335659998</v>
      </c>
      <c r="F11" s="7">
        <f>Percentages!F11*Absolute_Numbers!$U11</f>
        <v>3210.2427789600001</v>
      </c>
      <c r="G11" s="7">
        <f>Percentages!H11*Absolute_Numbers!$S11</f>
        <v>5054.0225201549993</v>
      </c>
      <c r="H11" s="7">
        <f>Percentages!I11*Absolute_Numbers!$T11</f>
        <v>4381.1623254240003</v>
      </c>
      <c r="I11" s="7">
        <f>Percentages!J11*Absolute_Numbers!$U11</f>
        <v>695.70671842000002</v>
      </c>
      <c r="J11" s="7">
        <f>Percentages!L11*Absolute_Numbers!$S11</f>
        <v>23842.056530924998</v>
      </c>
      <c r="K11" s="7">
        <f>Percentages!M11*Absolute_Numbers!$T11</f>
        <v>18878.631826390003</v>
      </c>
      <c r="L11" s="7">
        <f>Percentages!N11*Absolute_Numbers!$U11</f>
        <v>5046.6927527520002</v>
      </c>
      <c r="M11" s="7">
        <f>Percentages!P11*Absolute_Numbers!$S11</f>
        <v>28493.775413639996</v>
      </c>
      <c r="N11" s="7">
        <f>Percentages!Q11*Absolute_Numbers!$T11</f>
        <v>22874.97837845</v>
      </c>
      <c r="O11" s="7">
        <f>Percentages!R11*Absolute_Numbers!$U11</f>
        <v>5722.5698390280004</v>
      </c>
      <c r="P11" s="7">
        <f>Percentages!X11*Absolute_Numbers!$S11</f>
        <v>241550.40896437498</v>
      </c>
      <c r="Q11" s="7">
        <f>Percentages!Y11*Absolute_Numbers!$T11</f>
        <v>121065.260678017</v>
      </c>
      <c r="R11" s="7">
        <f>Percentages!Z11*Absolute_Numbers!$U11</f>
        <v>120369.604434646</v>
      </c>
      <c r="S11" s="7">
        <v>276916.05</v>
      </c>
      <c r="T11" s="7">
        <v>148485.79</v>
      </c>
      <c r="U11" s="7">
        <v>128430.26</v>
      </c>
    </row>
    <row r="12" spans="1:21" x14ac:dyDescent="0.25">
      <c r="A12" s="4" t="s">
        <v>87</v>
      </c>
      <c r="B12" s="4" t="s">
        <v>73</v>
      </c>
      <c r="C12" s="4" t="s">
        <v>29</v>
      </c>
      <c r="D12" s="7">
        <f>Percentages!D12*Absolute_Numbers!$S12</f>
        <v>322458.32255960006</v>
      </c>
      <c r="E12" s="7">
        <f>Percentages!E12*Absolute_Numbers!$T12</f>
        <v>235997.5526239</v>
      </c>
      <c r="F12" s="7">
        <f>Percentages!F12*Absolute_Numbers!$U12</f>
        <v>87182.377663199994</v>
      </c>
      <c r="G12" s="7">
        <f>Percentages!H12*Absolute_Numbers!$S12</f>
        <v>178614.3658196</v>
      </c>
      <c r="H12" s="7">
        <f>Percentages!I12*Absolute_Numbers!$T12</f>
        <v>157556.77984619999</v>
      </c>
      <c r="I12" s="7">
        <f>Percentages!J12*Absolute_Numbers!$U12</f>
        <v>21753.7741542</v>
      </c>
      <c r="J12" s="7">
        <f>Percentages!L12*Absolute_Numbers!$S12</f>
        <v>795557.07924480003</v>
      </c>
      <c r="K12" s="7">
        <f>Percentages!M12*Absolute_Numbers!$T12</f>
        <v>592791.44239660003</v>
      </c>
      <c r="L12" s="7">
        <f>Percentages!N12*Absolute_Numbers!$U12</f>
        <v>204661.52426609999</v>
      </c>
      <c r="M12" s="7">
        <f>Percentages!P12*Absolute_Numbers!$S12</f>
        <v>959944.31194560009</v>
      </c>
      <c r="N12" s="7">
        <f>Percentages!Q12*Absolute_Numbers!$T12</f>
        <v>737650.01598860009</v>
      </c>
      <c r="O12" s="7">
        <f>Percentages!R12*Absolute_Numbers!$U12</f>
        <v>224828.54118689999</v>
      </c>
      <c r="P12" s="7">
        <f>Percentages!X12*Absolute_Numbers!$S12</f>
        <v>7389988.8329881998</v>
      </c>
      <c r="Q12" s="7">
        <f>Percentages!Y12*Absolute_Numbers!$T12</f>
        <v>3649203.7066807002</v>
      </c>
      <c r="R12" s="7">
        <f>Percentages!Z12*Absolute_Numbers!$U12</f>
        <v>3737868.0399087002</v>
      </c>
      <c r="S12" s="7">
        <v>8546878</v>
      </c>
      <c r="T12" s="7">
        <v>4525699</v>
      </c>
      <c r="U12" s="7">
        <v>4021179</v>
      </c>
    </row>
    <row r="13" spans="1:21" x14ac:dyDescent="0.25">
      <c r="A13" s="4" t="s">
        <v>87</v>
      </c>
      <c r="B13" s="4" t="s">
        <v>74</v>
      </c>
      <c r="C13" s="4" t="s">
        <v>30</v>
      </c>
      <c r="D13" s="7">
        <f>Percentages!D13*Absolute_Numbers!$S13</f>
        <v>116267.76036150001</v>
      </c>
      <c r="E13" s="7">
        <f>Percentages!E13*Absolute_Numbers!$T13</f>
        <v>81768.459294600005</v>
      </c>
      <c r="F13" s="7">
        <f>Percentages!F13*Absolute_Numbers!$U13</f>
        <v>34623.740844</v>
      </c>
      <c r="G13" s="7">
        <f>Percentages!H13*Absolute_Numbers!$S13</f>
        <v>66800.483140600001</v>
      </c>
      <c r="H13" s="7">
        <f>Percentages!I13*Absolute_Numbers!$T13</f>
        <v>53640.886284200002</v>
      </c>
      <c r="I13" s="7">
        <f>Percentages!J13*Absolute_Numbers!$U13</f>
        <v>13271.796432000001</v>
      </c>
      <c r="J13" s="7">
        <f>Percentages!L13*Absolute_Numbers!$S13</f>
        <v>290154.80423270003</v>
      </c>
      <c r="K13" s="7">
        <f>Percentages!M13*Absolute_Numbers!$T13</f>
        <v>199702.9972639</v>
      </c>
      <c r="L13" s="7">
        <f>Percentages!N13*Absolute_Numbers!$U13</f>
        <v>90736.080084000001</v>
      </c>
      <c r="M13" s="7">
        <f>Percentages!P13*Absolute_Numbers!$S13</f>
        <v>350418.54639660002</v>
      </c>
      <c r="N13" s="7">
        <f>Percentages!Q13*Absolute_Numbers!$T13</f>
        <v>247654.90245720002</v>
      </c>
      <c r="O13" s="7">
        <f>Percentages!R13*Absolute_Numbers!$U13</f>
        <v>103146.45118199999</v>
      </c>
      <c r="P13" s="7">
        <f>Percentages!X13*Absolute_Numbers!$S13</f>
        <v>2127049.0925079002</v>
      </c>
      <c r="Q13" s="7">
        <f>Percentages!Y13*Absolute_Numbers!$T13</f>
        <v>1049387.049502</v>
      </c>
      <c r="R13" s="7">
        <f>Percentages!Z13*Absolute_Numbers!$U13</f>
        <v>1077213.0417840001</v>
      </c>
      <c r="S13" s="7">
        <v>2548139</v>
      </c>
      <c r="T13" s="7">
        <v>1345199</v>
      </c>
      <c r="U13" s="7">
        <v>1202940</v>
      </c>
    </row>
    <row r="14" spans="1:21" x14ac:dyDescent="0.25">
      <c r="A14" s="4" t="s">
        <v>87</v>
      </c>
      <c r="B14" s="4" t="s">
        <v>76</v>
      </c>
      <c r="C14" s="4" t="s">
        <v>32</v>
      </c>
      <c r="D14" s="7">
        <f>Percentages!D14*Absolute_Numbers!$S14</f>
        <v>166412.95558559999</v>
      </c>
      <c r="E14" s="7">
        <f>Percentages!E14*Absolute_Numbers!$T14</f>
        <v>119412.77857499999</v>
      </c>
      <c r="F14" s="7">
        <f>Percentages!F14*Absolute_Numbers!$U14</f>
        <v>47275.551337300007</v>
      </c>
      <c r="G14" s="7">
        <f>Percentages!H14*Absolute_Numbers!$S14</f>
        <v>201433.36846680002</v>
      </c>
      <c r="H14" s="7">
        <f>Percentages!I14*Absolute_Numbers!$T14</f>
        <v>144082.50764500001</v>
      </c>
      <c r="I14" s="7">
        <f>Percentages!J14*Absolute_Numbers!$U14</f>
        <v>57680.652815499998</v>
      </c>
      <c r="J14" s="7">
        <f>Percentages!L14*Absolute_Numbers!$S14</f>
        <v>517269.64440780005</v>
      </c>
      <c r="K14" s="7">
        <f>Percentages!M14*Absolute_Numbers!$T14</f>
        <v>374702.66095499997</v>
      </c>
      <c r="L14" s="7">
        <f>Percentages!N14*Absolute_Numbers!$U14</f>
        <v>143450.549099</v>
      </c>
      <c r="M14" s="7">
        <f>Percentages!P14*Absolute_Numbers!$S14</f>
        <v>705808.72243259999</v>
      </c>
      <c r="N14" s="7">
        <f>Percentages!Q14*Absolute_Numbers!$T14</f>
        <v>507738.21554</v>
      </c>
      <c r="O14" s="7">
        <f>Percentages!R14*Absolute_Numbers!$U14</f>
        <v>199248.51785409998</v>
      </c>
      <c r="P14" s="7">
        <f>Percentages!X14*Absolute_Numbers!$S14</f>
        <v>3820416.2717103004</v>
      </c>
      <c r="Q14" s="7">
        <f>Percentages!Y14*Absolute_Numbers!$T14</f>
        <v>1757973.5680250002</v>
      </c>
      <c r="R14" s="7">
        <f>Percentages!Z14*Absolute_Numbers!$U14</f>
        <v>2061137.7058558001</v>
      </c>
      <c r="S14" s="7">
        <v>4614993</v>
      </c>
      <c r="T14" s="7">
        <v>2326850</v>
      </c>
      <c r="U14" s="7">
        <v>2288143</v>
      </c>
    </row>
    <row r="15" spans="1:21" x14ac:dyDescent="0.25">
      <c r="A15" s="4" t="s">
        <v>87</v>
      </c>
      <c r="B15" s="4" t="s">
        <v>56</v>
      </c>
      <c r="C15" s="4" t="s">
        <v>12</v>
      </c>
      <c r="D15" s="7">
        <f>Percentages!D15*Absolute_Numbers!$S15</f>
        <v>643997.16881370009</v>
      </c>
      <c r="E15" s="7">
        <f>Percentages!E15*Absolute_Numbers!$T15</f>
        <v>465406.16154685005</v>
      </c>
      <c r="F15" s="7">
        <f>Percentages!F15*Absolute_Numbers!$U15</f>
        <v>179411.17549759999</v>
      </c>
      <c r="G15" s="7">
        <f>Percentages!H15*Absolute_Numbers!$S15</f>
        <v>678343.53133979999</v>
      </c>
      <c r="H15" s="7">
        <f>Percentages!I15*Absolute_Numbers!$T15</f>
        <v>529641.25387070002</v>
      </c>
      <c r="I15" s="7">
        <f>Percentages!J15*Absolute_Numbers!$U15</f>
        <v>149848.9481984</v>
      </c>
      <c r="J15" s="7">
        <f>Percentages!L15*Absolute_Numbers!$S15</f>
        <v>1806323.48388225</v>
      </c>
      <c r="K15" s="7">
        <f>Percentages!M15*Absolute_Numbers!$T15</f>
        <v>1352618.1433812999</v>
      </c>
      <c r="L15" s="7">
        <f>Percentages!N15*Absolute_Numbers!$U15</f>
        <v>456343.3304571</v>
      </c>
      <c r="M15" s="7">
        <f>Percentages!P15*Absolute_Numbers!$S15</f>
        <v>2434267.3366696499</v>
      </c>
      <c r="N15" s="7">
        <f>Percentages!Q15*Absolute_Numbers!$T15</f>
        <v>1840562.6961763001</v>
      </c>
      <c r="O15" s="7">
        <f>Percentages!R15*Absolute_Numbers!$U15</f>
        <v>597385.89631999994</v>
      </c>
      <c r="P15" s="7">
        <f>Percentages!X15*Absolute_Numbers!$S15</f>
        <v>16324995.332735552</v>
      </c>
      <c r="Q15" s="7">
        <f>Percentages!Y15*Absolute_Numbers!$T15</f>
        <v>8309714.4891745495</v>
      </c>
      <c r="R15" s="7">
        <f>Percentages!Z15*Absolute_Numbers!$U15</f>
        <v>8011167.3191306992</v>
      </c>
      <c r="S15" s="7">
        <v>19142995.5</v>
      </c>
      <c r="T15" s="7">
        <v>10419486.5</v>
      </c>
      <c r="U15" s="7">
        <v>8723509</v>
      </c>
    </row>
    <row r="16" spans="1:21" x14ac:dyDescent="0.25">
      <c r="A16" s="4" t="s">
        <v>87</v>
      </c>
      <c r="B16" s="4" t="s">
        <v>80</v>
      </c>
      <c r="C16" s="4" t="s">
        <v>36</v>
      </c>
      <c r="D16" s="7">
        <f>Percentages!D16*Absolute_Numbers!$S16</f>
        <v>227494.2867266</v>
      </c>
      <c r="E16" s="7">
        <f>Percentages!E16*Absolute_Numbers!$T16</f>
        <v>151323.95483639999</v>
      </c>
      <c r="F16" s="7">
        <f>Percentages!F16*Absolute_Numbers!$U16</f>
        <v>76343.502710400004</v>
      </c>
      <c r="G16" s="7">
        <f>Percentages!H16*Absolute_Numbers!$S16</f>
        <v>127429.5543036</v>
      </c>
      <c r="H16" s="7">
        <f>Percentages!I16*Absolute_Numbers!$T16</f>
        <v>101806.7847966</v>
      </c>
      <c r="I16" s="7">
        <f>Percentages!J16*Absolute_Numbers!$U16</f>
        <v>25809.933334400001</v>
      </c>
      <c r="J16" s="7">
        <f>Percentages!L16*Absolute_Numbers!$S16</f>
        <v>498078.23993080005</v>
      </c>
      <c r="K16" s="7">
        <f>Percentages!M16*Absolute_Numbers!$T16</f>
        <v>350832.0503526</v>
      </c>
      <c r="L16" s="7">
        <f>Percentages!N16*Absolute_Numbers!$U16</f>
        <v>147728.652348</v>
      </c>
      <c r="M16" s="7">
        <f>Percentages!P16*Absolute_Numbers!$S16</f>
        <v>612999.27209980006</v>
      </c>
      <c r="N16" s="7">
        <f>Percentages!Q16*Absolute_Numbers!$T16</f>
        <v>442171.47845160001</v>
      </c>
      <c r="O16" s="7">
        <f>Percentages!R16*Absolute_Numbers!$U16</f>
        <v>171476.5539072</v>
      </c>
      <c r="P16" s="7">
        <f>Percentages!X16*Absolute_Numbers!$S16</f>
        <v>4161961.1259109997</v>
      </c>
      <c r="Q16" s="7">
        <f>Percentages!Y16*Absolute_Numbers!$T16</f>
        <v>2028352.855284</v>
      </c>
      <c r="R16" s="7">
        <f>Percentages!Z16*Absolute_Numbers!$U16</f>
        <v>2132870.0043255999</v>
      </c>
      <c r="S16" s="7">
        <v>4920934</v>
      </c>
      <c r="T16" s="7">
        <v>2563518</v>
      </c>
      <c r="U16" s="7">
        <v>2357416</v>
      </c>
    </row>
    <row r="17" spans="1:21" x14ac:dyDescent="0.25">
      <c r="A17" s="4" t="s">
        <v>87</v>
      </c>
      <c r="B17" s="4" t="s">
        <v>50</v>
      </c>
      <c r="C17" s="4" t="s">
        <v>6</v>
      </c>
      <c r="D17" s="7">
        <f>Percentages!D17*Absolute_Numbers!$S17</f>
        <v>218171.7265581</v>
      </c>
      <c r="E17" s="7">
        <f>Percentages!E17*Absolute_Numbers!$T17</f>
        <v>156336.00494306997</v>
      </c>
      <c r="F17" s="7">
        <f>Percentages!F17*Absolute_Numbers!$U17</f>
        <v>61863.660737999999</v>
      </c>
      <c r="G17" s="7">
        <f>Percentages!H17*Absolute_Numbers!$S17</f>
        <v>151038.92555681997</v>
      </c>
      <c r="H17" s="7">
        <f>Percentages!I17*Absolute_Numbers!$T17</f>
        <v>122258.69492223</v>
      </c>
      <c r="I17" s="7">
        <f>Percentages!J17*Absolute_Numbers!$U17</f>
        <v>28809.6628446</v>
      </c>
      <c r="J17" s="7">
        <f>Percentages!L17*Absolute_Numbers!$S17</f>
        <v>476824.88768102997</v>
      </c>
      <c r="K17" s="7">
        <f>Percentages!M17*Absolute_Numbers!$T17</f>
        <v>337512.06214604998</v>
      </c>
      <c r="L17" s="7">
        <f>Percentages!N17*Absolute_Numbers!$U17</f>
        <v>139370.8537683</v>
      </c>
      <c r="M17" s="7">
        <f>Percentages!P17*Absolute_Numbers!$S17</f>
        <v>615889.66608729004</v>
      </c>
      <c r="N17" s="7">
        <f>Percentages!Q17*Absolute_Numbers!$T17</f>
        <v>450067.94400170998</v>
      </c>
      <c r="O17" s="7">
        <f>Percentages!R17*Absolute_Numbers!$U17</f>
        <v>165906.97564320001</v>
      </c>
      <c r="P17" s="7">
        <f>Percentages!X17*Absolute_Numbers!$S17</f>
        <v>3741527.2635297896</v>
      </c>
      <c r="Q17" s="7">
        <f>Percentages!Y17*Absolute_Numbers!$T17</f>
        <v>1849129.9889988897</v>
      </c>
      <c r="R17" s="7">
        <f>Percentages!Z17*Absolute_Numbers!$U17</f>
        <v>1892297.8149174</v>
      </c>
      <c r="S17" s="7">
        <v>4489407.3</v>
      </c>
      <c r="T17" s="7">
        <v>2389914.2999999998</v>
      </c>
      <c r="U17" s="7">
        <v>2099493</v>
      </c>
    </row>
    <row r="18" spans="1:21" x14ac:dyDescent="0.25">
      <c r="A18" s="4" t="s">
        <v>87</v>
      </c>
      <c r="B18" s="4" t="s">
        <v>85</v>
      </c>
      <c r="C18" s="4" t="s">
        <v>41</v>
      </c>
      <c r="D18" s="7">
        <f>Percentages!D18*Absolute_Numbers!$S18</f>
        <v>1550387.8649492101</v>
      </c>
      <c r="E18" s="7">
        <f>Percentages!E18*Absolute_Numbers!$T18</f>
        <v>1097685.8308604499</v>
      </c>
      <c r="F18" s="7">
        <f>Percentages!F18*Absolute_Numbers!$U18</f>
        <v>454336.70014524006</v>
      </c>
      <c r="G18" s="7">
        <f>Percentages!H18*Absolute_Numbers!$S18</f>
        <v>578372.01437770994</v>
      </c>
      <c r="H18" s="7">
        <f>Percentages!I18*Absolute_Numbers!$T18</f>
        <v>468665.42211185</v>
      </c>
      <c r="I18" s="7">
        <f>Percentages!J18*Absolute_Numbers!$U18</f>
        <v>110662.75203500001</v>
      </c>
      <c r="J18" s="7">
        <f>Percentages!L18*Absolute_Numbers!$S18</f>
        <v>3257285.7007747698</v>
      </c>
      <c r="K18" s="7">
        <f>Percentages!M18*Absolute_Numbers!$T18</f>
        <v>2371769.5355170998</v>
      </c>
      <c r="L18" s="7">
        <f>Percentages!N18*Absolute_Numbers!$U18</f>
        <v>889336.69551892008</v>
      </c>
      <c r="M18" s="7">
        <f>Percentages!P18*Absolute_Numbers!$S18</f>
        <v>3774274.7818041001</v>
      </c>
      <c r="N18" s="7">
        <f>Percentages!Q18*Absolute_Numbers!$T18</f>
        <v>2786352.8104439001</v>
      </c>
      <c r="O18" s="7">
        <f>Percentages!R18*Absolute_Numbers!$U18</f>
        <v>992569.39202959999</v>
      </c>
      <c r="P18" s="7">
        <f>Percentages!X18*Absolute_Numbers!$S18</f>
        <v>26361661.705382779</v>
      </c>
      <c r="Q18" s="7">
        <f>Percentages!Y18*Absolute_Numbers!$T18</f>
        <v>12946204.391352499</v>
      </c>
      <c r="R18" s="7">
        <f>Percentages!Z18*Absolute_Numbers!$U18</f>
        <v>13409921.531849042</v>
      </c>
      <c r="S18" s="7">
        <v>31149362.300000001</v>
      </c>
      <c r="T18" s="7">
        <v>16418879.5</v>
      </c>
      <c r="U18" s="7">
        <v>14730482.800000001</v>
      </c>
    </row>
    <row r="19" spans="1:21" x14ac:dyDescent="0.25">
      <c r="A19" s="4" t="s">
        <v>89</v>
      </c>
      <c r="B19" s="4" t="s">
        <v>48</v>
      </c>
      <c r="C19" s="4" t="s">
        <v>4</v>
      </c>
      <c r="D19" s="7">
        <f>Percentages!D19*Absolute_Numbers!$S19</f>
        <v>116273.6323198</v>
      </c>
      <c r="E19" s="7">
        <f>Percentages!E19*Absolute_Numbers!$T19</f>
        <v>74593.289450700002</v>
      </c>
      <c r="F19" s="7">
        <f>Percentages!F19*Absolute_Numbers!$U19</f>
        <v>41781.940187799999</v>
      </c>
      <c r="G19" s="7">
        <f>Percentages!H19*Absolute_Numbers!$S19</f>
        <v>183008.5494398</v>
      </c>
      <c r="H19" s="7">
        <f>Percentages!I19*Absolute_Numbers!$T19</f>
        <v>98793.497861099997</v>
      </c>
      <c r="I19" s="7">
        <f>Percentages!J19*Absolute_Numbers!$U19</f>
        <v>84225.432299299995</v>
      </c>
      <c r="J19" s="7">
        <f>Percentages!L19*Absolute_Numbers!$S19</f>
        <v>500756.92067379999</v>
      </c>
      <c r="K19" s="7">
        <f>Percentages!M19*Absolute_Numbers!$T19</f>
        <v>340261.59043829999</v>
      </c>
      <c r="L19" s="7">
        <f>Percentages!N19*Absolute_Numbers!$U19</f>
        <v>161085.52920029999</v>
      </c>
      <c r="M19" s="7">
        <f>Percentages!P19*Absolute_Numbers!$S19</f>
        <v>667356.53166880005</v>
      </c>
      <c r="N19" s="7">
        <f>Percentages!Q19*Absolute_Numbers!$T19</f>
        <v>429074.93699159997</v>
      </c>
      <c r="O19" s="7">
        <f>Percentages!R19*Absolute_Numbers!$U19</f>
        <v>238872.11402389998</v>
      </c>
      <c r="P19" s="7">
        <f>Percentages!X19*Absolute_Numbers!$S19</f>
        <v>2337973.1759080002</v>
      </c>
      <c r="Q19" s="7">
        <f>Percentages!Y19*Absolute_Numbers!$T19</f>
        <v>1166531.1245109001</v>
      </c>
      <c r="R19" s="7">
        <f>Percentages!Z19*Absolute_Numbers!$U19</f>
        <v>1170806.3412849</v>
      </c>
      <c r="S19" s="7">
        <v>3066862</v>
      </c>
      <c r="T19" s="7">
        <v>1634001</v>
      </c>
      <c r="U19" s="7">
        <v>1432861</v>
      </c>
    </row>
    <row r="20" spans="1:21" x14ac:dyDescent="0.25">
      <c r="A20" s="4" t="s">
        <v>89</v>
      </c>
      <c r="B20" s="4" t="s">
        <v>61</v>
      </c>
      <c r="C20" s="4" t="s">
        <v>17</v>
      </c>
      <c r="D20" s="7">
        <f>Percentages!D20*Absolute_Numbers!$S20</f>
        <v>67709.799403489989</v>
      </c>
      <c r="E20" s="7">
        <f>Percentages!E20*Absolute_Numbers!$T20</f>
        <v>51107.779686989998</v>
      </c>
      <c r="F20" s="7">
        <f>Percentages!F20*Absolute_Numbers!$U20</f>
        <v>16719.317383669997</v>
      </c>
      <c r="G20" s="7">
        <f>Percentages!H20*Absolute_Numbers!$S20</f>
        <v>87547.146302987487</v>
      </c>
      <c r="H20" s="7">
        <f>Percentages!I20*Absolute_Numbers!$T20</f>
        <v>63812.749127790004</v>
      </c>
      <c r="I20" s="7">
        <f>Percentages!J20*Absolute_Numbers!$U20</f>
        <v>23867.727319314999</v>
      </c>
      <c r="J20" s="7">
        <f>Percentages!L20*Absolute_Numbers!$S20</f>
        <v>175089.07598381498</v>
      </c>
      <c r="K20" s="7">
        <f>Percentages!M20*Absolute_Numbers!$T20</f>
        <v>136102.600685415</v>
      </c>
      <c r="L20" s="7">
        <f>Percentages!N20*Absolute_Numbers!$U20</f>
        <v>39321.135080535001</v>
      </c>
      <c r="M20" s="7">
        <f>Percentages!P20*Absolute_Numbers!$S20</f>
        <v>256893.53638585497</v>
      </c>
      <c r="N20" s="7">
        <f>Percentages!Q20*Absolute_Numbers!$T20</f>
        <v>194826.854785095</v>
      </c>
      <c r="O20" s="7">
        <f>Percentages!R20*Absolute_Numbers!$U20</f>
        <v>62518.816286519992</v>
      </c>
      <c r="P20" s="7">
        <f>Percentages!X20*Absolute_Numbers!$S20</f>
        <v>1333500.0177666547</v>
      </c>
      <c r="Q20" s="7">
        <f>Percentages!Y20*Absolute_Numbers!$T20</f>
        <v>656055.14583101997</v>
      </c>
      <c r="R20" s="7">
        <f>Percentages!Z20*Absolute_Numbers!$U20</f>
        <v>676936.46090666752</v>
      </c>
      <c r="S20" s="7">
        <v>1630194.4249999998</v>
      </c>
      <c r="T20" s="7">
        <v>879358.35</v>
      </c>
      <c r="U20" s="7">
        <v>750836.07499999995</v>
      </c>
    </row>
    <row r="21" spans="1:21" x14ac:dyDescent="0.25">
      <c r="A21" s="4" t="s">
        <v>89</v>
      </c>
      <c r="B21" s="4" t="s">
        <v>51</v>
      </c>
      <c r="C21" s="4" t="s">
        <v>7</v>
      </c>
      <c r="D21" s="7">
        <f>Percentages!D21*Absolute_Numbers!$S21</f>
        <v>13394.471176295998</v>
      </c>
      <c r="E21" s="7">
        <f>Percentages!E21*Absolute_Numbers!$T21</f>
        <v>10255.52046181</v>
      </c>
      <c r="F21" s="7">
        <f>Percentages!F21*Absolute_Numbers!$U21</f>
        <v>3241.5075532839996</v>
      </c>
      <c r="G21" s="7">
        <f>Percentages!H21*Absolute_Numbers!$S21</f>
        <v>9296.5626813919989</v>
      </c>
      <c r="H21" s="7">
        <f>Percentages!I21*Absolute_Numbers!$T21</f>
        <v>6953.2150798229995</v>
      </c>
      <c r="I21" s="7">
        <f>Percentages!J21*Absolute_Numbers!$U21</f>
        <v>2409.4794459129998</v>
      </c>
      <c r="J21" s="7">
        <f>Percentages!L21*Absolute_Numbers!$S21</f>
        <v>37647.076927375994</v>
      </c>
      <c r="K21" s="7">
        <f>Percentages!M21*Absolute_Numbers!$T21</f>
        <v>29121.299662278998</v>
      </c>
      <c r="L21" s="7">
        <f>Percentages!N21*Absolute_Numbers!$U21</f>
        <v>8823.2106515209998</v>
      </c>
      <c r="M21" s="7">
        <f>Percentages!P21*Absolute_Numbers!$S21</f>
        <v>46138.655025903994</v>
      </c>
      <c r="N21" s="7">
        <f>Percentages!Q21*Absolute_Numbers!$T21</f>
        <v>35410.718471602995</v>
      </c>
      <c r="O21" s="7">
        <f>Percentages!R21*Absolute_Numbers!$U21</f>
        <v>11083.899154692999</v>
      </c>
      <c r="P21" s="7">
        <f>Percentages!X21*Absolute_Numbers!$S21</f>
        <v>335947.71755994397</v>
      </c>
      <c r="Q21" s="7">
        <f>Percentages!Y21*Absolute_Numbers!$T21</f>
        <v>160412.92737694801</v>
      </c>
      <c r="R21" s="7">
        <f>Percentages!Z21*Absolute_Numbers!$U21</f>
        <v>175127.88096350699</v>
      </c>
      <c r="S21" s="7">
        <v>389672.07999999996</v>
      </c>
      <c r="T21" s="7">
        <v>201400.61</v>
      </c>
      <c r="U21" s="7">
        <v>188271.47</v>
      </c>
    </row>
    <row r="22" spans="1:21" x14ac:dyDescent="0.25">
      <c r="A22" s="4" t="s">
        <v>89</v>
      </c>
      <c r="B22" s="4" t="s">
        <v>52</v>
      </c>
      <c r="C22" s="4" t="s">
        <v>8</v>
      </c>
      <c r="D22" s="7">
        <f>Percentages!D22*Absolute_Numbers!$S22</f>
        <v>229885.86211399999</v>
      </c>
      <c r="E22" s="7">
        <f>Percentages!E22*Absolute_Numbers!$T22</f>
        <v>167328.365384</v>
      </c>
      <c r="F22" s="7">
        <f>Percentages!F22*Absolute_Numbers!$U22</f>
        <v>62680.556382199997</v>
      </c>
      <c r="G22" s="7">
        <f>Percentages!H22*Absolute_Numbers!$S22</f>
        <v>315371.13719949999</v>
      </c>
      <c r="H22" s="7">
        <f>Percentages!I22*Absolute_Numbers!$T22</f>
        <v>233898.93035839999</v>
      </c>
      <c r="I22" s="7">
        <f>Percentages!J22*Absolute_Numbers!$U22</f>
        <v>81655.192569700012</v>
      </c>
      <c r="J22" s="7">
        <f>Percentages!L22*Absolute_Numbers!$S22</f>
        <v>674561.23849049991</v>
      </c>
      <c r="K22" s="7">
        <f>Percentages!M22*Absolute_Numbers!$T22</f>
        <v>482482.02664960001</v>
      </c>
      <c r="L22" s="7">
        <f>Percentages!N22*Absolute_Numbers!$U22</f>
        <v>192414.33838940001</v>
      </c>
      <c r="M22" s="7">
        <f>Percentages!P22*Absolute_Numbers!$S22</f>
        <v>961003.49567649991</v>
      </c>
      <c r="N22" s="7">
        <f>Percentages!Q22*Absolute_Numbers!$T22</f>
        <v>691074.77516800002</v>
      </c>
      <c r="O22" s="7">
        <f>Percentages!R22*Absolute_Numbers!$U22</f>
        <v>270418.18322430004</v>
      </c>
      <c r="P22" s="7">
        <f>Percentages!X22*Absolute_Numbers!$S22</f>
        <v>4051417.607882</v>
      </c>
      <c r="Q22" s="7">
        <f>Percentages!Y22*Absolute_Numbers!$T22</f>
        <v>2075588.7154047999</v>
      </c>
      <c r="R22" s="7">
        <f>Percentages!Z22*Absolute_Numbers!$U22</f>
        <v>1975272.9806972998</v>
      </c>
      <c r="S22" s="7">
        <v>5143735</v>
      </c>
      <c r="T22" s="7">
        <v>2861072</v>
      </c>
      <c r="U22" s="7">
        <v>2282663</v>
      </c>
    </row>
    <row r="23" spans="1:21" x14ac:dyDescent="0.25">
      <c r="A23" s="4" t="s">
        <v>89</v>
      </c>
      <c r="B23" s="4" t="s">
        <v>55</v>
      </c>
      <c r="C23" s="4" t="s">
        <v>11</v>
      </c>
      <c r="D23" s="7">
        <f>Percentages!D23*Absolute_Numbers!$S23</f>
        <v>37837.389447208006</v>
      </c>
      <c r="E23" s="7">
        <f>Percentages!E23*Absolute_Numbers!$T23</f>
        <v>25626.418962238004</v>
      </c>
      <c r="F23" s="7">
        <f>Percentages!F23*Absolute_Numbers!$U23</f>
        <v>12257.205670179999</v>
      </c>
      <c r="G23" s="7">
        <f>Percentages!H23*Absolute_Numbers!$S23</f>
        <v>33375.192356948006</v>
      </c>
      <c r="H23" s="7">
        <f>Percentages!I23*Absolute_Numbers!$T23</f>
        <v>24200.519551578</v>
      </c>
      <c r="I23" s="7">
        <f>Percentages!J23*Absolute_Numbers!$U23</f>
        <v>9227.8699869720003</v>
      </c>
      <c r="J23" s="7">
        <f>Percentages!L23*Absolute_Numbers!$S23</f>
        <v>93343.453431800008</v>
      </c>
      <c r="K23" s="7">
        <f>Percentages!M23*Absolute_Numbers!$T23</f>
        <v>63050.163747522005</v>
      </c>
      <c r="L23" s="7">
        <f>Percentages!N23*Absolute_Numbers!$U23</f>
        <v>30406.099783522001</v>
      </c>
      <c r="M23" s="7">
        <f>Percentages!P23*Absolute_Numbers!$S23</f>
        <v>124952.04302292402</v>
      </c>
      <c r="N23" s="7">
        <f>Percentages!Q23*Absolute_Numbers!$T23</f>
        <v>85841.701894783997</v>
      </c>
      <c r="O23" s="7">
        <f>Percentages!R23*Absolute_Numbers!$U23</f>
        <v>39272.551363002</v>
      </c>
      <c r="P23" s="7">
        <f>Percentages!X23*Absolute_Numbers!$S23</f>
        <v>483107.05792330805</v>
      </c>
      <c r="Q23" s="7">
        <f>Percentages!Y23*Absolute_Numbers!$T23</f>
        <v>227231.67762321801</v>
      </c>
      <c r="R23" s="7">
        <f>Percentages!Z23*Absolute_Numbers!$U23</f>
        <v>255687.68063323796</v>
      </c>
      <c r="S23" s="7">
        <v>630209.32000000007</v>
      </c>
      <c r="T23" s="7">
        <v>327868.34000000003</v>
      </c>
      <c r="U23" s="7">
        <v>302340.98</v>
      </c>
    </row>
    <row r="24" spans="1:21" x14ac:dyDescent="0.25">
      <c r="A24" s="4" t="s">
        <v>89</v>
      </c>
      <c r="B24" s="4" t="s">
        <v>62</v>
      </c>
      <c r="C24" s="4" t="s">
        <v>18</v>
      </c>
      <c r="D24" s="7">
        <f>Percentages!D24*Absolute_Numbers!$S24</f>
        <v>187862.6299424</v>
      </c>
      <c r="E24" s="7">
        <f>Percentages!E24*Absolute_Numbers!$T24</f>
        <v>127564.14309859999</v>
      </c>
      <c r="F24" s="7">
        <f>Percentages!F24*Absolute_Numbers!$U24</f>
        <v>60402.720419900004</v>
      </c>
      <c r="G24" s="7">
        <f>Percentages!H24*Absolute_Numbers!$S24</f>
        <v>278460.59164160001</v>
      </c>
      <c r="H24" s="7">
        <f>Percentages!I24*Absolute_Numbers!$T24</f>
        <v>205531.8516615</v>
      </c>
      <c r="I24" s="7">
        <f>Percentages!J24*Absolute_Numbers!$U24</f>
        <v>73152.288999099997</v>
      </c>
      <c r="J24" s="7">
        <f>Percentages!L24*Absolute_Numbers!$S24</f>
        <v>648675.17792000005</v>
      </c>
      <c r="K24" s="7">
        <f>Percentages!M24*Absolute_Numbers!$T24</f>
        <v>455977.17027460004</v>
      </c>
      <c r="L24" s="7">
        <f>Percentages!N24*Absolute_Numbers!$U24</f>
        <v>193123.29840309999</v>
      </c>
      <c r="M24" s="7">
        <f>Percentages!P24*Absolute_Numbers!$S24</f>
        <v>908818.31519360002</v>
      </c>
      <c r="N24" s="7">
        <f>Percentages!Q24*Absolute_Numbers!$T24</f>
        <v>645081.85942200001</v>
      </c>
      <c r="O24" s="7">
        <f>Percentages!R24*Absolute_Numbers!$U24</f>
        <v>264358.43419920001</v>
      </c>
      <c r="P24" s="7">
        <f>Percentages!X24*Absolute_Numbers!$S24</f>
        <v>3406384.0319168</v>
      </c>
      <c r="Q24" s="7">
        <f>Percentages!Y24*Absolute_Numbers!$T24</f>
        <v>1701551.0507008003</v>
      </c>
      <c r="R24" s="7">
        <f>Percentages!Z24*Absolute_Numbers!$U24</f>
        <v>1704157.8819701001</v>
      </c>
      <c r="S24" s="7">
        <v>4410656</v>
      </c>
      <c r="T24" s="7">
        <v>2411539</v>
      </c>
      <c r="U24" s="7">
        <v>1999117</v>
      </c>
    </row>
    <row r="25" spans="1:21" x14ac:dyDescent="0.25">
      <c r="A25" s="4" t="s">
        <v>89</v>
      </c>
      <c r="B25" s="4" t="s">
        <v>69</v>
      </c>
      <c r="C25" s="4" t="s">
        <v>25</v>
      </c>
      <c r="D25" s="7">
        <f>Percentages!D25*Absolute_Numbers!$S25</f>
        <v>45185.583277263999</v>
      </c>
      <c r="E25" s="7">
        <f>Percentages!E25*Absolute_Numbers!$T25</f>
        <v>25914.406314383999</v>
      </c>
      <c r="F25" s="7">
        <f>Percentages!F25*Absolute_Numbers!$U25</f>
        <v>19331.89253479</v>
      </c>
      <c r="G25" s="7">
        <f>Percentages!H25*Absolute_Numbers!$S25</f>
        <v>37727.398236421999</v>
      </c>
      <c r="H25" s="7">
        <f>Percentages!I25*Absolute_Numbers!$T25</f>
        <v>27143.503634100001</v>
      </c>
      <c r="I25" s="7">
        <f>Percentages!J25*Absolute_Numbers!$U25</f>
        <v>10731.350350000001</v>
      </c>
      <c r="J25" s="7">
        <f>Percentages!L25*Absolute_Numbers!$S25</f>
        <v>135945.325783454</v>
      </c>
      <c r="K25" s="7">
        <f>Percentages!M25*Absolute_Numbers!$T25</f>
        <v>93784.765557462015</v>
      </c>
      <c r="L25" s="7">
        <f>Percentages!N25*Absolute_Numbers!$U25</f>
        <v>42621.156667219999</v>
      </c>
      <c r="M25" s="7">
        <f>Percentages!P25*Absolute_Numbers!$S25</f>
        <v>171654.689387903</v>
      </c>
      <c r="N25" s="7">
        <f>Percentages!Q25*Absolute_Numbers!$T25</f>
        <v>119317.31891528402</v>
      </c>
      <c r="O25" s="7">
        <f>Percentages!R25*Absolute_Numbers!$U25</f>
        <v>52934.81658074</v>
      </c>
      <c r="P25" s="7">
        <f>Percentages!X25*Absolute_Numbers!$S25</f>
        <v>673305.633384338</v>
      </c>
      <c r="Q25" s="7">
        <f>Percentages!Y25*Absolute_Numbers!$T25</f>
        <v>299039.47311207902</v>
      </c>
      <c r="R25" s="7">
        <f>Percentages!Z25*Absolute_Numbers!$U25</f>
        <v>373640.34576189</v>
      </c>
      <c r="S25" s="7">
        <v>870856.01</v>
      </c>
      <c r="T25" s="7">
        <v>432841.71</v>
      </c>
      <c r="U25" s="7">
        <v>438014.3</v>
      </c>
    </row>
    <row r="26" spans="1:21" x14ac:dyDescent="0.25">
      <c r="A26" s="4" t="s">
        <v>89</v>
      </c>
      <c r="B26" s="4" t="s">
        <v>67</v>
      </c>
      <c r="C26" s="4" t="s">
        <v>23</v>
      </c>
      <c r="D26" s="7">
        <f>Percentages!D26*Absolute_Numbers!$S26</f>
        <v>67639.64693639701</v>
      </c>
      <c r="E26" s="7">
        <f>Percentages!E26*Absolute_Numbers!$T26</f>
        <v>41494.938934791993</v>
      </c>
      <c r="F26" s="7">
        <f>Percentages!F26*Absolute_Numbers!$U26</f>
        <v>26203.179466211997</v>
      </c>
      <c r="G26" s="7">
        <f>Percentages!H26*Absolute_Numbers!$S26</f>
        <v>70966.820599892002</v>
      </c>
      <c r="H26" s="7">
        <f>Percentages!I26*Absolute_Numbers!$T26</f>
        <v>46572.241476711999</v>
      </c>
      <c r="I26" s="7">
        <f>Percentages!J26*Absolute_Numbers!$U26</f>
        <v>24477.824273072001</v>
      </c>
      <c r="J26" s="7">
        <f>Percentages!L26*Absolute_Numbers!$S26</f>
        <v>187748.56442044303</v>
      </c>
      <c r="K26" s="7">
        <f>Percentages!M26*Absolute_Numbers!$T26</f>
        <v>127268.17075907199</v>
      </c>
      <c r="L26" s="7">
        <f>Percentages!N26*Absolute_Numbers!$U26</f>
        <v>60730.093458460004</v>
      </c>
      <c r="M26" s="7">
        <f>Percentages!P26*Absolute_Numbers!$S26</f>
        <v>255029.218121296</v>
      </c>
      <c r="N26" s="7">
        <f>Percentages!Q26*Absolute_Numbers!$T26</f>
        <v>170895.99561602401</v>
      </c>
      <c r="O26" s="7">
        <f>Percentages!R26*Absolute_Numbers!$U26</f>
        <v>84458.144487593003</v>
      </c>
      <c r="P26" s="7">
        <f>Percentages!X26*Absolute_Numbers!$S26</f>
        <v>1029163.4490720381</v>
      </c>
      <c r="Q26" s="7">
        <f>Percentages!Y26*Absolute_Numbers!$T26</f>
        <v>460352.89572803996</v>
      </c>
      <c r="R26" s="7">
        <f>Percentages!Z26*Absolute_Numbers!$U26</f>
        <v>568458.95945667697</v>
      </c>
      <c r="S26" s="7">
        <v>1323721.3700000001</v>
      </c>
      <c r="T26" s="7">
        <v>654460.24</v>
      </c>
      <c r="U26" s="7">
        <v>669261.13</v>
      </c>
    </row>
    <row r="27" spans="1:21" x14ac:dyDescent="0.25">
      <c r="A27" s="4" t="s">
        <v>89</v>
      </c>
      <c r="B27" s="4" t="s">
        <v>75</v>
      </c>
      <c r="C27" s="4" t="s">
        <v>31</v>
      </c>
      <c r="D27" s="7">
        <f>Percentages!D27*Absolute_Numbers!$S27</f>
        <v>715890.82264769997</v>
      </c>
      <c r="E27" s="7">
        <f>Percentages!E27*Absolute_Numbers!$T27</f>
        <v>457107.07780309999</v>
      </c>
      <c r="F27" s="7">
        <f>Percentages!F27*Absolute_Numbers!$U27</f>
        <v>259491.9328098</v>
      </c>
      <c r="G27" s="7">
        <f>Percentages!H27*Absolute_Numbers!$S27</f>
        <v>916146.26536019996</v>
      </c>
      <c r="H27" s="7">
        <f>Percentages!I27*Absolute_Numbers!$T27</f>
        <v>686461.32270660007</v>
      </c>
      <c r="I27" s="7">
        <f>Percentages!J27*Absolute_Numbers!$U27</f>
        <v>231709.48222139999</v>
      </c>
      <c r="J27" s="7">
        <f>Percentages!L27*Absolute_Numbers!$S27</f>
        <v>2481763.8865319998</v>
      </c>
      <c r="K27" s="7">
        <f>Percentages!M27*Absolute_Numbers!$T27</f>
        <v>1771977.8741396</v>
      </c>
      <c r="L27" s="7">
        <f>Percentages!N27*Absolute_Numbers!$U27</f>
        <v>714303.41963699996</v>
      </c>
      <c r="M27" s="7">
        <f>Percentages!P27*Absolute_Numbers!$S27</f>
        <v>3308744.2481029998</v>
      </c>
      <c r="N27" s="7">
        <f>Percentages!Q27*Absolute_Numbers!$T27</f>
        <v>2387241.4283345002</v>
      </c>
      <c r="O27" s="7">
        <f>Percentages!R27*Absolute_Numbers!$U27</f>
        <v>927799.73551139992</v>
      </c>
      <c r="P27" s="7">
        <f>Percentages!X27*Absolute_Numbers!$S27</f>
        <v>12441250.7310238</v>
      </c>
      <c r="Q27" s="7">
        <f>Percentages!Y27*Absolute_Numbers!$T27</f>
        <v>6227026.3967503998</v>
      </c>
      <c r="R27" s="7">
        <f>Percentages!Z27*Absolute_Numbers!$U27</f>
        <v>6207620.0977301998</v>
      </c>
      <c r="S27" s="7">
        <v>16133369</v>
      </c>
      <c r="T27" s="7">
        <v>8852471</v>
      </c>
      <c r="U27" s="7">
        <v>7280898</v>
      </c>
    </row>
    <row r="28" spans="1:21" x14ac:dyDescent="0.25">
      <c r="A28" s="4" t="s">
        <v>89</v>
      </c>
      <c r="B28" s="4" t="s">
        <v>77</v>
      </c>
      <c r="C28" s="4" t="s">
        <v>33</v>
      </c>
      <c r="D28" s="7">
        <f>Percentages!D28*Absolute_Numbers!$S28</f>
        <v>251247.05833499998</v>
      </c>
      <c r="E28" s="7">
        <f>Percentages!E28*Absolute_Numbers!$T28</f>
        <v>186686.61442829997</v>
      </c>
      <c r="F28" s="7">
        <f>Percentages!F28*Absolute_Numbers!$U28</f>
        <v>65009.615798400002</v>
      </c>
      <c r="G28" s="7">
        <f>Percentages!H28*Absolute_Numbers!$S28</f>
        <v>416461.06353749998</v>
      </c>
      <c r="H28" s="7">
        <f>Percentages!I28*Absolute_Numbers!$T28</f>
        <v>269378.45442899998</v>
      </c>
      <c r="I28" s="7">
        <f>Percentages!J28*Absolute_Numbers!$U28</f>
        <v>147409.364856</v>
      </c>
      <c r="J28" s="7">
        <f>Percentages!L28*Absolute_Numbers!$S28</f>
        <v>956187.02475749992</v>
      </c>
      <c r="K28" s="7">
        <f>Percentages!M28*Absolute_Numbers!$T28</f>
        <v>730047.76307820005</v>
      </c>
      <c r="L28" s="7">
        <f>Percentages!N28*Absolute_Numbers!$U28</f>
        <v>228054.95001120001</v>
      </c>
      <c r="M28" s="7">
        <f>Percentages!P28*Absolute_Numbers!$S28</f>
        <v>1342188.7179449999</v>
      </c>
      <c r="N28" s="7">
        <f>Percentages!Q28*Absolute_Numbers!$T28</f>
        <v>974101.70075399999</v>
      </c>
      <c r="O28" s="7">
        <f>Percentages!R28*Absolute_Numbers!$U28</f>
        <v>370247.05947839998</v>
      </c>
      <c r="P28" s="7">
        <f>Percentages!X28*Absolute_Numbers!$S28</f>
        <v>6912309.0286799995</v>
      </c>
      <c r="Q28" s="7">
        <f>Percentages!Y28*Absolute_Numbers!$T28</f>
        <v>3724282.7919549001</v>
      </c>
      <c r="R28" s="7">
        <f>Percentages!Z28*Absolute_Numbers!$U28</f>
        <v>3185652.1193951997</v>
      </c>
      <c r="S28" s="7">
        <v>8381775</v>
      </c>
      <c r="T28" s="7">
        <v>4791591</v>
      </c>
      <c r="U28" s="7">
        <v>3590184</v>
      </c>
    </row>
    <row r="29" spans="1:21" x14ac:dyDescent="0.25">
      <c r="A29" s="4" t="s">
        <v>89</v>
      </c>
      <c r="B29" s="4" t="s">
        <v>82</v>
      </c>
      <c r="C29" s="4" t="s">
        <v>38</v>
      </c>
      <c r="D29" s="7">
        <f>Percentages!D29*Absolute_Numbers!$S29</f>
        <v>110642.2792935</v>
      </c>
      <c r="E29" s="7">
        <f>Percentages!E29*Absolute_Numbers!$T29</f>
        <v>80496.915083999993</v>
      </c>
      <c r="F29" s="7">
        <f>Percentages!F29*Absolute_Numbers!$U29</f>
        <v>30232.394276499999</v>
      </c>
      <c r="G29" s="7">
        <f>Percentages!H29*Absolute_Numbers!$S29</f>
        <v>151404.33096950001</v>
      </c>
      <c r="H29" s="7">
        <f>Percentages!I29*Absolute_Numbers!$T29</f>
        <v>116734.296114</v>
      </c>
      <c r="I29" s="7">
        <f>Percentages!J29*Absolute_Numbers!$U29</f>
        <v>34818.423671500001</v>
      </c>
      <c r="J29" s="7">
        <f>Percentages!L29*Absolute_Numbers!$S29</f>
        <v>402169.58287450002</v>
      </c>
      <c r="K29" s="7">
        <f>Percentages!M29*Absolute_Numbers!$T29</f>
        <v>285895.92356999998</v>
      </c>
      <c r="L29" s="7">
        <f>Percentages!N29*Absolute_Numbers!$U29</f>
        <v>116559.92998650001</v>
      </c>
      <c r="M29" s="7">
        <f>Percentages!P29*Absolute_Numbers!$S29</f>
        <v>543060.14993100008</v>
      </c>
      <c r="N29" s="7">
        <f>Percentages!Q29*Absolute_Numbers!$T29</f>
        <v>393087.59076599998</v>
      </c>
      <c r="O29" s="7">
        <f>Percentages!R29*Absolute_Numbers!$U29</f>
        <v>150390.68979449998</v>
      </c>
      <c r="P29" s="7">
        <f>Percentages!X29*Absolute_Numbers!$S29</f>
        <v>1936536.91882</v>
      </c>
      <c r="Q29" s="7">
        <f>Percentages!Y29*Absolute_Numbers!$T29</f>
        <v>961914.09837000002</v>
      </c>
      <c r="R29" s="7">
        <f>Percentages!Z29*Absolute_Numbers!$U29</f>
        <v>974158.24027399998</v>
      </c>
      <c r="S29" s="7">
        <v>2533315</v>
      </c>
      <c r="T29" s="7">
        <v>1395060</v>
      </c>
      <c r="U29" s="7">
        <v>1138255</v>
      </c>
    </row>
    <row r="30" spans="1:21" x14ac:dyDescent="0.25">
      <c r="A30" s="4" t="s">
        <v>89</v>
      </c>
      <c r="B30" s="4" t="s">
        <v>81</v>
      </c>
      <c r="C30" s="4" t="s">
        <v>37</v>
      </c>
      <c r="D30" s="7">
        <f>Percentages!D30*Absolute_Numbers!$S30</f>
        <v>42347.094628755003</v>
      </c>
      <c r="E30" s="7">
        <f>Percentages!E30*Absolute_Numbers!$T30</f>
        <v>27185.575154220001</v>
      </c>
      <c r="F30" s="7">
        <f>Percentages!F30*Absolute_Numbers!$U30</f>
        <v>15200.741706635999</v>
      </c>
      <c r="G30" s="7">
        <f>Percentages!H30*Absolute_Numbers!$S30</f>
        <v>50934.725493448997</v>
      </c>
      <c r="H30" s="7">
        <f>Percentages!I30*Absolute_Numbers!$T30</f>
        <v>35486.347821119998</v>
      </c>
      <c r="I30" s="7">
        <f>Percentages!J30*Absolute_Numbers!$U30</f>
        <v>15520.719539597998</v>
      </c>
      <c r="J30" s="7">
        <f>Percentages!L30*Absolute_Numbers!$S30</f>
        <v>147488.67901752598</v>
      </c>
      <c r="K30" s="7">
        <f>Percentages!M30*Absolute_Numbers!$T30</f>
        <v>102725.40758364</v>
      </c>
      <c r="L30" s="7">
        <f>Percentages!N30*Absolute_Numbers!$U30</f>
        <v>44972.416929921994</v>
      </c>
      <c r="M30" s="7">
        <f>Percentages!P30*Absolute_Numbers!$S30</f>
        <v>192919.47971830098</v>
      </c>
      <c r="N30" s="7">
        <f>Percentages!Q30*Absolute_Numbers!$T30</f>
        <v>133803.03981320999</v>
      </c>
      <c r="O30" s="7">
        <f>Percentages!R30*Absolute_Numbers!$U30</f>
        <v>59384.934610421995</v>
      </c>
      <c r="P30" s="7">
        <f>Percentages!X30*Absolute_Numbers!$S30</f>
        <v>745997.07248247287</v>
      </c>
      <c r="Q30" s="7">
        <f>Percentages!Y30*Absolute_Numbers!$T30</f>
        <v>370579.54554585007</v>
      </c>
      <c r="R30" s="7">
        <f>Percentages!Z30*Absolute_Numbers!$U30</f>
        <v>375131.13716990995</v>
      </c>
      <c r="S30" s="7">
        <v>961854.66999999993</v>
      </c>
      <c r="T30" s="7">
        <v>518733.45</v>
      </c>
      <c r="U30" s="7">
        <v>443121.22</v>
      </c>
    </row>
    <row r="31" spans="1:21" x14ac:dyDescent="0.25">
      <c r="A31" s="4" t="s">
        <v>88</v>
      </c>
      <c r="B31" s="4" t="s">
        <v>44</v>
      </c>
      <c r="C31" s="4" t="s">
        <v>0</v>
      </c>
      <c r="D31" s="7">
        <f>Percentages!D31*Absolute_Numbers!$S31</f>
        <v>15373.584449167001</v>
      </c>
      <c r="E31" s="7">
        <f>Percentages!E31*Absolute_Numbers!$T31</f>
        <v>12597.927490792003</v>
      </c>
      <c r="F31" s="7">
        <f>Percentages!F31*Absolute_Numbers!$U31</f>
        <v>2793.8812777470002</v>
      </c>
      <c r="G31" s="7">
        <f>Percentages!H31*Absolute_Numbers!$S31</f>
        <v>29346.903665037</v>
      </c>
      <c r="H31" s="7">
        <f>Percentages!I31*Absolute_Numbers!$T31</f>
        <v>20257.069114240003</v>
      </c>
      <c r="I31" s="7">
        <f>Percentages!J31*Absolute_Numbers!$U31</f>
        <v>9107.2287003600013</v>
      </c>
      <c r="J31" s="7">
        <f>Percentages!L31*Absolute_Numbers!$S31</f>
        <v>58550.172833340999</v>
      </c>
      <c r="K31" s="7">
        <f>Percentages!M31*Absolute_Numbers!$T31</f>
        <v>47914.412688632001</v>
      </c>
      <c r="L31" s="7">
        <f>Percentages!N31*Absolute_Numbers!$U31</f>
        <v>10704.810559211999</v>
      </c>
      <c r="M31" s="7">
        <f>Percentages!P31*Absolute_Numbers!$S31</f>
        <v>86239.950936342007</v>
      </c>
      <c r="N31" s="7">
        <f>Percentages!Q31*Absolute_Numbers!$T31</f>
        <v>66681.129311216006</v>
      </c>
      <c r="O31" s="7">
        <f>Percentages!R31*Absolute_Numbers!$U31</f>
        <v>19642.726117224</v>
      </c>
      <c r="P31" s="7">
        <f>Percentages!X31*Absolute_Numbers!$S31</f>
        <v>884408.83156294911</v>
      </c>
      <c r="Q31" s="7">
        <f>Percentages!Y31*Absolute_Numbers!$T31</f>
        <v>476585.15142285608</v>
      </c>
      <c r="R31" s="7">
        <f>Percentages!Z31*Absolute_Numbers!$U31</f>
        <v>407732.24999839498</v>
      </c>
      <c r="S31" s="7">
        <v>977770.57000000007</v>
      </c>
      <c r="T31" s="7">
        <v>548912.56000000006</v>
      </c>
      <c r="U31" s="7">
        <v>428858.01</v>
      </c>
    </row>
    <row r="32" spans="1:21" x14ac:dyDescent="0.25">
      <c r="A32" s="4" t="s">
        <v>88</v>
      </c>
      <c r="B32" s="4" t="s">
        <v>46</v>
      </c>
      <c r="C32" s="4" t="s">
        <v>2</v>
      </c>
      <c r="D32" s="7">
        <f>Percentages!D32*Absolute_Numbers!$S32</f>
        <v>23134.302459965002</v>
      </c>
      <c r="E32" s="7">
        <f>Percentages!E32*Absolute_Numbers!$T32</f>
        <v>18909.864681188999</v>
      </c>
      <c r="F32" s="7">
        <f>Percentages!F32*Absolute_Numbers!$U32</f>
        <v>4272.4251603180001</v>
      </c>
      <c r="G32" s="7">
        <f>Percentages!H32*Absolute_Numbers!$S32</f>
        <v>43458.403663907004</v>
      </c>
      <c r="H32" s="7">
        <f>Percentages!I32*Absolute_Numbers!$T32</f>
        <v>33897.171300132002</v>
      </c>
      <c r="I32" s="7">
        <f>Percentages!J32*Absolute_Numbers!$U32</f>
        <v>9633.7214797039996</v>
      </c>
      <c r="J32" s="7">
        <f>Percentages!L32*Absolute_Numbers!$S32</f>
        <v>89372.323751613003</v>
      </c>
      <c r="K32" s="7">
        <f>Percentages!M32*Absolute_Numbers!$T32</f>
        <v>74598.517167840007</v>
      </c>
      <c r="L32" s="7">
        <f>Percentages!N32*Absolute_Numbers!$U32</f>
        <v>14975.850227716001</v>
      </c>
      <c r="M32" s="7">
        <f>Percentages!P32*Absolute_Numbers!$S32</f>
        <v>130466.79074117601</v>
      </c>
      <c r="N32" s="7">
        <f>Percentages!Q32*Absolute_Numbers!$T32</f>
        <v>106293.25043738401</v>
      </c>
      <c r="O32" s="7">
        <f>Percentages!R32*Absolute_Numbers!$U32</f>
        <v>24440.243438645997</v>
      </c>
      <c r="P32" s="7">
        <f>Percentages!X32*Absolute_Numbers!$S32</f>
        <v>643032.04526574304</v>
      </c>
      <c r="Q32" s="7">
        <f>Percentages!Y32*Absolute_Numbers!$T32</f>
        <v>375363.90891834308</v>
      </c>
      <c r="R32" s="7">
        <f>Percentages!Z32*Absolute_Numbers!$U32</f>
        <v>267378.43436581199</v>
      </c>
      <c r="S32" s="7">
        <v>786092.27</v>
      </c>
      <c r="T32" s="7">
        <v>491659.53</v>
      </c>
      <c r="U32" s="7">
        <v>294432.74</v>
      </c>
    </row>
    <row r="33" spans="1:21" x14ac:dyDescent="0.25">
      <c r="A33" s="4" t="s">
        <v>88</v>
      </c>
      <c r="B33" s="4" t="s">
        <v>86</v>
      </c>
      <c r="C33" s="4" t="s">
        <v>42</v>
      </c>
      <c r="D33" s="7">
        <f>Percentages!D33*Absolute_Numbers!$S33</f>
        <v>12296.039290875</v>
      </c>
      <c r="E33" s="7">
        <f>Percentages!E33*Absolute_Numbers!$T33</f>
        <v>10713.318014050001</v>
      </c>
      <c r="F33" s="7">
        <f>Percentages!F33*Absolute_Numbers!$U33</f>
        <v>1572.37724443</v>
      </c>
      <c r="G33" s="7">
        <f>Percentages!H33*Absolute_Numbers!$S33</f>
        <v>11277.603637875</v>
      </c>
      <c r="H33" s="7">
        <f>Percentages!I33*Absolute_Numbers!$T33</f>
        <v>8654.8753332050001</v>
      </c>
      <c r="I33" s="7">
        <f>Percentages!J33*Absolute_Numbers!$U33</f>
        <v>2625.1419667600003</v>
      </c>
      <c r="J33" s="7">
        <f>Percentages!L33*Absolute_Numbers!$S33</f>
        <v>41755.040453925001</v>
      </c>
      <c r="K33" s="7">
        <f>Percentages!M33*Absolute_Numbers!$T33</f>
        <v>37649.342664935</v>
      </c>
      <c r="L33" s="7">
        <f>Percentages!N33*Absolute_Numbers!$U33</f>
        <v>4057.6670979900005</v>
      </c>
      <c r="M33" s="7">
        <f>Percentages!P33*Absolute_Numbers!$S33</f>
        <v>52151.333014800002</v>
      </c>
      <c r="N33" s="7">
        <f>Percentages!Q33*Absolute_Numbers!$T33</f>
        <v>45604.319891700005</v>
      </c>
      <c r="O33" s="7">
        <f>Percentages!R33*Absolute_Numbers!$U33</f>
        <v>6501.4392993700003</v>
      </c>
      <c r="P33" s="7">
        <f>Percentages!X33*Absolute_Numbers!$S33</f>
        <v>297683.92058602499</v>
      </c>
      <c r="Q33" s="7">
        <f>Percentages!Y33*Absolute_Numbers!$T33</f>
        <v>229807.35895368503</v>
      </c>
      <c r="R33" s="7">
        <f>Percentages!Z33*Absolute_Numbers!$U33</f>
        <v>67926.654671480006</v>
      </c>
      <c r="S33" s="7">
        <v>357095.25</v>
      </c>
      <c r="T33" s="7">
        <v>281581.15000000002</v>
      </c>
      <c r="U33" s="7">
        <v>75514.100000000006</v>
      </c>
    </row>
    <row r="34" spans="1:21" x14ac:dyDescent="0.25">
      <c r="A34" s="4" t="s">
        <v>88</v>
      </c>
      <c r="B34" s="4" t="s">
        <v>71</v>
      </c>
      <c r="C34" s="4" t="s">
        <v>27</v>
      </c>
      <c r="D34" s="7">
        <f>Percentages!D34*Absolute_Numbers!$S34</f>
        <v>7927.187184888</v>
      </c>
      <c r="E34" s="7">
        <f>Percentages!E34*Absolute_Numbers!$T34</f>
        <v>5496.5277184299994</v>
      </c>
      <c r="F34" s="7">
        <f>Percentages!F34*Absolute_Numbers!$U34</f>
        <v>2437.4901361349998</v>
      </c>
      <c r="G34" s="7">
        <f>Percentages!H34*Absolute_Numbers!$S34</f>
        <v>5284.6912946339999</v>
      </c>
      <c r="H34" s="7">
        <f>Percentages!I34*Absolute_Numbers!$T34</f>
        <v>4508.7573287610003</v>
      </c>
      <c r="I34" s="7">
        <f>Percentages!J34*Absolute_Numbers!$U34</f>
        <v>785.85446114900003</v>
      </c>
      <c r="J34" s="7">
        <f>Percentages!L34*Absolute_Numbers!$S34</f>
        <v>33071.151692267995</v>
      </c>
      <c r="K34" s="7">
        <f>Percentages!M34*Absolute_Numbers!$T34</f>
        <v>24824.111065361998</v>
      </c>
      <c r="L34" s="7">
        <f>Percentages!N34*Absolute_Numbers!$U34</f>
        <v>8287.5788343160002</v>
      </c>
      <c r="M34" s="7">
        <f>Percentages!P34*Absolute_Numbers!$S34</f>
        <v>37685.921287967998</v>
      </c>
      <c r="N34" s="7">
        <f>Percentages!Q34*Absolute_Numbers!$T34</f>
        <v>28764.925250082</v>
      </c>
      <c r="O34" s="7">
        <f>Percentages!R34*Absolute_Numbers!$U34</f>
        <v>8970.2456511779983</v>
      </c>
      <c r="P34" s="7">
        <f>Percentages!X34*Absolute_Numbers!$S34</f>
        <v>189461.05887379198</v>
      </c>
      <c r="Q34" s="7">
        <f>Percentages!Y34*Absolute_Numbers!$T34</f>
        <v>97509.882496970997</v>
      </c>
      <c r="R34" s="7">
        <f>Percentages!Z34*Absolute_Numbers!$U34</f>
        <v>91898.858794714994</v>
      </c>
      <c r="S34" s="7">
        <v>231142.97999999998</v>
      </c>
      <c r="T34" s="7">
        <v>128987.11</v>
      </c>
      <c r="U34" s="7">
        <v>102155.87</v>
      </c>
    </row>
    <row r="35" spans="1:21" x14ac:dyDescent="0.25">
      <c r="A35" s="4" t="s">
        <v>88</v>
      </c>
      <c r="B35" s="4" t="s">
        <v>72</v>
      </c>
      <c r="C35" s="4" t="s">
        <v>28</v>
      </c>
      <c r="D35" s="7">
        <f>Percentages!D35*Absolute_Numbers!$S35</f>
        <v>23805.877723055997</v>
      </c>
      <c r="E35" s="7">
        <f>Percentages!E35*Absolute_Numbers!$T35</f>
        <v>18469.941266628</v>
      </c>
      <c r="F35" s="7">
        <f>Percentages!F35*Absolute_Numbers!$U35</f>
        <v>5393.1973441950004</v>
      </c>
      <c r="G35" s="7">
        <f>Percentages!H35*Absolute_Numbers!$S35</f>
        <v>42853.865504111993</v>
      </c>
      <c r="H35" s="7">
        <f>Percentages!I35*Absolute_Numbers!$T35</f>
        <v>30421.766421845998</v>
      </c>
      <c r="I35" s="7">
        <f>Percentages!J35*Absolute_Numbers!$U35</f>
        <v>12494.793631500001</v>
      </c>
      <c r="J35" s="7">
        <f>Percentages!L35*Absolute_Numbers!$S35</f>
        <v>83296.040020127999</v>
      </c>
      <c r="K35" s="7">
        <f>Percentages!M35*Absolute_Numbers!$T35</f>
        <v>66256.656955901999</v>
      </c>
      <c r="L35" s="7">
        <f>Percentages!N35*Absolute_Numbers!$U35</f>
        <v>17263.049811615001</v>
      </c>
      <c r="M35" s="7">
        <f>Percentages!P35*Absolute_Numbers!$S35</f>
        <v>124133.36692161598</v>
      </c>
      <c r="N35" s="7">
        <f>Percentages!Q35*Absolute_Numbers!$T35</f>
        <v>94939.08576997499</v>
      </c>
      <c r="O35" s="7">
        <f>Percentages!R35*Absolute_Numbers!$U35</f>
        <v>29473.350146055</v>
      </c>
      <c r="P35" s="7">
        <f>Percentages!X35*Absolute_Numbers!$S35</f>
        <v>596323.01279678394</v>
      </c>
      <c r="Q35" s="7">
        <f>Percentages!Y35*Absolute_Numbers!$T35</f>
        <v>340807.87025132397</v>
      </c>
      <c r="R35" s="7">
        <f>Percentages!Z35*Absolute_Numbers!$U35</f>
        <v>255208.13157361501</v>
      </c>
      <c r="S35" s="7">
        <v>733393.44</v>
      </c>
      <c r="T35" s="7">
        <v>445561.29</v>
      </c>
      <c r="U35" s="7">
        <v>287832.15000000002</v>
      </c>
    </row>
    <row r="36" spans="1:21" x14ac:dyDescent="0.25">
      <c r="A36" s="4" t="s">
        <v>88</v>
      </c>
      <c r="B36" s="4" t="s">
        <v>78</v>
      </c>
      <c r="C36" s="4" t="s">
        <v>34</v>
      </c>
      <c r="D36" s="7">
        <f>Percentages!D36*Absolute_Numbers!$S36</f>
        <v>98799.910923999996</v>
      </c>
      <c r="E36" s="7">
        <f>Percentages!E36*Absolute_Numbers!$T36</f>
        <v>64389.115355199996</v>
      </c>
      <c r="F36" s="7">
        <f>Percentages!F36*Absolute_Numbers!$U36</f>
        <v>34674.483361999999</v>
      </c>
      <c r="G36" s="7">
        <f>Percentages!H36*Absolute_Numbers!$S36</f>
        <v>192996.81401</v>
      </c>
      <c r="H36" s="7">
        <f>Percentages!I36*Absolute_Numbers!$T36</f>
        <v>122371.50976479999</v>
      </c>
      <c r="I36" s="7">
        <f>Percentages!J36*Absolute_Numbers!$U36</f>
        <v>71069.256028000003</v>
      </c>
      <c r="J36" s="7">
        <f>Percentages!L36*Absolute_Numbers!$S36</f>
        <v>517731.23173200001</v>
      </c>
      <c r="K36" s="7">
        <f>Percentages!M36*Absolute_Numbers!$T36</f>
        <v>337311.83940479998</v>
      </c>
      <c r="L36" s="7">
        <f>Percentages!N36*Absolute_Numbers!$U36</f>
        <v>181799.48427760002</v>
      </c>
      <c r="M36" s="7">
        <f>Percentages!P36*Absolute_Numbers!$S36</f>
        <v>686832.76318799995</v>
      </c>
      <c r="N36" s="7">
        <f>Percentages!Q36*Absolute_Numbers!$T36</f>
        <v>445269.00334240001</v>
      </c>
      <c r="O36" s="7">
        <f>Percentages!R36*Absolute_Numbers!$U36</f>
        <v>243348.082734</v>
      </c>
      <c r="P36" s="7">
        <f>Percentages!X36*Absolute_Numbers!$S36</f>
        <v>2554154.1740000001</v>
      </c>
      <c r="Q36" s="7">
        <f>Percentages!Y36*Absolute_Numbers!$T36</f>
        <v>1247353.9623616</v>
      </c>
      <c r="R36" s="7">
        <f>Percentages!Z36*Absolute_Numbers!$U36</f>
        <v>1304893.8032396</v>
      </c>
      <c r="S36" s="7">
        <v>3291860</v>
      </c>
      <c r="T36" s="7">
        <v>1725112</v>
      </c>
      <c r="U36" s="7">
        <v>1566748</v>
      </c>
    </row>
    <row r="37" spans="1:21" x14ac:dyDescent="0.25">
      <c r="A37" s="4" t="s">
        <v>92</v>
      </c>
      <c r="B37" s="4" t="s">
        <v>49</v>
      </c>
      <c r="C37" s="4" t="s">
        <v>5</v>
      </c>
      <c r="D37" s="7">
        <f>Percentages!D37*Absolute_Numbers!$S37</f>
        <v>222437.60761757998</v>
      </c>
      <c r="E37" s="7">
        <f>Percentages!E37*Absolute_Numbers!$T37</f>
        <v>135118.35897098001</v>
      </c>
      <c r="F37" s="7">
        <f>Percentages!F37*Absolute_Numbers!$U37</f>
        <v>86635.051160000003</v>
      </c>
      <c r="G37" s="7">
        <f>Percentages!H37*Absolute_Numbers!$S37</f>
        <v>267590.99237076001</v>
      </c>
      <c r="H37" s="7">
        <f>Percentages!I37*Absolute_Numbers!$T37</f>
        <v>176191.08439853002</v>
      </c>
      <c r="I37" s="7">
        <f>Percentages!J37*Absolute_Numbers!$U37</f>
        <v>90223.323260000005</v>
      </c>
      <c r="J37" s="7">
        <f>Percentages!L37*Absolute_Numbers!$S37</f>
        <v>866102.60324231989</v>
      </c>
      <c r="K37" s="7">
        <f>Percentages!M37*Absolute_Numbers!$T37</f>
        <v>594013.68014234002</v>
      </c>
      <c r="L37" s="7">
        <f>Percentages!N37*Absolute_Numbers!$U37</f>
        <v>267666.05641999998</v>
      </c>
      <c r="M37" s="7">
        <f>Percentages!P37*Absolute_Numbers!$S37</f>
        <v>1110997.7330835299</v>
      </c>
      <c r="N37" s="7">
        <f>Percentages!Q37*Absolute_Numbers!$T37</f>
        <v>753386.22790793004</v>
      </c>
      <c r="O37" s="7">
        <f>Percentages!R37*Absolute_Numbers!$U37</f>
        <v>352160.28374799999</v>
      </c>
      <c r="P37" s="7">
        <f>Percentages!X37*Absolute_Numbers!$S37</f>
        <v>3432331.7629277697</v>
      </c>
      <c r="Q37" s="7">
        <f>Percentages!Y37*Absolute_Numbers!$T37</f>
        <v>1453639.6289717501</v>
      </c>
      <c r="R37" s="7">
        <f>Percentages!Z37*Absolute_Numbers!$U37</f>
        <v>1984483.9472360001</v>
      </c>
      <c r="S37" s="7">
        <v>4655084.0999999996</v>
      </c>
      <c r="T37" s="7">
        <v>2274804.1</v>
      </c>
      <c r="U37" s="7">
        <v>2380280</v>
      </c>
    </row>
    <row r="38" spans="1:21" x14ac:dyDescent="0.25">
      <c r="A38" s="4" t="s">
        <v>92</v>
      </c>
      <c r="B38" s="4" t="s">
        <v>70</v>
      </c>
      <c r="C38" s="4" t="s">
        <v>26</v>
      </c>
      <c r="D38" s="7">
        <f>Percentages!D38*Absolute_Numbers!$S38</f>
        <v>36324.765627494002</v>
      </c>
      <c r="E38" s="7">
        <f>Percentages!E38*Absolute_Numbers!$T38</f>
        <v>22599.150209440002</v>
      </c>
      <c r="F38" s="7">
        <f>Percentages!F38*Absolute_Numbers!$U38</f>
        <v>13725.632726123999</v>
      </c>
      <c r="G38" s="7">
        <f>Percentages!H38*Absolute_Numbers!$S38</f>
        <v>31775.068765974003</v>
      </c>
      <c r="H38" s="7">
        <f>Percentages!I38*Absolute_Numbers!$T38</f>
        <v>17321.091471236003</v>
      </c>
      <c r="I38" s="7">
        <f>Percentages!J38*Absolute_Numbers!$U38</f>
        <v>14453.992780193999</v>
      </c>
      <c r="J38" s="7">
        <f>Percentages!L38*Absolute_Numbers!$S38</f>
        <v>126202.56858904802</v>
      </c>
      <c r="K38" s="7">
        <f>Percentages!M38*Absolute_Numbers!$T38</f>
        <v>85190.762696872014</v>
      </c>
      <c r="L38" s="7">
        <f>Percentages!N38*Absolute_Numbers!$U38</f>
        <v>41011.854574416</v>
      </c>
      <c r="M38" s="7">
        <f>Percentages!P38*Absolute_Numbers!$S38</f>
        <v>156531.332478878</v>
      </c>
      <c r="N38" s="7">
        <f>Percentages!Q38*Absolute_Numbers!$T38</f>
        <v>101352.704823636</v>
      </c>
      <c r="O38" s="7">
        <f>Percentages!R38*Absolute_Numbers!$U38</f>
        <v>55178.709397547995</v>
      </c>
      <c r="P38" s="7">
        <f>Percentages!X38*Absolute_Numbers!$S38</f>
        <v>998977.22218158003</v>
      </c>
      <c r="Q38" s="7">
        <f>Percentages!Y38*Absolute_Numbers!$T38</f>
        <v>470337.19466529606</v>
      </c>
      <c r="R38" s="7">
        <f>Percentages!Z38*Absolute_Numbers!$U38</f>
        <v>528640.05434255395</v>
      </c>
      <c r="S38" s="7">
        <v>1176240.1400000001</v>
      </c>
      <c r="T38" s="7">
        <v>583836.68000000005</v>
      </c>
      <c r="U38" s="7">
        <v>592403.46</v>
      </c>
    </row>
    <row r="39" spans="1:21" x14ac:dyDescent="0.25">
      <c r="A39" s="4" t="s">
        <v>92</v>
      </c>
      <c r="B39" s="4" t="s">
        <v>79</v>
      </c>
      <c r="C39" s="4" t="s">
        <v>35</v>
      </c>
      <c r="D39" s="7">
        <f>Percentages!D39*Absolute_Numbers!$S39</f>
        <v>3441479.5000632596</v>
      </c>
      <c r="E39" s="7">
        <f>Percentages!E39*Absolute_Numbers!$T39</f>
        <v>2170803.7423863001</v>
      </c>
      <c r="F39" s="7">
        <f>Percentages!F39*Absolute_Numbers!$U39</f>
        <v>1270676.9060976498</v>
      </c>
      <c r="G39" s="7">
        <f>Percentages!H39*Absolute_Numbers!$S39</f>
        <v>3608762.1288544796</v>
      </c>
      <c r="H39" s="7">
        <f>Percentages!I39*Absolute_Numbers!$T39</f>
        <v>2648107.6552052498</v>
      </c>
      <c r="I39" s="7">
        <f>Percentages!J39*Absolute_Numbers!$U39</f>
        <v>960651.82858052989</v>
      </c>
      <c r="J39" s="7">
        <f>Percentages!L39*Absolute_Numbers!$S39</f>
        <v>12756792.96017118</v>
      </c>
      <c r="K39" s="7">
        <f>Percentages!M39*Absolute_Numbers!$T39</f>
        <v>9087183.3443968501</v>
      </c>
      <c r="L39" s="7">
        <f>Percentages!N39*Absolute_Numbers!$U39</f>
        <v>3669605.7002159995</v>
      </c>
      <c r="M39" s="7">
        <f>Percentages!P39*Absolute_Numbers!$S39</f>
        <v>15967048.289807338</v>
      </c>
      <c r="N39" s="7">
        <f>Percentages!Q39*Absolute_Numbers!$T39</f>
        <v>11429747.021939401</v>
      </c>
      <c r="O39" s="7">
        <f>Percentages!R39*Absolute_Numbers!$U39</f>
        <v>4537299.016452739</v>
      </c>
      <c r="P39" s="7">
        <f>Percentages!X39*Absolute_Numbers!$S39</f>
        <v>53377162.251652621</v>
      </c>
      <c r="Q39" s="7">
        <f>Percentages!Y39*Absolute_Numbers!$T39</f>
        <v>24102248.168840799</v>
      </c>
      <c r="R39" s="7">
        <f>Percentages!Z39*Absolute_Numbers!$U39</f>
        <v>29274914.544437058</v>
      </c>
      <c r="S39" s="7">
        <v>71156845.799999997</v>
      </c>
      <c r="T39" s="7">
        <v>36642119.5</v>
      </c>
      <c r="U39" s="7">
        <v>34514726.299999997</v>
      </c>
    </row>
    <row r="40" spans="1:21" x14ac:dyDescent="0.25">
      <c r="A40" s="4" t="s">
        <v>84</v>
      </c>
      <c r="B40" s="4" t="s">
        <v>84</v>
      </c>
      <c r="C40" s="4" t="s">
        <v>40</v>
      </c>
      <c r="D40" s="7">
        <f>Percentages!D40*Absolute_Numbers!$S40</f>
        <v>751212.07802520005</v>
      </c>
      <c r="E40" s="7">
        <f>Percentages!E40*Absolute_Numbers!$T40</f>
        <v>616829.53467179998</v>
      </c>
      <c r="F40" s="7">
        <f>Percentages!F40*Absolute_Numbers!$U40</f>
        <v>134382.60571032</v>
      </c>
      <c r="G40" s="7">
        <f>Percentages!H40*Absolute_Numbers!$S40</f>
        <v>1314890.7102563099</v>
      </c>
      <c r="H40" s="7">
        <f>Percentages!I40*Absolute_Numbers!$T40</f>
        <v>1043880.3337857</v>
      </c>
      <c r="I40" s="7">
        <f>Percentages!J40*Absolute_Numbers!$U40</f>
        <v>271011.18449262</v>
      </c>
      <c r="J40" s="7">
        <f>Percentages!L40*Absolute_Numbers!$S40</f>
        <v>3616777.9158507097</v>
      </c>
      <c r="K40" s="7">
        <f>Percentages!M40*Absolute_Numbers!$T40</f>
        <v>3071094.3742674002</v>
      </c>
      <c r="L40" s="7">
        <f>Percentages!N40*Absolute_Numbers!$U40</f>
        <v>545682.73098635999</v>
      </c>
      <c r="M40" s="7">
        <f>Percentages!P40*Absolute_Numbers!$S40</f>
        <v>4804054.0645268802</v>
      </c>
      <c r="N40" s="7">
        <f>Percentages!Q40*Absolute_Numbers!$T40</f>
        <v>4007892.8102666</v>
      </c>
      <c r="O40" s="7">
        <f>Percentages!R40*Absolute_Numbers!$U40</f>
        <v>796160.91998553008</v>
      </c>
      <c r="P40" s="7">
        <f>Percentages!X40*Absolute_Numbers!$S40</f>
        <v>22039306.53697582</v>
      </c>
      <c r="Q40" s="7">
        <f>Percentages!Y40*Absolute_Numbers!$T40</f>
        <v>14209440.7625477</v>
      </c>
      <c r="R40" s="7">
        <f>Percentages!Z40*Absolute_Numbers!$U40</f>
        <v>7829865.7429832406</v>
      </c>
      <c r="S40" s="7">
        <v>27229667.899999999</v>
      </c>
      <c r="T40" s="7">
        <v>18531089</v>
      </c>
      <c r="U40" s="7">
        <v>8698578.9000000004</v>
      </c>
    </row>
    <row r="41" spans="1:21" x14ac:dyDescent="0.25">
      <c r="A41" s="4" t="s">
        <v>91</v>
      </c>
      <c r="B41" s="4" t="s">
        <v>59</v>
      </c>
      <c r="C41" s="4" t="s">
        <v>15</v>
      </c>
      <c r="D41" s="7">
        <f>Percentages!D41*Absolute_Numbers!$S41</f>
        <v>48338.307736973999</v>
      </c>
      <c r="E41" s="7">
        <f>Percentages!E41*Absolute_Numbers!$T41</f>
        <v>12557.388173720001</v>
      </c>
      <c r="F41" s="7">
        <f>Percentages!F41*Absolute_Numbers!$U41</f>
        <v>35853.799350055</v>
      </c>
      <c r="G41" s="7">
        <f>Percentages!H41*Absolute_Numbers!$S41</f>
        <v>40457.908143549001</v>
      </c>
      <c r="H41" s="7">
        <f>Percentages!I41*Absolute_Numbers!$T41</f>
        <v>10048.086645167999</v>
      </c>
      <c r="I41" s="7">
        <f>Percentages!J41*Absolute_Numbers!$U41</f>
        <v>30474.273942980002</v>
      </c>
      <c r="J41" s="7">
        <f>Percentages!L41*Absolute_Numbers!$S41</f>
        <v>173264.50363051801</v>
      </c>
      <c r="K41" s="7">
        <f>Percentages!M41*Absolute_Numbers!$T41</f>
        <v>43787.274009856003</v>
      </c>
      <c r="L41" s="7">
        <f>Percentages!N41*Absolute_Numbers!$U41</f>
        <v>129747.571406695</v>
      </c>
      <c r="M41" s="7">
        <f>Percentages!P41*Absolute_Numbers!$S41</f>
        <v>211119.75251719201</v>
      </c>
      <c r="N41" s="7">
        <f>Percentages!Q41*Absolute_Numbers!$T41</f>
        <v>53367.916305704006</v>
      </c>
      <c r="O41" s="7">
        <f>Percentages!R41*Absolute_Numbers!$U41</f>
        <v>158081.03665949</v>
      </c>
      <c r="P41" s="7">
        <f>Percentages!X41*Absolute_Numbers!$S41</f>
        <v>1573730.1926442541</v>
      </c>
      <c r="Q41" s="7">
        <f>Percentages!Y41*Absolute_Numbers!$T41</f>
        <v>777215.74403574411</v>
      </c>
      <c r="R41" s="7">
        <f>Percentages!Z41*Absolute_Numbers!$U41</f>
        <v>796144.25240787002</v>
      </c>
      <c r="S41" s="7">
        <v>1810545.57</v>
      </c>
      <c r="T41" s="7">
        <v>836963.92</v>
      </c>
      <c r="U41" s="7">
        <v>973581.65</v>
      </c>
    </row>
    <row r="42" spans="1:21" x14ac:dyDescent="0.25">
      <c r="A42" s="4" t="s">
        <v>90</v>
      </c>
      <c r="B42" s="4" t="s">
        <v>66</v>
      </c>
      <c r="C42" s="4" t="s">
        <v>22</v>
      </c>
      <c r="D42" s="7">
        <f>Percentages!D42*Absolute_Numbers!$S42</f>
        <v>225080.3128896</v>
      </c>
      <c r="E42" s="7">
        <f>Percentages!E42*Absolute_Numbers!$T42</f>
        <v>132206.70447180001</v>
      </c>
      <c r="F42" s="7">
        <f>Percentages!F42*Absolute_Numbers!$U42</f>
        <v>94059.008811299995</v>
      </c>
      <c r="G42" s="7">
        <f>Percentages!H42*Absolute_Numbers!$S42</f>
        <v>283134.42697994999</v>
      </c>
      <c r="H42" s="7">
        <f>Percentages!I42*Absolute_Numbers!$T42</f>
        <v>224927.26221690001</v>
      </c>
      <c r="I42" s="7">
        <f>Percentages!J42*Absolute_Numbers!$U42</f>
        <v>63779.841572849997</v>
      </c>
      <c r="J42" s="7">
        <f>Percentages!L42*Absolute_Numbers!$S42</f>
        <v>775030.91242079996</v>
      </c>
      <c r="K42" s="7">
        <f>Percentages!M42*Absolute_Numbers!$T42</f>
        <v>473343.45296849997</v>
      </c>
      <c r="L42" s="7">
        <f>Percentages!N42*Absolute_Numbers!$U42</f>
        <v>307030.49751075002</v>
      </c>
      <c r="M42" s="7">
        <f>Percentages!P42*Absolute_Numbers!$S42</f>
        <v>1036136.6344391999</v>
      </c>
      <c r="N42" s="7">
        <f>Percentages!Q42*Absolute_Numbers!$T42</f>
        <v>680362.91220060003</v>
      </c>
      <c r="O42" s="7">
        <f>Percentages!R42*Absolute_Numbers!$U42</f>
        <v>366228.24202574999</v>
      </c>
      <c r="P42" s="7">
        <f>Percentages!X42*Absolute_Numbers!$S42</f>
        <v>7372283.7832339499</v>
      </c>
      <c r="Q42" s="7">
        <f>Percentages!Y42*Absolute_Numbers!$T42</f>
        <v>3615379.6068927003</v>
      </c>
      <c r="R42" s="7">
        <f>Percentages!Z42*Absolute_Numbers!$U42</f>
        <v>3745956.6199535998</v>
      </c>
      <c r="S42" s="7">
        <v>8531974.5</v>
      </c>
      <c r="T42" s="7">
        <v>4366053</v>
      </c>
      <c r="U42" s="7">
        <v>4165921.5</v>
      </c>
    </row>
    <row r="43" spans="1:21" x14ac:dyDescent="0.25">
      <c r="A43" s="4" t="s">
        <v>90</v>
      </c>
      <c r="B43" s="4" t="s">
        <v>65</v>
      </c>
      <c r="C43" s="4" t="s">
        <v>21</v>
      </c>
      <c r="D43" s="7">
        <f>Percentages!D43*Absolute_Numbers!$S43</f>
        <v>44455.573744394998</v>
      </c>
      <c r="E43" s="7">
        <f>Percentages!E43*Absolute_Numbers!$T43</f>
        <v>36049.919385000001</v>
      </c>
      <c r="F43" s="7">
        <f>Percentages!F43*Absolute_Numbers!$U43</f>
        <v>8631.1779913700011</v>
      </c>
      <c r="G43" s="7">
        <f>Percentages!H43*Absolute_Numbers!$S43</f>
        <v>52468.411483245</v>
      </c>
      <c r="H43" s="7">
        <f>Percentages!I43*Absolute_Numbers!$T43</f>
        <v>31864.852674000002</v>
      </c>
      <c r="I43" s="7">
        <f>Percentages!J43*Absolute_Numbers!$U43</f>
        <v>20606.584677530001</v>
      </c>
      <c r="J43" s="7">
        <f>Percentages!L43*Absolute_Numbers!$S43</f>
        <v>185079.05330467498</v>
      </c>
      <c r="K43" s="7">
        <f>Percentages!M43*Absolute_Numbers!$T43</f>
        <v>156651.65524200001</v>
      </c>
      <c r="L43" s="7">
        <f>Percentages!N43*Absolute_Numbers!$U43</f>
        <v>29528.719588755001</v>
      </c>
      <c r="M43" s="7">
        <f>Percentages!P43*Absolute_Numbers!$S43</f>
        <v>231652.42711143996</v>
      </c>
      <c r="N43" s="7">
        <f>Percentages!Q43*Absolute_Numbers!$T43</f>
        <v>185342.34464250001</v>
      </c>
      <c r="O43" s="7">
        <f>Percentages!R43*Absolute_Numbers!$U43</f>
        <v>47423.866074855003</v>
      </c>
      <c r="P43" s="7">
        <f>Percentages!X43*Absolute_Numbers!$S43</f>
        <v>2173029.5854562498</v>
      </c>
      <c r="Q43" s="7">
        <f>Percentages!Y43*Absolute_Numbers!$T43</f>
        <v>1264942.6626210001</v>
      </c>
      <c r="R43" s="7">
        <f>Percentages!Z43*Absolute_Numbers!$U43</f>
        <v>906859.82665657997</v>
      </c>
      <c r="S43" s="7">
        <v>2430342.0499999998</v>
      </c>
      <c r="T43" s="7">
        <v>1470405</v>
      </c>
      <c r="U43" s="7">
        <v>959937.05</v>
      </c>
    </row>
    <row r="44" spans="1:21" x14ac:dyDescent="0.25">
      <c r="A44" s="4" t="s">
        <v>90</v>
      </c>
      <c r="B44" s="4" t="s">
        <v>83</v>
      </c>
      <c r="C44" s="4" t="s">
        <v>39</v>
      </c>
      <c r="D44" s="7">
        <f>Percentages!D44*Absolute_Numbers!$S44</f>
        <v>75237.258457199991</v>
      </c>
      <c r="E44" s="7">
        <f>Percentages!E44*Absolute_Numbers!$T44</f>
        <v>72595.423644499999</v>
      </c>
      <c r="F44" s="7">
        <f>Percentages!F44*Absolute_Numbers!$U44</f>
        <v>4574.1805671000002</v>
      </c>
      <c r="G44" s="7">
        <f>Percentages!H44*Absolute_Numbers!$S44</f>
        <v>25035.1286038</v>
      </c>
      <c r="H44" s="7">
        <f>Percentages!I44*Absolute_Numbers!$T44</f>
        <v>22762.878229499998</v>
      </c>
      <c r="I44" s="7">
        <f>Percentages!J44*Absolute_Numbers!$U44</f>
        <v>2781.8918589</v>
      </c>
      <c r="J44" s="7">
        <f>Percentages!L44*Absolute_Numbers!$S44</f>
        <v>400381.81163959997</v>
      </c>
      <c r="K44" s="7">
        <f>Percentages!M44*Absolute_Numbers!$T44</f>
        <v>391595.84826250002</v>
      </c>
      <c r="L44" s="7">
        <f>Percentages!N44*Absolute_Numbers!$U44</f>
        <v>19574.195571600001</v>
      </c>
      <c r="M44" s="7">
        <f>Percentages!P44*Absolute_Numbers!$S44</f>
        <v>423279.4793528</v>
      </c>
      <c r="N44" s="7">
        <f>Percentages!Q44*Absolute_Numbers!$T44</f>
        <v>412364.2783605</v>
      </c>
      <c r="O44" s="7">
        <f>Percentages!R44*Absolute_Numbers!$U44</f>
        <v>22164.783244500002</v>
      </c>
      <c r="P44" s="7">
        <f>Percentages!X44*Absolute_Numbers!$S44</f>
        <v>1544223.0621748001</v>
      </c>
      <c r="Q44" s="7">
        <f>Percentages!Y44*Absolute_Numbers!$T44</f>
        <v>947775.2562375</v>
      </c>
      <c r="R44" s="7">
        <f>Percentages!Z44*Absolute_Numbers!$U44</f>
        <v>584225.80322220002</v>
      </c>
      <c r="S44" s="7">
        <v>2007194</v>
      </c>
      <c r="T44" s="7">
        <v>1397945</v>
      </c>
      <c r="U44" s="7">
        <v>609249</v>
      </c>
    </row>
    <row r="45" spans="1:21" x14ac:dyDescent="0.25">
      <c r="A45" s="4" t="s">
        <v>43</v>
      </c>
      <c r="B45" s="4" t="s">
        <v>43</v>
      </c>
      <c r="C45" s="4" t="s">
        <v>43</v>
      </c>
      <c r="D45" s="7">
        <f>Percentages!D45*Absolute_Numbers!$S45</f>
        <v>14979814.854783364</v>
      </c>
      <c r="E45" s="7">
        <f>Percentages!E45*Absolute_Numbers!$T45</f>
        <v>10623066.851862738</v>
      </c>
      <c r="F45" s="7">
        <f>Percentages!F45*Absolute_Numbers!$U45</f>
        <v>4486889.9330264181</v>
      </c>
      <c r="G45" s="7">
        <f>Percentages!H45*Absolute_Numbers!$S45</f>
        <v>15159141.563342292</v>
      </c>
      <c r="H45" s="7">
        <f>Percentages!I45*Absolute_Numbers!$T45</f>
        <v>11833069.069714347</v>
      </c>
      <c r="I45" s="7">
        <f>Percentages!J45*Absolute_Numbers!$U45</f>
        <v>3514718.2369840136</v>
      </c>
      <c r="J45" s="7">
        <f>Percentages!L45*Absolute_Numbers!$S45</f>
        <v>45450893.478465892</v>
      </c>
      <c r="K45" s="7">
        <f>Percentages!M45*Absolute_Numbers!$T45</f>
        <v>33511036.970546667</v>
      </c>
      <c r="L45" s="7">
        <f>Percentages!N45*Absolute_Numbers!$U45</f>
        <v>12401998.543124046</v>
      </c>
      <c r="M45" s="7">
        <f>Percentages!P45*Absolute_Numbers!$S45</f>
        <v>59266334.515509404</v>
      </c>
      <c r="N45" s="7">
        <f>Percentages!Q45*Absolute_Numbers!$T45</f>
        <v>44222071.486819148</v>
      </c>
      <c r="O45" s="7">
        <f>Percentages!R45*Absolute_Numbers!$U45</f>
        <v>15674491.963171732</v>
      </c>
      <c r="P45" s="7">
        <f>Percentages!X45*Absolute_Numbers!$S45</f>
        <v>289338323.73422951</v>
      </c>
      <c r="Q45" s="7">
        <f>Percentages!Y45*Absolute_Numbers!$T45</f>
        <v>144215603.35444054</v>
      </c>
      <c r="R45" s="7">
        <f>Percentages!Z45*Absolute_Numbers!$U45</f>
        <v>144428069.34726897</v>
      </c>
      <c r="S45" s="7">
        <f>SUM(S2:S44)</f>
        <v>357082255.19499993</v>
      </c>
      <c r="T45" s="7">
        <f>SUM(T2:T44)</f>
        <v>194274877.22999999</v>
      </c>
      <c r="U45" s="7">
        <f>SUM(U2:U44)</f>
        <v>162807377.96500003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E696-3DFC-41AA-A50D-61C943B81DA2}">
  <dimension ref="A3:C10"/>
  <sheetViews>
    <sheetView workbookViewId="0">
      <selection activeCell="C6" sqref="C6"/>
    </sheetView>
  </sheetViews>
  <sheetFormatPr defaultRowHeight="15" x14ac:dyDescent="0.25"/>
  <cols>
    <col min="2" max="2" width="43.85546875" bestFit="1" customWidth="1"/>
  </cols>
  <sheetData>
    <row r="3" spans="1:3" x14ac:dyDescent="0.25">
      <c r="A3" t="s">
        <v>101</v>
      </c>
      <c r="B3" t="s">
        <v>95</v>
      </c>
      <c r="C3" t="s">
        <v>108</v>
      </c>
    </row>
    <row r="4" spans="1:3" x14ac:dyDescent="0.25">
      <c r="A4" t="s">
        <v>102</v>
      </c>
      <c r="B4" t="s">
        <v>93</v>
      </c>
      <c r="C4" t="s">
        <v>99</v>
      </c>
    </row>
    <row r="5" spans="1:3" x14ac:dyDescent="0.25">
      <c r="A5" t="s">
        <v>103</v>
      </c>
      <c r="B5" t="s">
        <v>94</v>
      </c>
      <c r="C5" t="s">
        <v>100</v>
      </c>
    </row>
    <row r="6" spans="1:3" x14ac:dyDescent="0.25">
      <c r="A6" t="s">
        <v>104</v>
      </c>
      <c r="B6" t="s">
        <v>98</v>
      </c>
      <c r="C6" t="s">
        <v>106</v>
      </c>
    </row>
    <row r="7" spans="1:3" x14ac:dyDescent="0.25">
      <c r="A7" t="s">
        <v>105</v>
      </c>
      <c r="B7" t="s">
        <v>111</v>
      </c>
      <c r="C7" t="s">
        <v>107</v>
      </c>
    </row>
    <row r="8" spans="1:3" x14ac:dyDescent="0.25">
      <c r="C8" t="s">
        <v>109</v>
      </c>
    </row>
    <row r="9" spans="1:3" x14ac:dyDescent="0.25">
      <c r="C9" t="s">
        <v>110</v>
      </c>
    </row>
    <row r="10" spans="1:3" x14ac:dyDescent="0.25">
      <c r="C10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Percentages</vt:lpstr>
      <vt:lpstr>Absolute_Numbers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Garrote Sanchez</dc:creator>
  <cp:lastModifiedBy>Divyanshi Wadhwa</cp:lastModifiedBy>
  <dcterms:created xsi:type="dcterms:W3CDTF">2022-11-16T10:39:44Z</dcterms:created>
  <dcterms:modified xsi:type="dcterms:W3CDTF">2023-06-14T01:38:41Z</dcterms:modified>
</cp:coreProperties>
</file>