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<sst xmlns="http://schemas.openxmlformats.org/spreadsheetml/2006/main" uniqueCount="147" count="147">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</sst>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Blake Lewis</v>
      </c>
      <c r="I1" s="5"/>
      <c r="J1" s="5"/>
      <c r="K1" s="6" t="s">
        <v>2</v>
      </c>
      <c r="L1" s="7">
        <v>3241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blakejlewis@hotmail.com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>Kobe Bryant</v>
      </c>
      <c r="F3" s="13"/>
      <c r="G3" s="14" t="s">
        <v>8</v>
      </c>
      <c r="H3" s="15" t="str">
        <v>CSCI</v>
      </c>
      <c r="I3" s="15"/>
      <c r="J3" s="15"/>
      <c r="K3" s="16" t="s">
        <v>10</v>
      </c>
      <c r="L3" s="17">
        <v>37298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asdfad</v>
      </c>
      <c r="C5" s="25"/>
      <c r="D5" s="25"/>
      <c r="E5" s="25"/>
      <c r="F5" s="25"/>
      <c r="G5" s="26" t="s">
        <v>18</v>
      </c>
      <c r="H5" s="27" t="str">
        <v>03:00PM</v>
      </c>
      <c r="I5" s="28">
        <v>42863.0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04:00PM</v>
      </c>
      <c r="I6" s="28">
        <v>42866.0</v>
      </c>
      <c r="J6" s="30" t="str">
        <v>Malik Monk, Steph Curry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42863.0</v>
      </c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324.0</v>
      </c>
      <c r="G10" s="44"/>
      <c r="H10" s="44"/>
      <c r="I10" s="44"/>
      <c r="J10" s="44"/>
      <c r="K10" s="44"/>
      <c r="L10" s="44"/>
      <c r="M10" s="45">
        <f aca="false">SUM(F10:L10)</f>
        <v>324.0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324.0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/>
      </c>
      <c r="F24" s="73"/>
      <c r="G24" s="73" t="str">
        <v/>
      </c>
      <c r="H24" s="73"/>
      <c r="I24" s="74" t="str">
        <v/>
      </c>
      <c r="J24" s="75" t="str">
        <f aca="false">IF(C24="C",(I24*0.3),IF(AND(D24&gt;=DATE(2015,1,1),D24&lt;=DATE(2015,12,31)),I24*0.575,IF(AND(D24&gt;=DATE(2016,1,1),D24&lt;=DATE(2016,12,31)),I24*0.54,IF(AND(D24&gt;=DATE(2017,1,1),D24&lt;=DATE(2017,12,31)),I24*0.535, I24*0))))</f>
        <v/>
      </c>
      <c r="K24" s="76" t="str">
        <v/>
      </c>
      <c r="L24" s="77" t="str">
        <v/>
      </c>
      <c r="M24" s="78" t="str">
        <v/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0</v>
      </c>
      <c r="K33" s="95">
        <f aca="false">IF(M4="Y",SUM(K24:K32,'Page 2'!K33,'Page 3'!K33),SUM(K24:K32))</f>
        <v>0</v>
      </c>
      <c r="L33" s="95">
        <f aca="false">IF(M4="Y",SUM(L24:L32,'Page 2'!L33,'Page 3'!L33),SUM(L24:L32))</f>
        <v>0</v>
      </c>
      <c r="M33" s="95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>
        <v>42863.0</v>
      </c>
      <c r="K36" s="73" t="str">
        <v>adsfa</v>
      </c>
      <c r="L36" s="73"/>
      <c r="M36" s="108">
        <v>324.0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324.0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324.0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