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divakarla/git/Kickstarter/Kickstarter-analysis/"/>
    </mc:Choice>
  </mc:AlternateContent>
  <xr:revisionPtr revIDLastSave="0" documentId="8_{2BDB475D-4269-F740-8E5E-687023EA1F19}" xr6:coauthVersionLast="47" xr6:coauthVersionMax="47" xr10:uidLastSave="{00000000-0000-0000-0000-000000000000}"/>
  <bookViews>
    <workbookView xWindow="30840" yWindow="3080" windowWidth="35580" windowHeight="14440" xr2:uid="{00000000-000D-0000-FFFF-FFFF00000000}"/>
  </bookViews>
  <sheets>
    <sheet name="Kickstarter Data" sheetId="1" r:id="rId1"/>
    <sheet name="Theater Outcome by Year" sheetId="18" r:id="rId2"/>
    <sheet name="Outcomes Based on Goals" sheetId="19" r:id="rId3"/>
    <sheet name="Edinburgh Research" sheetId="6" r:id="rId4"/>
    <sheet name="Category Statistics" sheetId="3" r:id="rId5"/>
    <sheet name="Subcategory Statistics" sheetId="4" r:id="rId6"/>
    <sheet name="Outcome Launch Date" sheetId="5" r:id="rId7"/>
    <sheet name="Descriptive Statistics" sheetId="16" r:id="rId8"/>
  </sheets>
  <externalReferences>
    <externalReference r:id="rId9"/>
  </externalReferences>
  <definedNames>
    <definedName name="_xlnm._FilterDatabase" localSheetId="0" hidden="1">'Kickstarter Data'!$A$1:$T$4115</definedName>
    <definedName name="_xlchart.v1.0" hidden="1">'Kickstarter Data'!$F$1</definedName>
    <definedName name="_xlchart.v1.1" hidden="1">'Kickstarter Data'!$F$2:$F$4115</definedName>
    <definedName name="_xlchart.v1.2" hidden="1">'Kickstarter Data'!$F$1</definedName>
    <definedName name="_xlchart.v1.3" hidden="1">'Kickstarter Data'!$F$2:$F$4115</definedName>
  </definedNames>
  <calcPr calcId="191029"/>
  <pivotCaches>
    <pivotCache cacheId="56" r:id="rId10"/>
    <pivotCache cacheId="57" r:id="rId11"/>
    <pivotCache cacheId="6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9" i="16" l="1"/>
  <c r="D2" i="19" l="1"/>
  <c r="D13" i="19"/>
  <c r="D12" i="19"/>
  <c r="D11" i="19"/>
  <c r="D10" i="19"/>
  <c r="D9" i="19"/>
  <c r="D8" i="19"/>
  <c r="D7" i="19"/>
  <c r="D6" i="19"/>
  <c r="D5" i="19"/>
  <c r="D4" i="19"/>
  <c r="D3" i="19"/>
  <c r="C13" i="19"/>
  <c r="C12" i="19"/>
  <c r="C11" i="19"/>
  <c r="C10" i="19"/>
  <c r="C9" i="19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B3" i="19"/>
  <c r="B2" i="19"/>
  <c r="F6" i="6"/>
  <c r="F5" i="6"/>
  <c r="F4" i="6"/>
  <c r="F3" i="6"/>
  <c r="F2" i="6"/>
  <c r="D6" i="6"/>
  <c r="D5" i="6"/>
  <c r="D4" i="6"/>
  <c r="D3" i="6"/>
  <c r="D2" i="6"/>
  <c r="C6" i="6"/>
  <c r="C5" i="6"/>
  <c r="C4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B15" i="19" l="1"/>
  <c r="B16" i="19"/>
  <c r="E2" i="19"/>
  <c r="G2" i="19" s="1"/>
  <c r="E10" i="19"/>
  <c r="G10" i="19" s="1"/>
  <c r="E6" i="19"/>
  <c r="H6" i="19" s="1"/>
  <c r="E13" i="19"/>
  <c r="G13" i="19" s="1"/>
  <c r="E9" i="19"/>
  <c r="F9" i="19" s="1"/>
  <c r="E5" i="19"/>
  <c r="G5" i="19" s="1"/>
  <c r="E12" i="19"/>
  <c r="H12" i="19" s="1"/>
  <c r="E8" i="19"/>
  <c r="F8" i="19" s="1"/>
  <c r="E4" i="19"/>
  <c r="H4" i="19" s="1"/>
  <c r="E11" i="19"/>
  <c r="F11" i="19" s="1"/>
  <c r="E7" i="19"/>
  <c r="H7" i="19" s="1"/>
  <c r="E3" i="19"/>
  <c r="F3" i="19" s="1"/>
  <c r="F7" i="19" l="1"/>
  <c r="G6" i="19"/>
  <c r="F12" i="19"/>
  <c r="F2" i="19"/>
  <c r="G9" i="19"/>
  <c r="F5" i="19"/>
  <c r="H13" i="19"/>
  <c r="G8" i="19"/>
  <c r="F4" i="19"/>
  <c r="H8" i="19"/>
  <c r="G3" i="19"/>
  <c r="H10" i="19"/>
  <c r="F13" i="19"/>
  <c r="H3" i="19"/>
  <c r="F10" i="19"/>
  <c r="H5" i="19"/>
  <c r="G11" i="19"/>
  <c r="H11" i="19"/>
  <c r="H9" i="19"/>
  <c r="G4" i="19"/>
  <c r="H2" i="19"/>
  <c r="F6" i="19"/>
  <c r="G12" i="19"/>
  <c r="G7" i="19"/>
</calcChain>
</file>

<file path=xl/sharedStrings.xml><?xml version="1.0" encoding="utf-8"?>
<sst xmlns="http://schemas.openxmlformats.org/spreadsheetml/2006/main" count="33095" uniqueCount="8429">
  <si>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</si>
  <si>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</si>
  <si>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</si>
  <si>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</si>
  <si>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</si>
  <si>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</si>
  <si>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</si>
  <si>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</si>
  <si>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</si>
  <si>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</si>
  <si>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</si>
  <si>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</si>
  <si>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</si>
  <si>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</si>
  <si>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</si>
  <si>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</si>
  <si>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</si>
  <si>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</si>
  <si>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</si>
  <si>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</si>
  <si>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</si>
  <si>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</si>
  <si>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</si>
  <si>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</si>
  <si>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</si>
  <si>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</si>
  <si>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</si>
  <si>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</si>
  <si>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</si>
  <si>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</si>
  <si>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</si>
  <si>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</si>
  <si>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</si>
  <si>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</si>
  <si>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</si>
  <si>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</si>
  <si>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</si>
  <si>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</si>
  <si>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</si>
  <si>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</si>
  <si>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</si>
  <si>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</si>
  <si>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</si>
  <si>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</si>
  <si>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</si>
  <si>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</si>
  <si>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</si>
  <si>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</si>
  <si>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</si>
  <si>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</si>
  <si>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</si>
  <si>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</si>
  <si>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</si>
  <si>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</si>
  <si>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</si>
  <si>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</si>
  <si>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</si>
  <si>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</si>
  <si>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</si>
  <si>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</si>
  <si>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</si>
  <si>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</si>
  <si>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</si>
  <si>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</si>
  <si>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</si>
  <si>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</si>
  <si>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</si>
  <si>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</si>
  <si>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</si>
  <si>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</si>
  <si>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</si>
  <si>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</si>
  <si>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</si>
  <si>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</si>
  <si>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</si>
  <si>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</si>
  <si>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</si>
  <si>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</si>
  <si>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</si>
  <si>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</si>
  <si>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</si>
  <si>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</si>
  <si>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</si>
  <si>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</si>
  <si>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</si>
  <si>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</si>
  <si>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</si>
  <si>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</si>
  <si>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</si>
  <si>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</si>
  <si>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</si>
  <si>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</si>
  <si>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</si>
  <si>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</si>
  <si>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</si>
  <si>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</si>
  <si>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</si>
  <si>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</si>
  <si>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</si>
  <si>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</si>
  <si>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</si>
  <si>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</si>
  <si>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</si>
  <si>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</si>
  <si>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</si>
  <si>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</si>
  <si>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</si>
  <si>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</si>
  <si>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</si>
  <si>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</si>
  <si>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</si>
  <si>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</si>
  <si>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</si>
  <si>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</si>
  <si>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</si>
  <si>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</si>
  <si>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</si>
  <si>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</si>
  <si>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</si>
  <si>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</si>
  <si>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</si>
  <si>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</si>
  <si>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</si>
  <si>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</si>
  <si>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</si>
  <si>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</si>
  <si>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</si>
  <si>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</si>
  <si>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</si>
  <si>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</si>
  <si>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</si>
  <si>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</si>
  <si>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</si>
  <si>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</si>
  <si>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</si>
  <si>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</si>
  <si>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</si>
  <si>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</si>
  <si>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</si>
  <si>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</si>
  <si>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</si>
  <si>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</si>
  <si>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</si>
  <si>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</si>
  <si>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</si>
  <si>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</si>
  <si>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</si>
  <si>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</si>
  <si>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</si>
  <si>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</si>
  <si>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</si>
  <si>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</si>
  <si>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</si>
  <si>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</si>
  <si>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</si>
  <si>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</si>
  <si>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</si>
  <si>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</si>
  <si>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</si>
  <si>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</si>
  <si>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</si>
  <si>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</si>
  <si>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</si>
  <si>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</si>
  <si>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</si>
  <si>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</si>
  <si>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</si>
  <si>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</si>
  <si>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</si>
  <si>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</si>
  <si>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</si>
  <si>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</si>
  <si>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</si>
  <si>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</si>
  <si>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</si>
  <si>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</si>
  <si>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</si>
  <si>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</si>
  <si>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</si>
  <si>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</si>
  <si>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</si>
  <si>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</si>
  <si>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</si>
  <si>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</si>
  <si>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</si>
  <si>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</si>
  <si>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</si>
  <si>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</si>
  <si>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</si>
  <si>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</si>
  <si>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</si>
  <si>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</si>
  <si>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</si>
  <si>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</si>
  <si>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</si>
  <si>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</si>
  <si>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</si>
  <si>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</si>
  <si>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</si>
  <si>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</si>
  <si>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</si>
  <si>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</si>
  <si>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</si>
  <si>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</si>
  <si>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</si>
  <si>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</si>
  <si>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</si>
  <si>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</si>
  <si>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</si>
  <si>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</si>
  <si>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</si>
  <si>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</si>
  <si>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</si>
  <si>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</si>
  <si>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</si>
  <si>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</si>
  <si>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</si>
  <si>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</si>
  <si>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</si>
  <si>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</si>
  <si>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</si>
  <si>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</si>
  <si>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</si>
  <si>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</si>
  <si>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</si>
  <si>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</si>
  <si>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</si>
  <si>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</si>
  <si>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</si>
  <si>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</si>
  <si>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</si>
  <si>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</si>
  <si>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</si>
  <si>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</si>
  <si>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</si>
  <si>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</si>
  <si>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</si>
  <si>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</si>
  <si>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</si>
  <si>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</si>
  <si>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</si>
  <si>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</si>
  <si>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</si>
  <si>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</si>
  <si>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</si>
  <si>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</si>
  <si>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</si>
  <si>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</si>
  <si>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</si>
  <si>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</si>
  <si>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</si>
  <si>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</si>
  <si>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</si>
  <si>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</si>
  <si>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</si>
  <si>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</si>
  <si>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</si>
  <si>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</si>
  <si>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</si>
  <si>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</si>
  <si>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</si>
  <si>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</si>
  <si>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</si>
  <si>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</si>
  <si>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</si>
  <si>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</si>
  <si>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</si>
  <si>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</si>
  <si>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</si>
  <si>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</si>
  <si>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</si>
  <si>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</si>
  <si>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</si>
  <si>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</si>
  <si>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</si>
  <si>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</si>
  <si>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</si>
  <si>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</si>
  <si>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</si>
  <si>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</si>
  <si>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</si>
  <si>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</si>
  <si>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</si>
  <si>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</si>
  <si>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</si>
  <si>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</si>
  <si>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</si>
  <si>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</si>
  <si>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</si>
  <si>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</si>
  <si>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</si>
  <si>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</si>
  <si>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</si>
  <si>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</si>
  <si>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</si>
  <si>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</si>
  <si>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</si>
  <si>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</si>
  <si>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</si>
  <si>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</si>
  <si>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</si>
  <si>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</si>
  <si>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</si>
  <si>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</si>
  <si>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</si>
  <si>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</si>
  <si>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</si>
  <si>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</si>
  <si>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</si>
  <si>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</si>
  <si>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</si>
  <si>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</si>
  <si>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</si>
  <si>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</si>
  <si>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</si>
  <si>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</si>
  <si>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</si>
  <si>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</si>
  <si>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</si>
  <si>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</si>
  <si>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</si>
  <si>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</si>
  <si>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</si>
  <si>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</si>
  <si>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</si>
  <si>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</si>
  <si>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</si>
  <si>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</si>
  <si>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</si>
  <si>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</si>
  <si>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</si>
  <si>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</si>
  <si>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</si>
  <si>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</si>
  <si>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</si>
  <si>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</si>
  <si>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</si>
  <si>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</si>
  <si>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</si>
  <si>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</si>
  <si>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</si>
  <si>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</si>
  <si>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</si>
  <si>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</si>
  <si>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</si>
  <si>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</si>
  <si>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</si>
  <si>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</si>
  <si>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</si>
  <si>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</si>
  <si>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</si>
  <si>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</si>
  <si>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</si>
  <si>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</si>
  <si>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</si>
  <si>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</si>
  <si>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</si>
  <si>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</si>
  <si>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</si>
  <si>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</si>
  <si>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</si>
  <si>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</si>
  <si>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</si>
  <si>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</si>
  <si>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</si>
  <si>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</si>
  <si>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</si>
  <si>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</si>
  <si>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</si>
  <si>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</si>
  <si>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</si>
  <si>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</si>
  <si>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</si>
  <si>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</si>
  <si>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</si>
  <si>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</si>
  <si>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</si>
  <si>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</si>
  <si>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</si>
  <si>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</si>
  <si>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</si>
  <si>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</si>
  <si>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</si>
  <si>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</si>
  <si>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</si>
  <si>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</si>
  <si>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</si>
  <si>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</si>
  <si>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</si>
  <si>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</si>
  <si>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</si>
  <si>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</si>
  <si>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</si>
  <si>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</si>
  <si>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</si>
  <si>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</si>
  <si>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</si>
  <si>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</si>
  <si>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</si>
  <si>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</si>
  <si>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</si>
  <si>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</si>
  <si>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</si>
  <si>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</si>
  <si>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</si>
  <si>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</si>
  <si>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</si>
  <si>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</si>
  <si>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</si>
  <si>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</si>
  <si>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</si>
  <si>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</si>
  <si>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</si>
  <si>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</si>
  <si>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</si>
  <si>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</si>
  <si>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</si>
  <si>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</si>
  <si>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</si>
  <si>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</si>
  <si>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</si>
  <si>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</si>
  <si>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</si>
  <si>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</si>
  <si>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</si>
  <si>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</si>
  <si>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</si>
  <si>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</si>
  <si>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</si>
  <si>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</si>
  <si>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</si>
  <si>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</si>
  <si>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</si>
  <si>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</si>
  <si>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</si>
  <si>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</si>
  <si>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</si>
  <si>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</si>
  <si>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</si>
  <si>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</si>
  <si>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</si>
  <si>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</si>
  <si>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</si>
  <si>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</si>
  <si>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</si>
  <si>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</si>
  <si>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</si>
  <si>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</si>
  <si>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</si>
  <si>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</si>
  <si>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</si>
  <si>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</si>
  <si>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</si>
  <si>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</si>
  <si>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</si>
  <si>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</si>
  <si>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</si>
  <si>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</si>
  <si>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</si>
  <si>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</si>
  <si>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</si>
  <si>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</si>
  <si>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</si>
  <si>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</si>
  <si>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</si>
  <si>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</si>
  <si>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</si>
  <si>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</si>
  <si>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</si>
  <si>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</si>
  <si>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</si>
  <si>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</si>
  <si>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</si>
  <si>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</si>
  <si>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</si>
  <si>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</si>
  <si>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</si>
  <si>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</si>
  <si>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</si>
  <si>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</si>
  <si>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</si>
  <si>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</si>
  <si>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</si>
  <si>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</si>
  <si>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</si>
  <si>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</si>
  <si>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</si>
  <si>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</si>
  <si>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</si>
  <si>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</si>
  <si>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</si>
  <si>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</si>
  <si>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</si>
  <si>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</si>
  <si>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</si>
  <si>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</si>
  <si>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</si>
  <si>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</si>
  <si>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</si>
  <si>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</si>
  <si>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</si>
  <si>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</si>
  <si>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</si>
  <si>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</si>
  <si>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</si>
  <si>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</si>
  <si>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</si>
  <si>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</si>
  <si>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</si>
  <si>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</si>
  <si>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</si>
  <si>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</si>
  <si>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</si>
  <si>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</si>
  <si>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</si>
  <si>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</si>
  <si>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</si>
  <si>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</si>
  <si>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</si>
  <si>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</si>
  <si>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</si>
  <si>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</si>
  <si>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</si>
  <si>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</si>
  <si>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</si>
  <si>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</si>
  <si>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</si>
  <si>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</si>
  <si>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</si>
  <si>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</si>
  <si>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</si>
  <si>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</si>
  <si>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</si>
  <si>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</si>
  <si>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</si>
  <si>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</si>
  <si>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</si>
  <si>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</si>
  <si>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</si>
  <si>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</si>
  <si>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</si>
  <si>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</si>
  <si>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</si>
  <si>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</si>
  <si>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</si>
  <si>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</si>
  <si>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</si>
  <si>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</si>
  <si>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</si>
  <si>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</si>
  <si>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</si>
  <si>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</si>
  <si>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</si>
  <si>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</si>
  <si>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</si>
  <si>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</si>
  <si>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</si>
  <si>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</si>
  <si>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</si>
  <si>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</si>
  <si>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</si>
  <si>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</si>
  <si>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</si>
  <si>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</si>
  <si>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</si>
  <si>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</si>
  <si>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</si>
  <si>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</si>
  <si>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</si>
  <si>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</si>
  <si>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</si>
  <si>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</si>
  <si>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</si>
  <si>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</si>
  <si>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</si>
  <si>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</si>
  <si>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</si>
  <si>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</si>
  <si>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</si>
  <si>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</si>
  <si>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</si>
  <si>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</si>
  <si>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</si>
  <si>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</si>
  <si>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</si>
  <si>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</si>
  <si>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</si>
  <si>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</si>
  <si>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</si>
  <si>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</si>
  <si>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</si>
  <si>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</si>
  <si>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</si>
  <si>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</si>
  <si>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</si>
  <si>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</si>
  <si>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</si>
  <si>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</si>
  <si>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</si>
  <si>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</si>
  <si>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</si>
  <si>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</si>
  <si>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</si>
  <si>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</si>
  <si>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</si>
  <si>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</si>
  <si>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</si>
  <si>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</si>
  <si>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</si>
  <si>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</si>
  <si>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</si>
  <si>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</si>
  <si>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</si>
  <si>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</si>
  <si>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</si>
  <si>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</si>
  <si>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</si>
  <si>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</si>
  <si>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</si>
  <si>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</si>
  <si>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</si>
  <si>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</si>
  <si>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</si>
  <si>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</si>
  <si>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</si>
  <si>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</si>
  <si>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</si>
  <si>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</si>
  <si>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</si>
  <si>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</si>
  <si>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</si>
  <si>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</si>
  <si>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</si>
  <si>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</si>
  <si>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</si>
  <si>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</si>
  <si>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</si>
  <si>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</si>
  <si>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</si>
  <si>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</si>
  <si>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</si>
  <si>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</si>
  <si>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</si>
  <si>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</si>
  <si>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</si>
  <si>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</si>
  <si>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</si>
  <si>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</si>
  <si>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</si>
  <si>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</si>
  <si>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</si>
  <si>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</si>
  <si>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</si>
  <si>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</si>
  <si>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</si>
  <si>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</si>
  <si>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</si>
  <si>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</si>
  <si>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</si>
  <si>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</si>
  <si>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</si>
  <si>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</si>
  <si>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</si>
  <si>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</si>
  <si>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</si>
  <si>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</si>
  <si>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</si>
  <si>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</si>
  <si>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</si>
  <si>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</si>
  <si>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</si>
  <si>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</si>
  <si>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</si>
  <si>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</si>
  <si>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</si>
  <si>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</si>
  <si>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</si>
  <si>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</si>
  <si>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</si>
  <si>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</si>
  <si>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</si>
  <si>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</si>
  <si>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</si>
  <si>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</si>
  <si>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</si>
  <si>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</si>
  <si>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</si>
  <si>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</si>
  <si>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</si>
  <si>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</si>
  <si>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</si>
  <si>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</si>
  <si>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</si>
  <si>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</si>
  <si>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</si>
  <si>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</si>
  <si>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</si>
  <si>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</si>
  <si>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</si>
  <si>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</si>
  <si>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</si>
  <si>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</si>
  <si>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</si>
  <si>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</si>
  <si>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</si>
  <si>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</si>
  <si>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</si>
  <si>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</si>
  <si>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</si>
  <si>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</si>
  <si>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</si>
  <si>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</si>
  <si>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</si>
  <si>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</si>
  <si>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</si>
  <si>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</si>
  <si>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</si>
  <si>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</si>
  <si>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</si>
  <si>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</si>
  <si>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</si>
  <si>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</si>
  <si>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</si>
  <si>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</si>
  <si>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</si>
  <si>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</si>
  <si>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</si>
  <si>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</si>
  <si>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</si>
  <si>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</si>
  <si>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</si>
  <si>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</si>
  <si>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</si>
  <si>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</si>
  <si>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</si>
  <si>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</si>
  <si>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</si>
  <si>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</si>
  <si>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</si>
  <si>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</si>
  <si>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</si>
  <si>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</si>
  <si>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</si>
  <si>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</si>
  <si>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</si>
  <si>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</si>
  <si>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</si>
  <si>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</si>
  <si>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</si>
  <si>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</si>
  <si>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</si>
  <si>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</si>
  <si>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</si>
  <si>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</si>
  <si>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</si>
  <si>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</si>
  <si>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</si>
  <si>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</si>
  <si>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</si>
  <si>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</si>
  <si>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</si>
  <si>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</si>
  <si>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</si>
  <si>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</si>
  <si>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</si>
  <si>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</si>
  <si>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</si>
  <si>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</si>
  <si>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</si>
  <si>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</si>
  <si>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</si>
  <si>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</si>
  <si>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</si>
  <si>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</si>
  <si>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</si>
  <si>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</si>
  <si>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</si>
  <si>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</si>
  <si>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</si>
  <si>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</si>
  <si>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</si>
  <si>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</si>
  <si>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</si>
  <si>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</si>
  <si>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</si>
  <si>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</si>
  <si>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</si>
  <si>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</si>
  <si>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</si>
  <si>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</si>
  <si>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</si>
  <si>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</si>
  <si>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</si>
  <si>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</si>
  <si>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</si>
  <si>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</si>
  <si>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</si>
  <si>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</si>
  <si>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</si>
  <si>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</si>
  <si>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</si>
  <si>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</si>
  <si>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</si>
  <si>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</si>
  <si>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</si>
  <si>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</si>
  <si>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</si>
  <si>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</si>
  <si>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</si>
  <si>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</si>
  <si>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</si>
  <si>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</si>
  <si>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</si>
  <si>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</si>
  <si>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</si>
  <si>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</si>
  <si>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</si>
  <si>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</si>
  <si>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</si>
  <si>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</si>
  <si>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</si>
  <si>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</si>
  <si>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</si>
  <si>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</si>
  <si>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</si>
  <si>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</si>
  <si>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</si>
  <si>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</si>
  <si>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</si>
  <si>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</si>
  <si>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</si>
  <si>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</si>
  <si>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</si>
  <si>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</si>
  <si>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</si>
  <si>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</si>
  <si>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</si>
  <si>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</si>
  <si>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</si>
  <si>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</si>
  <si>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</si>
  <si>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</si>
  <si>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</si>
  <si>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</si>
  <si>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</si>
  <si>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</si>
  <si>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</si>
  <si>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</si>
  <si>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</si>
  <si>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</si>
  <si>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</si>
  <si>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</si>
  <si>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</si>
  <si>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</si>
  <si>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</si>
  <si>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</si>
  <si>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</si>
  <si>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</si>
  <si>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</si>
  <si>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</si>
  <si>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</si>
  <si>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</si>
  <si>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</si>
  <si>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</si>
  <si>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</si>
  <si>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</si>
  <si>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</si>
  <si>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</si>
  <si>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</si>
  <si>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</si>
  <si>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</si>
  <si>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</si>
  <si>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</si>
  <si>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</si>
  <si>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</si>
  <si>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</si>
  <si>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</si>
  <si>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</si>
  <si>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</si>
  <si>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</si>
  <si>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</si>
  <si>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</si>
  <si>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</si>
  <si>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</si>
  <si>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</si>
  <si>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</si>
  <si>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</si>
  <si>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</si>
  <si>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</si>
  <si>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</si>
  <si>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</si>
  <si>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</si>
  <si>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</si>
  <si>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</si>
  <si>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</si>
  <si>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</si>
  <si>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</si>
  <si>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</si>
  <si>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</si>
  <si>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</si>
  <si>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</si>
  <si>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</si>
  <si>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</si>
  <si>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</si>
  <si>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</si>
  <si>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</si>
  <si>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</si>
  <si>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</si>
  <si>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</si>
  <si>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</si>
  <si>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</si>
  <si>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</si>
  <si>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</si>
  <si>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</si>
  <si>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</si>
  <si>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</si>
  <si>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</si>
  <si>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</si>
  <si>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</si>
  <si>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</si>
  <si>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</si>
  <si>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</si>
  <si>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</si>
  <si>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</si>
  <si>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</si>
  <si>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</si>
  <si>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</si>
  <si>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</si>
  <si>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</si>
  <si>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</si>
  <si>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</si>
  <si>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</si>
  <si>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</si>
  <si>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</si>
  <si>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</si>
  <si>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</si>
  <si>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</si>
  <si>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</si>
  <si>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</si>
  <si>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</si>
  <si>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</si>
  <si>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</si>
  <si>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</si>
  <si>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</si>
  <si>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</si>
  <si>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</si>
  <si>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</si>
  <si>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</si>
  <si>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</si>
  <si>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</si>
  <si>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</si>
  <si>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</si>
  <si>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</si>
  <si>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</si>
  <si>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</si>
  <si>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</si>
  <si>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</si>
  <si>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</si>
  <si>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</si>
  <si>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</si>
  <si>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</si>
  <si>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</si>
  <si>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</si>
  <si>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</si>
  <si>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</si>
  <si>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</si>
  <si>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</si>
  <si>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</si>
  <si>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</si>
  <si>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</si>
  <si>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</si>
  <si>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</si>
  <si>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</si>
  <si>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</si>
  <si>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</si>
  <si>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</si>
  <si>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</si>
  <si>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</si>
  <si>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</si>
  <si>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</si>
  <si>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</si>
  <si>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</si>
  <si>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</si>
  <si>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</si>
  <si>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</si>
  <si>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</si>
  <si>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</si>
  <si>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</si>
  <si>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</si>
  <si>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</si>
  <si>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</si>
  <si>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</si>
  <si>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</si>
  <si>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</si>
  <si>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</si>
  <si>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</si>
  <si>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</si>
  <si>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</si>
  <si>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</si>
  <si>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</si>
  <si>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</si>
  <si>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</si>
  <si>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</si>
  <si>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</si>
  <si>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</si>
  <si>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</si>
  <si>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</si>
  <si>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</si>
  <si>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</si>
  <si>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</si>
  <si>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</si>
  <si>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</si>
  <si>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</si>
  <si>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</si>
  <si>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</si>
  <si>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</si>
  <si>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</si>
  <si>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</si>
  <si>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</si>
  <si>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</si>
  <si>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</si>
  <si>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</si>
  <si>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</si>
  <si>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</si>
  <si>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</si>
  <si>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</si>
  <si>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</si>
  <si>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</si>
  <si>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</si>
  <si>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</si>
  <si>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</si>
  <si>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</si>
  <si>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</si>
  <si>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</si>
  <si>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</si>
  <si>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</si>
  <si>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</si>
  <si>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</si>
  <si>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</si>
  <si>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</si>
  <si>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</si>
  <si>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</si>
  <si>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</si>
  <si>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</si>
  <si>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</si>
  <si>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</si>
  <si>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</si>
  <si>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</si>
  <si>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</si>
  <si>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</si>
  <si>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</si>
  <si>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</si>
  <si>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</si>
  <si>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</si>
  <si>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</si>
  <si>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</si>
  <si>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</si>
  <si>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</si>
  <si>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</si>
  <si>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</si>
  <si>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</si>
  <si>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</si>
  <si>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</si>
  <si>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</si>
  <si>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</si>
  <si>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</si>
  <si>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</si>
  <si>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</si>
  <si>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</si>
  <si>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</si>
  <si>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</si>
  <si>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</si>
  <si>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</si>
  <si>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</si>
  <si>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</si>
  <si>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</si>
  <si>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</si>
  <si>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</si>
  <si>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</si>
  <si>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</si>
  <si>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</si>
  <si>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</si>
  <si>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</si>
  <si>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</si>
  <si>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</si>
  <si>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</si>
  <si>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</si>
  <si>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</si>
  <si>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</si>
  <si>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</si>
  <si>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</si>
  <si>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</si>
  <si>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</si>
  <si>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</si>
  <si>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</si>
  <si>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</si>
  <si>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</si>
  <si>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</si>
  <si>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</si>
  <si>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</si>
  <si>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</si>
  <si>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</si>
  <si>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</si>
  <si>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</si>
  <si>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</si>
  <si>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</si>
  <si>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</si>
  <si>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</si>
  <si>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</si>
  <si>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</si>
  <si>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</si>
  <si>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</si>
  <si>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</si>
  <si>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</si>
  <si>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</si>
  <si>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</si>
  <si>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</si>
  <si>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</si>
  <si>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</si>
  <si>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</si>
  <si>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</si>
  <si>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</si>
  <si>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</si>
  <si>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</si>
  <si>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</si>
  <si>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</si>
  <si>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</si>
  <si>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</si>
  <si>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</si>
  <si>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</si>
  <si>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</si>
  <si>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</si>
  <si>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</si>
  <si>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</si>
  <si>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</si>
  <si>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</si>
  <si>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</si>
  <si>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</si>
  <si>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</si>
  <si>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</si>
  <si>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</si>
  <si>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</si>
  <si>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</si>
  <si>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</si>
  <si>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</si>
  <si>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</si>
  <si>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</si>
  <si>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</si>
  <si>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</si>
  <si>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</si>
  <si>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</si>
  <si>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</si>
  <si>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</si>
  <si>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</si>
  <si>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</si>
  <si>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</si>
  <si>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</si>
  <si>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</si>
  <si>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</si>
  <si>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</si>
  <si>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</si>
  <si>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</si>
  <si>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</si>
  <si>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</si>
  <si>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</si>
  <si>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</si>
  <si>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</si>
  <si>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</si>
  <si>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</si>
  <si>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</si>
  <si>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</si>
  <si>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</si>
  <si>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</si>
  <si>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</si>
  <si>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</si>
  <si>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</si>
  <si>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</si>
  <si>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</si>
  <si>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</si>
  <si>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</si>
  <si>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</si>
  <si>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</si>
  <si>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</si>
  <si>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</si>
  <si>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</si>
  <si>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</si>
  <si>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</si>
  <si>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</si>
  <si>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</si>
  <si>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</si>
  <si>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</si>
  <si>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</si>
  <si>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</si>
  <si>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</si>
  <si>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</si>
  <si>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</si>
  <si>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</si>
  <si>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</si>
  <si>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</si>
  <si>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</si>
  <si>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</si>
  <si>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</si>
  <si>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</si>
  <si>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</si>
  <si>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</si>
  <si>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</si>
  <si>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</si>
  <si>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</si>
  <si>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</si>
  <si>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</si>
  <si>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</si>
  <si>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</si>
  <si>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</si>
  <si>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</si>
  <si>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</si>
  <si>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</si>
  <si>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</si>
  <si>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</si>
  <si>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</si>
  <si>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</si>
  <si>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</si>
  <si>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</si>
  <si>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</si>
  <si>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</si>
  <si>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</si>
  <si>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</si>
  <si>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</si>
  <si>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</si>
  <si>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</si>
  <si>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</si>
  <si>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</si>
  <si>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</si>
  <si>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</si>
  <si>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</si>
  <si>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</si>
  <si>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</si>
  <si>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</si>
  <si>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</si>
  <si>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</si>
  <si>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</si>
  <si>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</si>
  <si>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</si>
  <si>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</si>
  <si>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</si>
  <si>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</si>
  <si>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</si>
  <si>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</si>
  <si>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</si>
  <si>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</si>
  <si>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</si>
  <si>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</si>
  <si>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</si>
  <si>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</si>
  <si>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</si>
  <si>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</si>
  <si>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</si>
  <si>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</si>
  <si>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</si>
  <si>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</si>
  <si>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</si>
  <si>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</si>
  <si>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</si>
  <si>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</si>
  <si>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</si>
  <si>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</si>
  <si>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</si>
  <si>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</si>
  <si>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</si>
  <si>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</si>
  <si>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</si>
  <si>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</si>
  <si>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</si>
  <si>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</si>
  <si>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</si>
  <si>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</si>
  <si>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</si>
  <si>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</si>
  <si>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</si>
  <si>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</si>
  <si>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</si>
  <si>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</si>
  <si>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</si>
  <si>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</si>
  <si>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</si>
  <si>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</si>
  <si>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</si>
  <si>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</si>
  <si>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</si>
  <si>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</si>
  <si>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</si>
  <si>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</si>
  <si>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</si>
  <si>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</si>
  <si>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</si>
  <si>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</si>
  <si>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</si>
  <si>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</si>
  <si>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</si>
  <si>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</si>
  <si>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</si>
  <si>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</si>
  <si>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</si>
  <si>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</si>
  <si>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</si>
  <si>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</si>
  <si>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</si>
  <si>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</si>
  <si>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</si>
  <si>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</si>
  <si>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</si>
  <si>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</si>
  <si>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</si>
  <si>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</si>
  <si>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</si>
  <si>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</si>
  <si>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</si>
  <si>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</si>
  <si>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</si>
  <si>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</si>
  <si>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</si>
  <si>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</si>
  <si>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</si>
  <si>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</si>
  <si>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</si>
  <si>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</si>
  <si>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</si>
  <si>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</si>
  <si>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</si>
  <si>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</si>
  <si>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</si>
  <si>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</si>
  <si>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</si>
  <si>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</si>
  <si>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</si>
  <si>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</si>
  <si>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</si>
  <si>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</si>
  <si>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</si>
  <si>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</si>
  <si>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</si>
  <si>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</si>
  <si>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</si>
  <si>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</si>
  <si>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</si>
  <si>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</si>
  <si>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</si>
  <si>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</si>
  <si>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</si>
  <si>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</si>
  <si>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</si>
  <si>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</si>
  <si>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</si>
  <si>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</si>
  <si>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</si>
  <si>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</si>
  <si>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</si>
  <si>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</si>
  <si>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</si>
  <si>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</si>
  <si>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</si>
  <si>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</si>
  <si>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</si>
  <si>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</si>
  <si>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</si>
  <si>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</si>
  <si>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</si>
  <si>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</si>
  <si>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</si>
  <si>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</si>
  <si>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</si>
  <si>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</si>
  <si>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</si>
  <si>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</si>
  <si>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</si>
  <si>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</si>
  <si>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</si>
  <si>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</si>
  <si>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</si>
  <si>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</si>
  <si>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</si>
  <si>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</si>
  <si>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</si>
  <si>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</si>
  <si>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</si>
  <si>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</si>
  <si>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</si>
  <si>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</si>
  <si>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</si>
  <si>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</si>
  <si>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</si>
  <si>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</si>
  <si>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</si>
  <si>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</si>
  <si>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</si>
  <si>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</si>
  <si>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</si>
  <si>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</si>
  <si>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</si>
  <si>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</si>
  <si>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</si>
  <si>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</si>
  <si>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</si>
  <si>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</si>
  <si>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</si>
  <si>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</si>
  <si>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</si>
  <si>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</si>
  <si>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</si>
  <si>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</si>
  <si>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</si>
  <si>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</si>
  <si>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</si>
  <si>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</si>
  <si>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</si>
  <si>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</si>
  <si>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</si>
  <si>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</si>
  <si>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</si>
  <si>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</si>
  <si>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</si>
  <si>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</si>
  <si>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</si>
  <si>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</si>
  <si>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</si>
  <si>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</si>
  <si>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</si>
  <si>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</si>
  <si>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</si>
  <si>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</si>
  <si>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</si>
  <si>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</si>
  <si>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</si>
  <si>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</si>
  <si>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</si>
  <si>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</si>
  <si>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</si>
  <si>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</si>
  <si>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</si>
  <si>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</si>
  <si>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</si>
  <si>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</si>
  <si>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</si>
  <si>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</si>
  <si>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</si>
  <si>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</si>
  <si>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</si>
  <si>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</si>
  <si>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</si>
  <si>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</si>
  <si>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</si>
  <si>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</si>
  <si>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</si>
  <si>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</si>
  <si>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</si>
  <si>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</si>
  <si>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</si>
  <si>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</si>
  <si>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</si>
  <si>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</si>
  <si>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</si>
  <si>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</si>
  <si>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</si>
  <si>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</si>
  <si>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</si>
  <si>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</si>
  <si>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</si>
  <si>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</si>
  <si>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</si>
  <si>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</si>
  <si>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</si>
  <si>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</si>
  <si>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</si>
  <si>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</si>
  <si>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</si>
  <si>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</si>
  <si>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</si>
  <si>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</si>
  <si>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</si>
  <si>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</si>
  <si>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</si>
  <si>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</si>
  <si>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</si>
  <si>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</si>
  <si>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</si>
  <si>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</si>
  <si>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</si>
  <si>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</si>
  <si>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</si>
  <si>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</si>
  <si>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</si>
  <si>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</si>
  <si>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</si>
  <si>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</si>
  <si>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</si>
  <si>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</si>
  <si>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</si>
  <si>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</si>
  <si>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</si>
  <si>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</si>
  <si>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</si>
  <si>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</si>
  <si>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</si>
  <si>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</si>
  <si>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</si>
  <si>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</si>
  <si>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</si>
  <si>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</si>
  <si>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</si>
  <si>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</si>
  <si>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</si>
  <si>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</si>
  <si>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</si>
  <si>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</si>
  <si>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</si>
  <si>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</si>
  <si>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</si>
  <si>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</si>
  <si>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</si>
  <si>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</si>
  <si>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</si>
  <si>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</si>
  <si>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</si>
  <si>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</si>
  <si>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</si>
  <si>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</si>
  <si>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</si>
  <si>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</si>
  <si>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</si>
  <si>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</si>
  <si>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</si>
  <si>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</si>
  <si>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</si>
  <si>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</si>
  <si>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</si>
  <si>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</si>
  <si>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</si>
  <si>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</si>
  <si>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</si>
  <si>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</si>
  <si>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</si>
  <si>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</si>
  <si>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</si>
  <si>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</si>
  <si>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</si>
  <si>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</si>
  <si>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</si>
  <si>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</si>
  <si>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</si>
  <si>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</si>
  <si>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</si>
  <si>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</si>
  <si>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</si>
  <si>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</si>
  <si>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</si>
  <si>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</si>
  <si>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</si>
  <si>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</si>
  <si>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</si>
  <si>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</si>
  <si>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</si>
  <si>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</si>
  <si>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</si>
  <si>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</si>
  <si>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</si>
  <si>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</si>
  <si>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</si>
  <si>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</si>
  <si>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</si>
  <si>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</si>
  <si>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</si>
  <si>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</si>
  <si>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</si>
  <si>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</si>
  <si>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</si>
  <si>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</si>
  <si>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</si>
  <si>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</si>
  <si>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</si>
  <si>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</si>
  <si>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</si>
  <si>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</si>
  <si>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</si>
  <si>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</si>
  <si>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</si>
  <si>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</si>
  <si>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</si>
  <si>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</si>
  <si>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</si>
  <si>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</si>
  <si>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</si>
  <si>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</si>
  <si>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</si>
  <si>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</si>
  <si>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</si>
  <si>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</si>
  <si>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</si>
  <si>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</si>
  <si>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</si>
  <si>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</si>
  <si>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</si>
  <si>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</si>
  <si>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</si>
  <si>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</si>
  <si>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</si>
  <si>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</si>
  <si>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</si>
  <si>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</si>
  <si>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</si>
  <si>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</si>
  <si>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</si>
  <si>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</si>
  <si>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</si>
  <si>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</si>
  <si>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</si>
  <si>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</si>
  <si>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</si>
  <si>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</si>
  <si>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</si>
  <si>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</si>
  <si>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</si>
  <si>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</si>
  <si>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</si>
  <si>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</si>
  <si>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</si>
  <si>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</si>
  <si>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</si>
  <si>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</si>
  <si>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</si>
  <si>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</si>
  <si>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</si>
  <si>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</si>
  <si>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</si>
  <si>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</si>
  <si>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</si>
  <si>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</si>
  <si>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</si>
  <si>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</si>
  <si>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</si>
  <si>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</si>
  <si>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</si>
  <si>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</si>
  <si>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</si>
  <si>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</si>
  <si>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</si>
  <si>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</si>
  <si>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</si>
  <si>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</si>
  <si>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</si>
  <si>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</si>
  <si>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</si>
  <si>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</si>
  <si>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</si>
  <si>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</si>
  <si>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</si>
  <si>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</si>
  <si>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</si>
  <si>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</si>
  <si>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</si>
  <si>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</si>
  <si>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</si>
  <si>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</si>
  <si>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</si>
  <si>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</si>
  <si>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</si>
  <si>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</si>
  <si>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</si>
  <si>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</si>
  <si>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</si>
  <si>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</si>
  <si>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</si>
  <si>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</si>
  <si>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</si>
  <si>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</si>
  <si>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</si>
  <si>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</si>
  <si>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</si>
  <si>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</si>
  <si>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</si>
  <si>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</si>
  <si>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</si>
  <si>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</si>
  <si>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</si>
  <si>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</si>
  <si>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</si>
  <si>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</si>
  <si>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</si>
  <si>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</si>
  <si>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</si>
  <si>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</si>
  <si>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</si>
  <si>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</si>
  <si>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</si>
  <si>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</si>
  <si>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</si>
  <si>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</si>
  <si>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</si>
  <si>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</si>
  <si>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</si>
  <si>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</si>
  <si>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</si>
  <si>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</si>
  <si>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</si>
  <si>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</si>
  <si>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</si>
  <si>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</si>
  <si>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</si>
  <si>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</si>
  <si>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</si>
  <si>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</si>
  <si>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</si>
  <si>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</si>
  <si>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</si>
  <si>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</si>
  <si>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</si>
  <si>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</si>
  <si>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</si>
  <si>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</si>
  <si>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</si>
  <si>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</si>
  <si>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</si>
  <si>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</si>
  <si>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</si>
  <si>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</si>
  <si>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</si>
  <si>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</si>
  <si>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</si>
  <si>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</si>
  <si>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</si>
  <si>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</si>
  <si>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</si>
  <si>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</si>
  <si>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</si>
  <si>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</si>
  <si>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</si>
  <si>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</si>
  <si>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</si>
  <si>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</si>
  <si>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</si>
  <si>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</si>
  <si>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</si>
  <si>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</si>
  <si>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</si>
  <si>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</si>
  <si>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</si>
  <si>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</si>
  <si>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</si>
  <si>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</si>
  <si>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</si>
  <si>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</si>
  <si>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</si>
  <si>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</si>
  <si>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</si>
  <si>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</si>
  <si>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</si>
  <si>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</si>
  <si>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</si>
  <si>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</si>
  <si>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</si>
  <si>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</si>
  <si>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</si>
  <si>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</si>
  <si>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</si>
  <si>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</si>
  <si>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</si>
  <si>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</si>
  <si>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</si>
  <si>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</si>
  <si>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</si>
  <si>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</si>
  <si>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</si>
  <si>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</si>
  <si>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</si>
  <si>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</si>
  <si>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</si>
  <si>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</si>
  <si>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</si>
  <si>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</si>
  <si>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</si>
  <si>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</si>
  <si>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</si>
  <si>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</si>
  <si>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</si>
  <si>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</si>
  <si>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</si>
  <si>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</si>
  <si>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</si>
  <si>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</si>
  <si>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</si>
  <si>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</si>
  <si>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</si>
  <si>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</si>
  <si>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</si>
  <si>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</si>
  <si>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</si>
  <si>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</si>
  <si>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</si>
  <si>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</si>
  <si>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</si>
  <si>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</si>
  <si>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</si>
  <si>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</si>
  <si>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</si>
  <si>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</si>
  <si>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</si>
  <si>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</si>
  <si>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</si>
  <si>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</si>
  <si>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</si>
  <si>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</si>
  <si>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</si>
  <si>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</si>
  <si>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</si>
  <si>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</si>
  <si>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</si>
  <si>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</si>
  <si>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</si>
  <si>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</si>
  <si>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</si>
  <si>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</si>
  <si>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</si>
  <si>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</si>
  <si>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</si>
  <si>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</si>
  <si>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</si>
  <si>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</si>
  <si>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</si>
  <si>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</si>
  <si>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</si>
  <si>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</si>
  <si>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</si>
  <si>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</si>
  <si>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</si>
  <si>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</si>
  <si>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</si>
  <si>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</si>
  <si>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</si>
  <si>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</si>
  <si>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</si>
  <si>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</si>
  <si>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</si>
  <si>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</si>
  <si>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</si>
  <si>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</si>
  <si>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</si>
  <si>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</si>
  <si>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</si>
  <si>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</si>
  <si>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</si>
  <si>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</si>
  <si>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</si>
  <si>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</si>
  <si>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</si>
  <si>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</si>
  <si>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</si>
  <si>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</si>
  <si>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</si>
  <si>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</si>
  <si>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</si>
  <si>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</si>
  <si>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</si>
  <si>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</si>
  <si>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</si>
  <si>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</si>
  <si>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</si>
  <si>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</si>
  <si>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</si>
  <si>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</si>
  <si>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</si>
  <si>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</si>
  <si>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</si>
  <si>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</si>
  <si>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</si>
  <si>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</si>
  <si>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</si>
  <si>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</si>
  <si>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</si>
  <si>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</si>
  <si>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</si>
  <si>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</si>
  <si>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</si>
  <si>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</si>
  <si>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</si>
  <si>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</si>
  <si>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</si>
  <si>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</si>
  <si>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</si>
  <si>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</si>
  <si>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</si>
  <si>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</si>
  <si>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</si>
  <si>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</si>
  <si>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</si>
  <si>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</si>
  <si>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</si>
  <si>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</si>
  <si>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</si>
  <si>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</si>
  <si>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</si>
  <si>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</si>
  <si>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</si>
  <si>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</si>
  <si>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</si>
  <si>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</si>
  <si>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</si>
  <si>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</si>
  <si>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</si>
  <si>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</si>
  <si>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</si>
  <si>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</si>
  <si>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</si>
  <si>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</si>
  <si>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</si>
  <si>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</si>
  <si>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</si>
  <si>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</si>
  <si>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</si>
  <si>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</si>
  <si>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</si>
  <si>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</si>
  <si>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</si>
  <si>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</si>
  <si>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</si>
  <si>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</si>
  <si>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</si>
  <si>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</si>
  <si>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</si>
  <si>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</si>
  <si>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</si>
  <si>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</si>
  <si>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</si>
  <si>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</si>
  <si>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</si>
  <si>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</si>
  <si>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</si>
  <si>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</si>
  <si>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</si>
  <si>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</si>
  <si>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</si>
  <si>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</si>
  <si>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</si>
  <si>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</si>
  <si>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</si>
  <si>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</si>
  <si>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</si>
  <si>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</si>
  <si>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</si>
  <si>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</si>
  <si>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</si>
  <si>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</si>
  <si>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</si>
  <si>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</si>
  <si>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</si>
  <si>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</si>
  <si>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</si>
  <si>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</si>
  <si>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</si>
  <si>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</si>
  <si>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</si>
  <si>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</si>
  <si>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</si>
  <si>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</si>
  <si>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</si>
  <si>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</si>
  <si>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</si>
  <si>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</si>
  <si>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</si>
  <si>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</si>
  <si>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</si>
  <si>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</si>
  <si>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</si>
  <si>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</si>
  <si>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</si>
  <si>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</si>
  <si>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</si>
  <si>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</si>
  <si>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</si>
  <si>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</si>
  <si>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</si>
  <si>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</si>
  <si>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</si>
  <si>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</si>
  <si>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</si>
  <si>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</si>
  <si>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</si>
  <si>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</si>
  <si>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</si>
  <si>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</si>
  <si>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</si>
  <si>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</si>
  <si>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</si>
  <si>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</si>
  <si>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</si>
  <si>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</si>
  <si>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</si>
  <si>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</si>
  <si>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</si>
  <si>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</si>
  <si>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</si>
  <si>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</si>
  <si>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</si>
  <si>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</si>
  <si>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</si>
  <si>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</si>
  <si>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</si>
  <si>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</si>
  <si>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</si>
  <si>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</si>
  <si>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</si>
  <si>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</si>
  <si>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</si>
  <si>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</si>
  <si>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</si>
  <si>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</si>
  <si>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</si>
  <si>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</si>
  <si>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</si>
  <si>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</si>
  <si>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</si>
  <si>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</si>
  <si>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</si>
  <si>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</si>
  <si>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</si>
  <si>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</si>
  <si>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</si>
  <si>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</si>
  <si>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</si>
  <si>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</si>
  <si>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</si>
  <si>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</si>
  <si>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</si>
  <si>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</si>
  <si>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</si>
  <si>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</si>
  <si>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</si>
  <si>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</si>
  <si>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</si>
  <si>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</si>
  <si>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</si>
  <si>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</si>
  <si>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</si>
  <si>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</si>
  <si>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</si>
  <si>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</si>
  <si>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</si>
  <si>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</si>
  <si>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</si>
  <si>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</si>
  <si>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</si>
  <si>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</si>
  <si>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</si>
  <si>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</si>
  <si>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</si>
  <si>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</si>
  <si>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</si>
  <si>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</si>
  <si>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</si>
  <si>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</si>
  <si>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</si>
  <si>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</si>
  <si>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</si>
  <si>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</si>
  <si>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</si>
  <si>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</si>
  <si>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</si>
  <si>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</si>
  <si>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</si>
  <si>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</si>
  <si>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</si>
  <si>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</si>
  <si>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</si>
  <si>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</si>
  <si>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</si>
  <si>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</si>
  <si>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</si>
  <si>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</si>
  <si>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</si>
  <si>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</si>
  <si>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</si>
  <si>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</si>
  <si>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</si>
  <si>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</si>
  <si>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</si>
  <si>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</si>
  <si>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</si>
  <si>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</si>
  <si>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</si>
  <si>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</si>
  <si>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</si>
  <si>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</si>
  <si>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</si>
  <si>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</si>
  <si>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</si>
  <si>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</si>
  <si>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</si>
  <si>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</si>
  <si>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</si>
  <si>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</si>
  <si>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</si>
  <si>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</si>
  <si>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</si>
  <si>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</si>
  <si>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</si>
  <si>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</si>
  <si>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</si>
  <si>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</si>
  <si>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</si>
  <si>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</si>
  <si>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</si>
  <si>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</si>
  <si>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</si>
  <si>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</si>
  <si>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</si>
  <si>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</si>
  <si>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</si>
  <si>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</si>
  <si>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</si>
  <si>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</si>
  <si>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</si>
  <si>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</si>
  <si>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</si>
  <si>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</si>
  <si>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</si>
  <si>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</si>
  <si>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</si>
  <si>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</si>
  <si>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</si>
  <si>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</si>
  <si>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</si>
  <si>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</si>
  <si>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</si>
  <si>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</si>
  <si>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</si>
  <si>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</si>
  <si>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</si>
  <si>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</si>
  <si>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</si>
  <si>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</si>
  <si>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</si>
  <si>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</si>
  <si>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</si>
  <si>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</si>
  <si>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</si>
  <si>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</si>
  <si>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</si>
  <si>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</si>
  <si>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</si>
  <si>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</si>
  <si>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</si>
  <si>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</si>
  <si>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</si>
  <si>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</si>
  <si>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</si>
  <si>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</si>
  <si>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</si>
  <si>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</si>
  <si>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</si>
  <si>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</si>
  <si>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</si>
  <si>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</si>
  <si>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</si>
  <si>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</si>
  <si>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</si>
  <si>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</si>
  <si>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</si>
  <si>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</si>
  <si>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</si>
  <si>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</si>
  <si>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</si>
  <si>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</si>
  <si>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</si>
  <si>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</si>
  <si>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</si>
  <si>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</si>
  <si>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</si>
  <si>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</si>
  <si>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</si>
  <si>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</si>
  <si>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</si>
  <si>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</si>
  <si>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</si>
  <si>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</si>
  <si>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</si>
  <si>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</si>
  <si>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</si>
  <si>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</si>
  <si>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</si>
  <si>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</si>
  <si>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</si>
  <si>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</si>
  <si>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</si>
  <si>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</si>
  <si>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</si>
  <si>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</si>
  <si>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</si>
  <si>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</si>
  <si>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</si>
  <si>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</si>
  <si>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</si>
  <si>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</si>
  <si>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</si>
  <si>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</si>
  <si>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</si>
  <si>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</si>
  <si>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</si>
  <si>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</si>
  <si>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</si>
  <si>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</si>
  <si>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</si>
  <si>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</si>
  <si>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</si>
  <si>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</si>
  <si>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</si>
  <si>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</si>
  <si>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</si>
  <si>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</si>
  <si>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</si>
  <si>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</si>
  <si>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</si>
  <si>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</si>
  <si>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</si>
  <si>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</si>
  <si>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</si>
  <si>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</si>
  <si>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</si>
  <si>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</si>
  <si>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</si>
  <si>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</si>
  <si>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</si>
  <si>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</si>
  <si>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</si>
  <si>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</si>
  <si>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</si>
  <si>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</si>
  <si>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</si>
  <si>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</si>
  <si>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</si>
  <si>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</si>
  <si>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</si>
  <si>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</si>
  <si>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</si>
  <si>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</si>
  <si>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</si>
  <si>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</si>
  <si>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</si>
  <si>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</si>
  <si>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</si>
  <si>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</si>
  <si>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</si>
  <si>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</si>
  <si>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</si>
  <si>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</si>
  <si>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</si>
  <si>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</si>
  <si>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</si>
  <si>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</si>
  <si>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</si>
  <si>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</si>
  <si>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</si>
  <si>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</si>
  <si>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</si>
  <si>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</si>
  <si>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</si>
  <si>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</si>
  <si>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</si>
  <si>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</si>
  <si>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</si>
  <si>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</si>
  <si>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</si>
  <si>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</si>
  <si>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</si>
  <si>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</si>
  <si>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</si>
  <si>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</si>
  <si>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</si>
  <si>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</si>
  <si>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</si>
  <si>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</si>
  <si>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</si>
  <si>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</si>
  <si>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</si>
  <si>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</si>
  <si>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</si>
  <si>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</si>
  <si>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</si>
  <si>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</si>
  <si>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</si>
  <si>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</si>
  <si>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</si>
  <si>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</si>
  <si>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</si>
  <si>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</si>
  <si>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</si>
  <si>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</si>
  <si>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</si>
  <si>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</si>
  <si>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</si>
  <si>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</si>
  <si>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</si>
  <si>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</si>
  <si>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</si>
  <si>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</si>
  <si>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</si>
  <si>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</si>
  <si>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</si>
  <si>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</si>
  <si>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</si>
  <si>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</si>
  <si>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</si>
  <si>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</si>
  <si>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</si>
  <si>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</si>
  <si>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</si>
  <si>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</si>
  <si>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</si>
  <si>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</si>
  <si>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</si>
  <si>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</si>
  <si>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</si>
  <si>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</si>
  <si>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</si>
  <si>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</si>
  <si>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</si>
  <si>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</si>
  <si>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</si>
  <si>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</si>
  <si>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</si>
  <si>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</si>
  <si>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</si>
  <si>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</si>
  <si>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</si>
  <si>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</si>
  <si>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</si>
  <si>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</si>
  <si>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</si>
  <si>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</si>
  <si>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</si>
  <si>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</si>
  <si>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</si>
  <si>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</si>
  <si>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</si>
  <si>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</si>
  <si>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</si>
  <si>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</si>
  <si>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</si>
  <si>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</si>
  <si>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</si>
  <si>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</si>
  <si>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</si>
  <si>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</si>
  <si>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</si>
  <si>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</si>
  <si>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</si>
  <si>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</si>
  <si>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</si>
  <si>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</si>
  <si>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</si>
  <si>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</si>
  <si>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</si>
  <si>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</si>
  <si>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</si>
  <si>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</si>
  <si>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</si>
  <si>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</si>
  <si>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</si>
  <si>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</si>
  <si>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</si>
  <si>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</si>
  <si>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</si>
  <si>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</si>
  <si>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</si>
  <si>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</si>
  <si>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</si>
  <si>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</si>
  <si>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</si>
  <si>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</si>
  <si>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</si>
  <si>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</si>
  <si>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</si>
  <si>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</si>
  <si>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</si>
  <si>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</si>
  <si>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</si>
  <si>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</si>
  <si>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</si>
  <si>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</si>
  <si>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</si>
  <si>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</si>
  <si>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</si>
  <si>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</si>
  <si>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</si>
  <si>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</si>
  <si>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</si>
  <si>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</si>
  <si>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</si>
  <si>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</si>
  <si>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</si>
  <si>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</si>
  <si>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</si>
  <si>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</si>
  <si>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</si>
  <si>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</si>
  <si>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</si>
  <si>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</si>
  <si>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</si>
  <si>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</si>
  <si>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</si>
  <si>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</si>
  <si>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</si>
  <si>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</si>
  <si>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</si>
  <si>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</si>
  <si>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</si>
  <si>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</si>
  <si>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</si>
  <si>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</si>
  <si>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</si>
  <si>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</si>
  <si>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</si>
  <si>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</si>
  <si>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</si>
  <si>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</si>
  <si>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</si>
  <si>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</si>
  <si>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</si>
  <si>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</si>
  <si>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</si>
  <si>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</si>
  <si>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</si>
  <si>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</si>
  <si>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</si>
  <si>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</si>
  <si>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</si>
  <si>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</si>
  <si>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</si>
  <si>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</si>
  <si>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</si>
  <si>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</si>
  <si>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</si>
  <si>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</si>
  <si>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</si>
  <si>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</si>
  <si>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</si>
  <si>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</si>
  <si>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</si>
  <si>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</si>
  <si>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</si>
  <si>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</si>
  <si>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</si>
  <si>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</si>
  <si>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</si>
  <si>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</si>
  <si>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</si>
  <si>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</si>
  <si>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</si>
  <si>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</si>
  <si>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</si>
  <si>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</si>
  <si>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</si>
  <si>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</si>
  <si>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</si>
  <si>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</si>
  <si>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</si>
  <si>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</si>
  <si>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</si>
  <si>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</si>
  <si>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</si>
  <si>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</si>
  <si>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</si>
  <si>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</si>
  <si>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</si>
  <si>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</si>
  <si>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</si>
  <si>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</si>
  <si>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</si>
  <si>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</si>
  <si>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</si>
  <si>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</si>
  <si>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</si>
  <si>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</si>
  <si>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</si>
  <si>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</si>
  <si>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</si>
  <si>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</si>
  <si>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</si>
  <si>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</si>
  <si>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</si>
  <si>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</si>
  <si>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</si>
  <si>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</si>
  <si>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</si>
  <si>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</si>
  <si>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</si>
  <si>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</si>
  <si>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</si>
  <si>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</si>
  <si>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</si>
  <si>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</si>
  <si>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</si>
  <si>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</si>
  <si>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</si>
  <si>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</si>
  <si>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</si>
  <si>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</si>
  <si>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</si>
  <si>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</si>
  <si>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</si>
  <si>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</si>
  <si>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</si>
  <si>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</si>
  <si>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</si>
  <si>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</si>
  <si>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</si>
  <si>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</si>
  <si>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</si>
  <si>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</si>
  <si>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</si>
  <si>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</si>
  <si>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</si>
  <si>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</si>
  <si>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</si>
  <si>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</si>
  <si>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</si>
  <si>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</si>
  <si>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</si>
  <si>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</si>
  <si>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</si>
  <si>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</si>
  <si>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</si>
  <si>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</si>
  <si>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</si>
  <si>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</si>
  <si>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</si>
  <si>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</si>
  <si>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</si>
  <si>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</si>
  <si>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</si>
  <si>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</si>
  <si>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</si>
  <si>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</si>
  <si>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</si>
  <si>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</si>
  <si>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</si>
  <si>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</si>
  <si>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</si>
  <si>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</si>
  <si>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</si>
  <si>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</si>
  <si>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</si>
  <si>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</si>
  <si>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</si>
  <si>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</si>
  <si>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</si>
  <si>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</si>
  <si>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</si>
  <si>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</si>
  <si>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</si>
  <si>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</si>
  <si>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</si>
  <si>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</si>
  <si>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</si>
  <si>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</si>
  <si>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</si>
  <si>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</si>
  <si>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</si>
  <si>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</si>
  <si>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</si>
  <si>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</si>
  <si>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</si>
  <si>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</si>
  <si>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</si>
  <si>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</si>
  <si>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</si>
  <si>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</si>
  <si>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</si>
  <si>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</si>
  <si>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</si>
  <si>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</si>
  <si>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</si>
  <si>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</si>
  <si>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</si>
  <si>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</si>
  <si>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</si>
  <si>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</si>
  <si>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</si>
  <si>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</si>
  <si>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</si>
  <si>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</si>
  <si>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</si>
  <si>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</si>
  <si>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</si>
  <si>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</si>
  <si>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</si>
  <si>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</si>
  <si>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</si>
  <si>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</si>
  <si>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</si>
  <si>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</si>
  <si>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</si>
  <si>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</si>
  <si>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</si>
  <si>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</si>
  <si>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</si>
  <si>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</si>
  <si>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</si>
  <si>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</si>
  <si>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</si>
  <si>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</si>
  <si>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</si>
  <si>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</si>
  <si>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</si>
  <si>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</si>
  <si>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</si>
  <si>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</si>
  <si>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</si>
  <si>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</si>
  <si>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</si>
  <si>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</si>
  <si>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</si>
  <si>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</si>
  <si>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</si>
  <si>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</si>
  <si>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</si>
  <si>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</si>
  <si>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</si>
  <si>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</si>
  <si>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</si>
  <si>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</si>
  <si>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</si>
  <si>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</si>
  <si>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</si>
  <si>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</si>
  <si>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</si>
  <si>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</si>
  <si>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</si>
  <si>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</si>
  <si>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</si>
  <si>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</si>
  <si>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</si>
  <si>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</si>
  <si>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</si>
  <si>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</si>
  <si>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</si>
  <si>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</si>
  <si>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</si>
  <si>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</si>
  <si>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</si>
  <si>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</si>
  <si>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</si>
  <si>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</si>
  <si>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</si>
  <si>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</si>
  <si>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</si>
  <si>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</si>
  <si>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</si>
  <si>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</si>
  <si>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</si>
  <si>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</si>
  <si>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</si>
  <si>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</si>
  <si>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</si>
  <si>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</si>
  <si>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</si>
  <si>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</si>
  <si>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</si>
  <si>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</si>
  <si>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</si>
  <si>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</si>
  <si>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</si>
  <si>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</si>
  <si>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</si>
  <si>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</si>
  <si>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</si>
  <si>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</si>
  <si>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</si>
  <si>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</si>
  <si>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</si>
  <si>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</si>
  <si>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</si>
  <si>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</si>
  <si>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</si>
  <si>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</si>
  <si>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</si>
  <si>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</si>
  <si>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</si>
  <si>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</si>
  <si>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</si>
  <si>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</si>
  <si>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</si>
  <si>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</si>
  <si>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</si>
  <si>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</si>
  <si>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</si>
  <si>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</si>
  <si>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</si>
  <si>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</si>
  <si>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</si>
  <si>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</si>
  <si>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</si>
  <si>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</si>
  <si>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</si>
  <si>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</si>
  <si>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</si>
  <si>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</si>
  <si>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</si>
  <si>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</si>
  <si>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</si>
  <si>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</si>
  <si>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</si>
  <si>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</si>
  <si>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</si>
  <si>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</si>
  <si>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</si>
  <si>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</si>
  <si>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</si>
  <si>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</si>
  <si>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</si>
  <si>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</si>
  <si>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</si>
  <si>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</si>
  <si>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</si>
  <si>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</si>
  <si>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</si>
  <si>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</si>
  <si>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</si>
  <si>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</si>
  <si>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</si>
  <si>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</si>
  <si>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</si>
  <si>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</si>
  <si>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</si>
  <si>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</si>
  <si>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</si>
  <si>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</si>
  <si>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</si>
  <si>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</si>
  <si>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</si>
  <si>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</si>
  <si>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</si>
  <si>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</si>
  <si>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</si>
  <si>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</si>
  <si>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</si>
  <si>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</si>
  <si>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</si>
  <si>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</si>
  <si>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</si>
  <si>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</si>
  <si>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</si>
  <si>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</si>
  <si>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</si>
  <si>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</si>
  <si>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</si>
  <si>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</si>
  <si>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</si>
  <si>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</si>
  <si>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</si>
  <si>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</si>
  <si>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</si>
  <si>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</si>
  <si>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</si>
  <si>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</si>
  <si>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</si>
  <si>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</si>
  <si>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</si>
  <si>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</si>
  <si>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</si>
  <si>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</si>
  <si>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</si>
  <si>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</si>
  <si>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</si>
  <si>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</si>
  <si>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</si>
  <si>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</si>
  <si>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</si>
  <si>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</si>
  <si>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</si>
  <si>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</si>
  <si>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</si>
  <si>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</si>
  <si>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</si>
  <si>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</si>
  <si>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</si>
  <si>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</si>
  <si>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</si>
  <si>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</si>
  <si>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</si>
  <si>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</si>
  <si>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</si>
  <si>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</si>
  <si>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</si>
  <si>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</si>
  <si>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</si>
  <si>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</si>
  <si>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</si>
  <si>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</si>
  <si>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</si>
  <si>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</si>
  <si>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</si>
  <si>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</si>
  <si>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</si>
  <si>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</si>
  <si>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</si>
  <si>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</si>
  <si>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</si>
  <si>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</si>
  <si>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</si>
  <si>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</si>
  <si>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</si>
  <si>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</si>
  <si>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</si>
  <si>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</si>
  <si>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</si>
  <si>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</si>
  <si>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</si>
  <si>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</si>
  <si>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</si>
  <si>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</si>
  <si>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</si>
  <si>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</si>
  <si>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</si>
  <si>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</si>
  <si>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</si>
  <si>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</si>
  <si>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</si>
  <si>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</si>
  <si>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</si>
  <si>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</si>
  <si>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</si>
  <si>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</si>
  <si>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</si>
  <si>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</si>
  <si>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</si>
  <si>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</si>
  <si>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</si>
  <si>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</si>
  <si>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</si>
  <si>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</si>
  <si>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</si>
  <si>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</si>
  <si>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</si>
  <si>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</si>
  <si>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</si>
  <si>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</si>
  <si>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</si>
  <si>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</si>
  <si>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</si>
  <si>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</si>
  <si>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</si>
  <si>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</si>
  <si>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</si>
  <si>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</si>
  <si>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</si>
  <si>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</si>
  <si>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</si>
  <si>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</si>
  <si>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</si>
  <si>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</si>
  <si>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</si>
  <si>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</si>
  <si>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</si>
  <si>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</si>
  <si>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</si>
  <si>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</si>
  <si>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</si>
  <si>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</si>
  <si>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</si>
  <si>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</si>
  <si>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</si>
  <si>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</si>
  <si>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</si>
  <si>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</si>
  <si>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</si>
  <si>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</si>
  <si>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</si>
  <si>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</si>
  <si>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</si>
  <si>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</si>
  <si>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</si>
  <si>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</si>
  <si>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</si>
  <si>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</si>
  <si>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</si>
  <si>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</si>
  <si>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</si>
  <si>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</si>
  <si>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</si>
  <si>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</si>
  <si>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</si>
  <si>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</si>
  <si>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</si>
  <si>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</si>
  <si>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</si>
  <si>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</si>
  <si>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</si>
  <si>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</si>
  <si>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</si>
  <si>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</si>
  <si>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</si>
  <si>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</si>
  <si>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</si>
  <si>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</si>
  <si>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</si>
  <si>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</si>
  <si>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</si>
  <si>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</si>
  <si>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</si>
  <si>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</si>
  <si>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</si>
  <si>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</si>
  <si>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</si>
  <si>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</si>
  <si>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</si>
  <si>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</si>
  <si>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</si>
  <si>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</si>
  <si>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</si>
  <si>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</si>
  <si>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</si>
  <si>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</si>
  <si>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</si>
  <si>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</si>
  <si>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</si>
  <si>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</si>
  <si>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</si>
  <si>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</si>
  <si>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</si>
  <si>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</si>
  <si>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</si>
  <si>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</si>
  <si>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</si>
  <si>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</si>
  <si>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</si>
  <si>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</si>
  <si>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</si>
  <si>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</si>
  <si>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</si>
  <si>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</si>
  <si>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</si>
  <si>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</si>
  <si>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</si>
  <si>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</si>
  <si>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</si>
  <si>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</si>
  <si>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</si>
  <si>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</si>
  <si>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</si>
  <si>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</si>
  <si>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</si>
  <si>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</si>
  <si>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</si>
  <si>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</si>
  <si>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</si>
  <si>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</si>
  <si>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</si>
  <si>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</si>
  <si>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</si>
  <si>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</si>
  <si>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</si>
  <si>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</si>
  <si>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</si>
  <si>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</si>
  <si>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</si>
  <si>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</si>
  <si>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</si>
  <si>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</si>
  <si>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</si>
  <si>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</si>
  <si>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</si>
  <si>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</si>
  <si>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</si>
  <si>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</si>
  <si>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</si>
  <si>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</si>
  <si>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</si>
  <si>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</si>
  <si>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</si>
  <si>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</si>
  <si>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</si>
  <si>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</si>
  <si>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</si>
  <si>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</si>
  <si>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</si>
  <si>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</si>
  <si>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</si>
  <si>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</si>
  <si>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</si>
  <si>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</si>
  <si>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</si>
  <si>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</si>
  <si>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</si>
  <si>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</si>
  <si>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</si>
  <si>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</si>
  <si>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</si>
  <si>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</si>
  <si>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</si>
  <si>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</si>
  <si>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</si>
  <si>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</si>
  <si>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</si>
  <si>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</si>
  <si>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</si>
  <si>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</si>
  <si>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</si>
  <si>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</si>
  <si>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</si>
  <si>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</si>
  <si>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</si>
  <si>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</si>
  <si>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</si>
  <si>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</si>
  <si>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</si>
  <si>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</si>
  <si>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</si>
  <si>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</si>
  <si>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</si>
  <si>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</si>
  <si>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</si>
  <si>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</si>
  <si>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</si>
  <si>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</si>
  <si>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</si>
  <si>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</si>
  <si>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</si>
  <si>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</si>
  <si>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</si>
  <si>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</si>
  <si>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</si>
  <si>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</si>
  <si>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</si>
  <si>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</si>
  <si>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</si>
  <si>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</si>
  <si>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</si>
  <si>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</si>
  <si>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</si>
  <si>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</si>
  <si>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</si>
  <si>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</si>
  <si>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</si>
  <si>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</si>
  <si>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</si>
  <si>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</si>
  <si>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</si>
  <si>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</si>
  <si>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</si>
  <si>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</si>
  <si>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</si>
  <si>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</si>
  <si>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</si>
  <si>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</si>
  <si>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</si>
  <si>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</si>
  <si>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</si>
  <si>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</si>
  <si>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</si>
  <si>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</si>
  <si>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</si>
  <si>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</si>
  <si>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</si>
  <si>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</si>
  <si>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</si>
  <si>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</si>
  <si>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</si>
  <si>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</si>
  <si>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</si>
  <si>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</si>
  <si>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</si>
  <si>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</si>
  <si>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</si>
  <si>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</si>
  <si>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</si>
  <si>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</si>
  <si>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</si>
  <si>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</si>
  <si>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</si>
  <si>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</si>
  <si>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</si>
  <si>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</si>
  <si>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</si>
  <si>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</si>
  <si>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</si>
  <si>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</si>
  <si>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</si>
  <si>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</si>
  <si>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</si>
  <si>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</si>
  <si>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</si>
  <si>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</si>
  <si>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</si>
  <si>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</si>
  <si>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</si>
  <si>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</si>
  <si>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</si>
  <si>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</si>
  <si>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</si>
  <si>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</si>
  <si>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</si>
  <si>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</si>
  <si>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</si>
  <si>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</si>
  <si>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</si>
  <si>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</si>
  <si>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</si>
  <si>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</si>
  <si>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</si>
  <si>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</si>
  <si>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</si>
  <si>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</si>
  <si>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</si>
  <si>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</si>
  <si>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</si>
  <si>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</si>
  <si>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</si>
  <si>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</si>
  <si>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</si>
  <si>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</si>
  <si>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</si>
  <si>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</si>
  <si>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</si>
  <si>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</si>
  <si>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</si>
  <si>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</si>
  <si>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</si>
  <si>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</si>
  <si>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</si>
  <si>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</si>
  <si>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</si>
  <si>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</si>
  <si>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</si>
  <si>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</si>
  <si>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</si>
  <si>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</si>
  <si>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</si>
  <si>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</si>
  <si>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</si>
  <si>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</si>
  <si>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</si>
  <si>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</si>
  <si>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</si>
  <si>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</si>
  <si>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</si>
  <si>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</si>
  <si>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</si>
  <si>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</si>
  <si>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</si>
  <si>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</si>
  <si>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</si>
  <si>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</si>
  <si>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</si>
  <si>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</si>
  <si>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</si>
  <si>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</si>
  <si>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</si>
  <si>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</si>
  <si>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</si>
  <si>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</si>
  <si>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</si>
  <si>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</si>
  <si>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</si>
  <si>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</si>
  <si>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</si>
  <si>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</si>
  <si>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</si>
  <si>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</si>
  <si>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</si>
  <si>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</si>
  <si>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</si>
  <si>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</si>
  <si>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</si>
  <si>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</si>
  <si>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</si>
  <si>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</si>
  <si>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</si>
  <si>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</si>
  <si>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</si>
  <si>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</si>
  <si>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</si>
  <si>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</si>
  <si>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</si>
  <si>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</si>
  <si>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</si>
  <si>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</si>
  <si>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</si>
  <si>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</si>
  <si>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</si>
  <si>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</si>
  <si>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</si>
  <si>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</si>
  <si>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</si>
  <si>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</si>
  <si>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</si>
  <si>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</si>
  <si>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</si>
  <si>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</si>
  <si>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</si>
  <si>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</si>
  <si>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</si>
  <si>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</si>
  <si>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</si>
  <si>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</si>
  <si>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</si>
  <si>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</si>
  <si>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</si>
  <si>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</si>
  <si>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</si>
  <si>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</si>
  <si>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</si>
  <si>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</si>
  <si>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</si>
  <si>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</si>
  <si>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</si>
  <si>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</si>
  <si>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</si>
  <si>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</si>
  <si>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</si>
  <si>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</si>
  <si>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</si>
  <si>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</si>
  <si>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</si>
  <si>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</si>
  <si>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</si>
  <si>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</si>
  <si>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</si>
  <si>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</si>
  <si>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</si>
  <si>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</si>
  <si>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</si>
  <si>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</si>
  <si>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</si>
  <si>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</si>
  <si>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</si>
  <si>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</si>
  <si>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</si>
  <si>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</si>
  <si>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</si>
  <si>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</si>
  <si>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</si>
  <si>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</si>
  <si>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</si>
  <si>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</si>
  <si>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</si>
  <si>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</si>
  <si>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</si>
  <si>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</si>
  <si>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</si>
  <si>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</si>
  <si>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</si>
  <si>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</si>
  <si>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</si>
  <si>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</si>
  <si>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</si>
  <si>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</si>
  <si>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</si>
  <si>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</si>
  <si>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</si>
  <si>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</si>
  <si>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</si>
  <si>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</si>
  <si>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</si>
  <si>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</si>
  <si>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</si>
  <si>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</si>
  <si>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</si>
  <si>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</si>
  <si>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</si>
  <si>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</si>
  <si>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</si>
  <si>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</si>
  <si>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</si>
  <si>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</si>
  <si>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</si>
  <si>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</si>
  <si>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</si>
  <si>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</si>
  <si>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</si>
  <si>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</si>
  <si>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</si>
  <si>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</si>
  <si>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</si>
  <si>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</si>
  <si>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</si>
  <si>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</si>
  <si>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</si>
  <si>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</si>
  <si>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</si>
  <si>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</si>
  <si>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</si>
  <si>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</si>
  <si>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</si>
  <si>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</si>
  <si>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</si>
  <si>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</si>
  <si>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</si>
  <si>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</si>
  <si>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</si>
  <si>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</si>
  <si>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</si>
  <si>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</si>
  <si>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</si>
  <si>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</si>
  <si>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</si>
  <si>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</si>
  <si>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</si>
  <si>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</si>
  <si>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</si>
  <si>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</si>
  <si>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</si>
  <si>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</si>
  <si>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</si>
  <si>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</si>
  <si>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</si>
  <si>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</si>
  <si>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</si>
  <si>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</si>
  <si>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</si>
  <si>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</si>
  <si>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</si>
  <si>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</si>
  <si>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</si>
  <si>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</si>
  <si>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</si>
  <si>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</si>
  <si>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</si>
  <si>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</si>
  <si>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</si>
  <si>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</si>
  <si>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</si>
  <si>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</si>
  <si>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</si>
  <si>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</si>
  <si>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</si>
  <si>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</si>
  <si>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</si>
  <si>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</si>
  <si>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</si>
  <si>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</si>
  <si>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</si>
  <si>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</si>
  <si>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</si>
  <si>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</si>
  <si>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</si>
  <si>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</si>
  <si>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</si>
  <si>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</si>
  <si>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</si>
  <si>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</si>
  <si>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</si>
  <si>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</si>
  <si>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</si>
  <si>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</si>
  <si>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</si>
  <si>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</si>
  <si>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</si>
  <si>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</si>
  <si>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</si>
  <si>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</si>
  <si>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</si>
  <si>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</si>
  <si>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</si>
  <si>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</si>
  <si>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</si>
  <si>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</si>
  <si>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</si>
  <si>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</si>
  <si>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</si>
  <si>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</si>
  <si>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</si>
  <si>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</si>
  <si>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</si>
  <si>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</si>
  <si>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</si>
  <si>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</si>
  <si>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</si>
  <si>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</si>
  <si>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</si>
  <si>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</si>
  <si>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</si>
  <si>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</si>
  <si>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</si>
  <si>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</si>
  <si>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</si>
  <si>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</si>
  <si>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</si>
  <si>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</si>
  <si>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</si>
  <si>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</si>
  <si>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</si>
  <si>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</si>
  <si>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</si>
  <si>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</si>
  <si>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</si>
  <si>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</si>
  <si>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</si>
  <si>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</si>
  <si>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</si>
  <si>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</si>
  <si>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</si>
  <si>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</si>
  <si>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</si>
  <si>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</si>
  <si>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</si>
  <si>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</si>
  <si>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</si>
  <si>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</si>
  <si>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</si>
  <si>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</si>
  <si>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</si>
  <si>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</si>
  <si>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</si>
  <si>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</si>
  <si>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</si>
  <si>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</si>
  <si>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</si>
  <si>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</si>
  <si>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</si>
  <si>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</si>
  <si>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</si>
  <si>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</si>
  <si>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</si>
  <si>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</si>
  <si>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</si>
  <si>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</si>
  <si>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</si>
  <si>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</si>
  <si>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</si>
  <si>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</si>
  <si>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</si>
  <si>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</si>
  <si>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</si>
  <si>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</si>
  <si>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</si>
  <si>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</si>
  <si>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</si>
  <si>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</si>
  <si>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</si>
  <si>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</si>
  <si>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</si>
  <si>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</si>
  <si>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</si>
  <si>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</si>
  <si>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</si>
  <si>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</si>
  <si>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</si>
  <si>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</si>
  <si>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</si>
  <si>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</si>
  <si>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</si>
  <si>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</si>
  <si>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</si>
  <si>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</si>
  <si>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</si>
  <si>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</si>
  <si>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</si>
  <si>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</si>
  <si>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</si>
  <si>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</si>
  <si>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</si>
  <si>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</si>
  <si>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</si>
  <si>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</si>
  <si>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</si>
  <si>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</si>
  <si>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</si>
  <si>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</si>
  <si>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</si>
  <si>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</si>
  <si>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</si>
  <si>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</si>
  <si>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</si>
  <si>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</si>
  <si>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</si>
  <si>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</si>
  <si>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</si>
  <si>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</si>
  <si>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</si>
  <si>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</si>
  <si>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</si>
  <si>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</si>
  <si>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</si>
  <si>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</si>
  <si>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</si>
  <si>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</si>
  <si>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</si>
  <si>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</si>
  <si>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</si>
  <si>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</si>
  <si>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</si>
  <si>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</si>
  <si>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</si>
  <si>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</si>
  <si>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</si>
  <si>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</si>
  <si>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</si>
  <si>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</si>
  <si>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</si>
  <si>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</si>
  <si>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</si>
  <si>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</si>
  <si>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</si>
  <si>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</si>
  <si>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</si>
  <si>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</si>
  <si>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</si>
  <si>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</si>
  <si>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</si>
  <si>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</si>
  <si>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</si>
  <si>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</si>
  <si>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</si>
  <si>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</si>
  <si>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</si>
  <si>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</si>
  <si>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</si>
  <si>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</si>
  <si>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</si>
  <si>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</si>
  <si>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</si>
  <si>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</si>
  <si>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</si>
  <si>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</si>
  <si>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</si>
  <si>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</si>
  <si>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</si>
  <si>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</si>
  <si>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</si>
  <si>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</si>
  <si>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</si>
  <si>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</si>
  <si>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</si>
  <si>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</si>
  <si>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</si>
  <si>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</si>
  <si>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</si>
  <si>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</si>
  <si>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</si>
  <si>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</si>
  <si>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</si>
  <si>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</si>
  <si>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</si>
  <si>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</si>
  <si>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</si>
  <si>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</si>
  <si>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</si>
  <si>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</si>
  <si>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</si>
  <si>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</si>
  <si>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</si>
  <si>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</si>
  <si>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</si>
  <si>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</si>
  <si>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</si>
  <si>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</si>
  <si>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</si>
  <si>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</si>
  <si>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</si>
  <si>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</si>
  <si>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</si>
  <si>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</si>
  <si>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</si>
  <si>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</si>
  <si>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</si>
  <si>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</si>
  <si>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</si>
  <si>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</si>
  <si>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</si>
  <si>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</si>
  <si>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</si>
  <si>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</si>
  <si>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</si>
  <si>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</si>
  <si>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</si>
  <si>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</si>
  <si>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</si>
  <si>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</si>
  <si>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</si>
  <si>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</si>
  <si>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</si>
  <si>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</si>
  <si>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</si>
  <si>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</si>
  <si>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</si>
  <si>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</si>
  <si>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</si>
  <si>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</si>
  <si>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</si>
  <si>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</si>
  <si>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</si>
  <si>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</si>
  <si>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</si>
  <si>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</si>
  <si>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</si>
  <si>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</si>
  <si>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</si>
  <si>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</si>
  <si>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</si>
  <si>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</si>
  <si>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</si>
  <si>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</si>
  <si>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</si>
  <si>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</si>
  <si>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</si>
  <si>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</si>
  <si>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</si>
  <si>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</si>
  <si>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</si>
  <si>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</si>
  <si>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</si>
  <si>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</si>
  <si>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</si>
  <si>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</si>
  <si>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</si>
  <si>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</si>
  <si>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</si>
  <si>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</si>
  <si>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</si>
  <si>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</si>
  <si>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</si>
  <si>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</si>
  <si>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</si>
  <si>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</si>
  <si>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</si>
  <si>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</si>
  <si>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</si>
  <si>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</si>
  <si>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</si>
  <si>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</si>
  <si>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</si>
  <si>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</si>
  <si>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</si>
  <si>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</si>
  <si>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</si>
  <si>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</si>
  <si>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</si>
  <si>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</si>
  <si>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</si>
  <si>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</si>
  <si>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</si>
  <si>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</si>
  <si>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</si>
  <si>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</si>
  <si>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</si>
  <si>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</si>
  <si>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</si>
  <si>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</si>
  <si>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</si>
  <si>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</si>
  <si>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</si>
  <si>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</si>
  <si>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</si>
  <si>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</si>
  <si>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</si>
  <si>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</si>
  <si>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</si>
  <si>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</si>
  <si>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</si>
  <si>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</si>
  <si>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</si>
  <si>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</si>
  <si>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</si>
  <si>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</si>
  <si>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</si>
  <si>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</si>
  <si>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</si>
  <si>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</si>
  <si>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</si>
  <si>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</si>
  <si>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</si>
  <si>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</si>
  <si>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</si>
  <si>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</si>
  <si>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</si>
  <si>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</si>
  <si>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</si>
  <si>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</si>
  <si>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</si>
  <si>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</si>
  <si>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</si>
  <si>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</si>
  <si>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</si>
  <si>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</si>
  <si>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</si>
  <si>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</si>
  <si>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</si>
  <si>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</si>
  <si>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</si>
  <si>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</si>
  <si>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</si>
  <si>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</si>
  <si>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</si>
  <si>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</si>
  <si>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</si>
  <si>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</si>
  <si>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</si>
  <si>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</si>
  <si>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</si>
  <si>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</si>
  <si>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</si>
  <si>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</si>
  <si>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</si>
  <si>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</si>
  <si>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</si>
  <si>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</si>
  <si>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</si>
  <si>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</si>
  <si>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</si>
  <si>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</si>
  <si>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</si>
  <si>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</si>
  <si>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</si>
  <si>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</si>
  <si>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</si>
  <si>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</si>
  <si>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</si>
  <si>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</si>
  <si>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</si>
  <si>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</si>
  <si>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</si>
  <si>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</si>
  <si>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</si>
  <si>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</si>
  <si>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</si>
  <si>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</si>
  <si>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</si>
  <si>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</si>
  <si>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</si>
  <si>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</si>
  <si>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</si>
  <si>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</si>
  <si>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</si>
  <si>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</si>
  <si>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</si>
  <si>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</si>
  <si>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</si>
  <si>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</si>
  <si>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</si>
  <si>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</si>
  <si>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</si>
  <si>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</si>
  <si>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</si>
  <si>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</si>
  <si>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</si>
  <si>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</si>
  <si>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</si>
  <si>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</si>
  <si>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</si>
  <si>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</si>
  <si>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</si>
  <si>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</si>
  <si>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</si>
  <si>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</si>
  <si>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</si>
  <si>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</si>
  <si>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</si>
  <si>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</si>
  <si>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</si>
  <si>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</si>
  <si>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</si>
  <si>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</si>
  <si>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</si>
  <si>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</si>
  <si>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</si>
  <si>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</si>
  <si>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</si>
  <si>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</si>
  <si>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</si>
  <si>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</si>
  <si>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</si>
  <si>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</si>
  <si>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</si>
  <si>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</si>
  <si>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</si>
  <si>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</si>
  <si>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</si>
  <si>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</si>
  <si>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</si>
  <si>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</si>
  <si>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</si>
  <si>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</si>
  <si>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</si>
  <si>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</si>
  <si>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</si>
  <si>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</si>
  <si>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</si>
  <si>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</si>
  <si>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</si>
  <si>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</si>
  <si>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</si>
  <si>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</si>
  <si>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</si>
  <si>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</si>
  <si>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</si>
  <si>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</si>
  <si>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</si>
  <si>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</si>
  <si>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</si>
  <si>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</si>
  <si>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</si>
  <si>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</si>
  <si>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</si>
  <si>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</si>
  <si>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</si>
  <si>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</si>
  <si>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</si>
  <si>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</si>
  <si>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</si>
  <si>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</si>
  <si>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</si>
  <si>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</si>
  <si>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</si>
  <si>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</si>
  <si>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</si>
  <si>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</si>
  <si>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</si>
  <si>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</si>
  <si>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</si>
  <si>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</si>
  <si>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</si>
  <si>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</si>
  <si>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</si>
  <si>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</si>
  <si>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</si>
  <si>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</si>
  <si>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</si>
  <si>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</si>
  <si>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</si>
  <si>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</si>
  <si>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</si>
  <si>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</si>
  <si>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</si>
  <si>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</si>
  <si>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</si>
  <si>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</si>
  <si>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</si>
  <si>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</si>
  <si>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</si>
  <si>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</si>
  <si>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</si>
  <si>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</si>
  <si>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</si>
  <si>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</si>
  <si>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</si>
  <si>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</si>
  <si>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</si>
  <si>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</si>
  <si>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</si>
  <si>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</si>
  <si>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</si>
  <si>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</si>
  <si>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</si>
  <si>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</si>
  <si>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</si>
  <si>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</si>
  <si>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</si>
  <si>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</si>
  <si>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</si>
  <si>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</si>
  <si>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</si>
  <si>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</si>
  <si>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</si>
  <si>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</si>
  <si>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</si>
  <si>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</si>
  <si>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</si>
  <si>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</si>
  <si>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</si>
  <si>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</si>
  <si>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</si>
  <si>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</si>
  <si>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</si>
  <si>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</si>
  <si>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</si>
  <si>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</si>
  <si>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</si>
  <si>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</si>
  <si>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</si>
  <si>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</si>
  <si>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</si>
  <si>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</si>
  <si>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</si>
  <si>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</si>
  <si>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</si>
  <si>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</si>
  <si>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</si>
  <si>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</si>
  <si>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</si>
  <si>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</si>
  <si>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</si>
  <si>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</si>
  <si>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</si>
  <si>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</si>
  <si>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</si>
  <si>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</si>
  <si>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</si>
  <si>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</si>
  <si>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</si>
  <si>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</si>
  <si>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</si>
  <si>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</si>
  <si>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</si>
  <si>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</si>
  <si>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</si>
  <si>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</si>
  <si>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</si>
  <si>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</si>
  <si>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</si>
  <si>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</si>
  <si>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</si>
  <si>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</si>
  <si>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</si>
  <si>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</si>
  <si>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</si>
  <si>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</si>
  <si>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</si>
  <si>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</si>
  <si>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</si>
  <si>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</si>
  <si>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</si>
  <si>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</si>
  <si>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</si>
  <si>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</si>
  <si>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</si>
  <si>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</si>
  <si>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</si>
  <si>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</si>
  <si>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</si>
  <si>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</si>
  <si>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</si>
  <si>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</si>
  <si>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</si>
  <si>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</si>
  <si>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</si>
  <si>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</si>
  <si>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</si>
  <si>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</si>
  <si>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</si>
  <si>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</si>
  <si>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</si>
  <si>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</si>
  <si>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</si>
  <si>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</si>
  <si>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</si>
  <si>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</si>
  <si>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</si>
  <si>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</si>
  <si>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</si>
  <si>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</si>
  <si>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</si>
  <si>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</si>
  <si>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</si>
  <si>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</si>
  <si>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</si>
  <si>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</si>
  <si>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</si>
  <si>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</si>
  <si>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</si>
  <si>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</si>
  <si>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</si>
  <si>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</si>
  <si>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</si>
  <si>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</si>
  <si>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</si>
  <si>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</si>
  <si>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</si>
  <si>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</si>
  <si>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</si>
  <si>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</si>
  <si>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</si>
  <si>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</si>
  <si>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</si>
  <si>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</si>
  <si>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</si>
  <si>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</si>
  <si>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</si>
  <si>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</si>
  <si>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</si>
  <si>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</si>
  <si>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</si>
  <si>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</si>
  <si>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</si>
  <si>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</si>
  <si>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</si>
  <si>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</si>
  <si>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</si>
  <si>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</si>
  <si>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</si>
  <si>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</si>
  <si>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</si>
  <si>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</si>
  <si>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</si>
  <si>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</si>
  <si>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</si>
  <si>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</si>
  <si>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</si>
  <si>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</si>
  <si>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</si>
  <si>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</si>
  <si>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</si>
  <si>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</si>
  <si>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</si>
  <si>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</si>
  <si>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</si>
  <si>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</si>
  <si>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</si>
  <si>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</si>
  <si>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</si>
  <si>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</si>
  <si>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</si>
  <si>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</si>
  <si>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</si>
  <si>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</si>
  <si>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</si>
  <si>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</si>
  <si>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</si>
  <si>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</si>
  <si>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</si>
  <si>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</si>
  <si>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</si>
  <si>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</si>
  <si>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</si>
  <si>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</si>
  <si>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</si>
  <si>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</si>
  <si>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</si>
  <si>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</si>
  <si>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</si>
  <si>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</si>
  <si>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</si>
  <si>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</si>
  <si>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</si>
  <si>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</si>
  <si>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</si>
  <si>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</si>
  <si>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</si>
  <si>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</si>
  <si>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</si>
  <si>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</si>
  <si>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</si>
  <si>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</si>
  <si>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</si>
  <si>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</si>
  <si>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</si>
  <si>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</si>
  <si>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</si>
  <si>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</si>
  <si>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</si>
  <si>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</si>
  <si>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</si>
  <si>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</si>
  <si>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</si>
  <si>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</si>
  <si>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</si>
  <si>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</si>
  <si>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</si>
  <si>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</si>
  <si>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</si>
  <si>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</si>
  <si>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</si>
  <si>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</si>
  <si>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</si>
  <si>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</si>
  <si>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</si>
  <si>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</si>
  <si>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</si>
  <si>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</si>
  <si>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</si>
  <si>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</si>
  <si>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</si>
  <si>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</si>
  <si>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</si>
  <si>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</si>
  <si>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</si>
  <si>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</si>
  <si>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</si>
  <si>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</si>
  <si>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</si>
  <si>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</si>
  <si>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</si>
  <si>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</si>
  <si>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</si>
  <si>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</si>
  <si>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</si>
  <si>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</si>
  <si>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</si>
  <si>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</si>
  <si>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</si>
  <si>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</si>
  <si>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</si>
  <si>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</si>
  <si>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</si>
  <si>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</si>
  <si>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</si>
  <si>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</si>
  <si>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</si>
  <si>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</si>
  <si>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</si>
  <si>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</si>
  <si>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</si>
  <si>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</si>
  <si>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</si>
  <si>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</si>
  <si>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</si>
  <si>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</si>
  <si>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</si>
  <si>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</si>
  <si>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</si>
  <si>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</si>
  <si>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</si>
  <si>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</si>
  <si>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</si>
  <si>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</si>
  <si>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</si>
  <si>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</si>
  <si>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</si>
  <si>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</si>
  <si>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</si>
  <si>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</si>
  <si>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</si>
  <si>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</si>
  <si>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</si>
  <si>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</si>
  <si>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</si>
  <si>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</si>
  <si>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</si>
  <si>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</si>
  <si>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</si>
  <si>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</si>
  <si>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</si>
  <si>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</si>
  <si>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</si>
  <si>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</si>
  <si>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</si>
  <si>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</si>
  <si>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</si>
  <si>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</si>
  <si>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</si>
  <si>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</si>
  <si>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</si>
  <si>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</si>
  <si>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</si>
  <si>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</si>
  <si>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</si>
  <si>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</si>
  <si>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</si>
  <si>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</si>
  <si>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</si>
  <si>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</si>
  <si>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</si>
  <si>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</si>
  <si>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</si>
  <si>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</si>
  <si>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</si>
  <si>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</si>
  <si>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</si>
  <si>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</si>
  <si>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</si>
  <si>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</si>
  <si>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</si>
  <si>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</si>
  <si>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</si>
  <si>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</si>
  <si>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</si>
  <si>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</si>
  <si>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</si>
  <si>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</si>
  <si>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</si>
  <si>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</si>
  <si>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</si>
  <si>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</si>
  <si>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</si>
  <si>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</si>
  <si>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</si>
  <si>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</si>
  <si>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</si>
  <si>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</si>
  <si>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</si>
  <si>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</si>
  <si>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</si>
  <si>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</si>
  <si>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</si>
  <si>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</si>
  <si>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</si>
  <si>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</si>
  <si>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</si>
  <si>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</si>
  <si>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</si>
  <si>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</si>
  <si>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</si>
  <si>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</si>
  <si>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</si>
  <si>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</si>
  <si>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</si>
  <si>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</si>
  <si>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</si>
  <si>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</si>
  <si>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</si>
  <si>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</si>
  <si>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</si>
  <si>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</si>
  <si>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</si>
  <si>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</si>
  <si>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</si>
  <si>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</si>
  <si>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</si>
  <si>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</si>
  <si>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</si>
  <si>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</si>
  <si>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</si>
  <si>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</si>
  <si>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</si>
  <si>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</si>
  <si>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</si>
  <si>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</si>
  <si>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</si>
  <si>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</si>
  <si>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</si>
  <si>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</si>
  <si>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</si>
  <si>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</si>
  <si>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</si>
  <si>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</si>
  <si>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</si>
  <si>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</si>
  <si>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</si>
  <si>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</si>
  <si>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</si>
  <si>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</si>
  <si>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</si>
  <si>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</si>
  <si>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</si>
  <si>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</si>
  <si>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</si>
  <si>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</si>
  <si>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</si>
  <si>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</si>
  <si>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</si>
  <si>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</si>
  <si>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</si>
  <si>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</si>
  <si>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</si>
  <si>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</si>
  <si>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</si>
  <si>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</si>
  <si>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</si>
  <si>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</si>
  <si>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</si>
  <si>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</si>
  <si>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</si>
  <si>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</si>
  <si>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</si>
  <si>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</si>
  <si>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</si>
  <si>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</si>
  <si>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</si>
  <si>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</si>
  <si>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</si>
  <si>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</si>
  <si>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</si>
  <si>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</si>
  <si>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</si>
  <si>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</si>
  <si>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</si>
  <si>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</si>
  <si>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</si>
  <si>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</si>
  <si>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</si>
  <si>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</si>
  <si>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</si>
  <si>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</si>
  <si>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</si>
  <si>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</si>
  <si>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</si>
  <si>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</si>
  <si>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</si>
  <si>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</si>
  <si>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</si>
  <si>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</si>
  <si>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</si>
  <si>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</si>
  <si>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</si>
  <si>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</si>
  <si>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</si>
  <si>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</si>
  <si>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</si>
  <si>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</si>
  <si>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</si>
  <si>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</si>
  <si>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</si>
  <si>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</si>
  <si>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</si>
  <si>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</si>
  <si>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</si>
  <si>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</si>
  <si>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</si>
  <si>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</si>
  <si>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</si>
  <si>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</si>
  <si>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</si>
  <si>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</si>
  <si>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</si>
  <si>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</si>
  <si>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</si>
  <si>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</si>
  <si>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</si>
  <si>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</si>
  <si>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</si>
  <si>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</si>
  <si>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</si>
  <si>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</si>
  <si>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</si>
  <si>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</si>
  <si>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</si>
  <si>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</si>
  <si>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</si>
  <si>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</si>
  <si>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</si>
  <si>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</si>
  <si>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</si>
  <si>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</si>
  <si>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</si>
  <si>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</si>
  <si>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</si>
  <si>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</si>
  <si>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</si>
  <si>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</si>
  <si>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</si>
  <si>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</si>
  <si>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</si>
  <si>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</si>
  <si>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</si>
  <si>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</si>
  <si>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</si>
  <si>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</si>
  <si>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</si>
  <si>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</si>
  <si>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</si>
  <si>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</si>
  <si>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</si>
  <si>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</si>
  <si>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</si>
  <si>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</si>
  <si>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</si>
  <si>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</si>
  <si>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</si>
  <si>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</si>
  <si>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</si>
  <si>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</si>
  <si>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</si>
  <si>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</si>
  <si>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</si>
  <si>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</si>
  <si>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</si>
  <si>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</si>
  <si>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</si>
  <si>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</si>
  <si>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</si>
  <si>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</si>
  <si>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</si>
  <si>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</si>
  <si>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</si>
  <si>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</si>
  <si>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</si>
  <si>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</si>
  <si>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</si>
  <si>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</si>
  <si>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</si>
  <si>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</si>
  <si>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</si>
  <si>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</si>
  <si>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</si>
  <si>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</si>
  <si>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</si>
  <si>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</si>
  <si>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</si>
  <si>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</si>
  <si>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</si>
  <si>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</si>
  <si>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</si>
  <si>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</si>
  <si>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</si>
  <si>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</si>
  <si>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</si>
  <si>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</si>
  <si>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</si>
  <si>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</si>
  <si>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</si>
  <si>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</si>
  <si>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</si>
  <si>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</si>
  <si>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</si>
  <si>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</si>
  <si>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</si>
  <si>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</si>
  <si>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</si>
  <si>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</si>
  <si>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</si>
  <si>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</si>
  <si>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</si>
  <si>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</si>
  <si>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</si>
  <si>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</si>
  <si>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</si>
  <si>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</si>
  <si>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</si>
  <si>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</si>
  <si>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</si>
  <si>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</si>
  <si>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</si>
  <si>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</si>
  <si>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</si>
  <si>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</si>
  <si>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</si>
  <si>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</si>
  <si>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</si>
  <si>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</si>
  <si>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</si>
  <si>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</si>
  <si>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</si>
  <si>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</si>
  <si>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</si>
  <si>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</si>
  <si>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</si>
  <si>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</si>
  <si>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</si>
  <si>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</si>
  <si>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</si>
  <si>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</si>
  <si>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</si>
  <si>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</si>
  <si>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</si>
  <si>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</si>
  <si>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</si>
  <si>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</si>
  <si>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</si>
  <si>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</si>
  <si>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</si>
  <si>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</si>
  <si>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</si>
  <si>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</si>
  <si>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</si>
  <si>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</si>
  <si>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</si>
  <si>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</si>
  <si>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</si>
  <si>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</si>
  <si>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</si>
  <si>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</si>
  <si>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</si>
  <si>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</si>
  <si>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</si>
  <si>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</si>
  <si>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</si>
  <si>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</si>
  <si>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</si>
  <si>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</si>
  <si>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</si>
  <si>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</si>
  <si>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</si>
  <si>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</si>
  <si>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</si>
  <si>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</si>
  <si>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</si>
  <si>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</si>
  <si>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</si>
  <si>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</si>
  <si>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</si>
  <si>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</si>
  <si>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</si>
  <si>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</si>
  <si>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</si>
  <si>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</si>
  <si>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</si>
  <si>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</si>
  <si>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</si>
  <si>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</si>
  <si>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</si>
  <si>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</si>
  <si>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</si>
  <si>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</si>
  <si>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</si>
  <si>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</si>
  <si>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</si>
  <si>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</si>
  <si>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</si>
  <si>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</si>
  <si>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</si>
  <si>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</si>
  <si>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</si>
  <si>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</si>
  <si>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</si>
  <si>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</si>
  <si>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</si>
  <si>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</si>
  <si>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</si>
  <si>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</si>
  <si>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</si>
  <si>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</si>
  <si>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</si>
  <si>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</si>
  <si>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</si>
  <si>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</si>
  <si>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</si>
  <si>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</si>
  <si>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</si>
  <si>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</si>
  <si>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</si>
  <si>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</si>
  <si>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</si>
  <si>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</si>
  <si>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</si>
  <si>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</si>
  <si>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</si>
  <si>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</si>
  <si>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</si>
  <si>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</si>
  <si>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</si>
  <si>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</si>
  <si>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</si>
  <si>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</si>
  <si>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</si>
  <si>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</si>
  <si>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</si>
  <si>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</si>
  <si>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</si>
  <si>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</si>
  <si>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</si>
  <si>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</si>
  <si>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</si>
  <si>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</si>
  <si>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</si>
  <si>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</si>
  <si>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</si>
  <si>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</si>
  <si>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</si>
  <si>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</si>
  <si>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</si>
  <si>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</si>
  <si>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</si>
  <si>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</si>
  <si>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</si>
  <si>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</si>
  <si>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</si>
  <si>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</si>
  <si>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</si>
  <si>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</si>
  <si>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</si>
  <si>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</si>
  <si>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</si>
  <si>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</si>
  <si>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</si>
  <si>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</si>
  <si>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</si>
  <si>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</si>
  <si>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</si>
  <si>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</si>
  <si>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</si>
  <si>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</si>
  <si>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</si>
  <si>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</si>
  <si>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</si>
  <si>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</si>
  <si>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</si>
  <si>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</si>
  <si>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</si>
  <si>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</si>
  <si>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</si>
  <si>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</si>
  <si>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</si>
  <si>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</si>
  <si>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</si>
  <si>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</si>
  <si>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</si>
  <si>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</si>
  <si>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</si>
  <si>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</si>
  <si>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</si>
  <si>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</si>
  <si>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</si>
  <si>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</si>
  <si>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</si>
  <si>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</si>
  <si>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</si>
  <si>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</si>
  <si>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</si>
  <si>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</si>
  <si>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</si>
  <si>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</si>
  <si>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</si>
  <si>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</si>
  <si>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</si>
  <si>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</si>
  <si>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</si>
  <si>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</si>
  <si>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</si>
  <si>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</si>
  <si>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</si>
  <si>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</si>
  <si>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</si>
  <si>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</si>
  <si>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</si>
  <si>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</si>
  <si>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</si>
  <si>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</si>
  <si>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</si>
  <si>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</si>
  <si>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</si>
  <si>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</si>
  <si>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</si>
  <si>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</si>
  <si>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</si>
  <si>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</si>
  <si>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</si>
  <si>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</si>
  <si>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</si>
  <si>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</si>
  <si>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</si>
  <si>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</si>
  <si>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</si>
  <si>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</si>
  <si>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</si>
  <si>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</si>
  <si>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</si>
  <si>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</si>
  <si>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</si>
  <si>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</si>
  <si>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</si>
  <si>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</si>
  <si>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</si>
  <si>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</si>
  <si>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</si>
  <si>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</si>
  <si>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</si>
  <si>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</si>
  <si>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</si>
  <si>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</si>
  <si>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</si>
  <si>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</si>
  <si>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</si>
  <si>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</si>
  <si>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</si>
  <si>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</si>
  <si>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</si>
  <si>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</si>
  <si>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</si>
  <si>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</si>
  <si>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</si>
  <si>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</si>
  <si>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</si>
  <si>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</si>
  <si>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</si>
  <si>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</si>
  <si>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</si>
  <si>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</si>
  <si>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</si>
  <si>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</si>
  <si>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</si>
  <si>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</si>
  <si>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</si>
  <si>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</si>
  <si>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</si>
  <si>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</si>
  <si>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</si>
  <si>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</si>
  <si>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</si>
  <si>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</si>
  <si>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</si>
  <si>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</si>
  <si>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</si>
  <si>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</si>
  <si>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</si>
  <si>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</si>
  <si>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</si>
  <si>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</si>
  <si>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</si>
  <si>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</si>
  <si>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</si>
  <si>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</si>
  <si>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</si>
  <si>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</si>
  <si>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</si>
  <si>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</si>
  <si>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</si>
  <si>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</si>
  <si>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</si>
  <si>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</si>
  <si>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</si>
  <si>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</si>
  <si>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</si>
  <si>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</si>
  <si>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</si>
  <si>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</si>
  <si>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</si>
  <si>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</si>
  <si>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</si>
  <si>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</si>
  <si>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</si>
  <si>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</si>
  <si>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</si>
  <si>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</si>
  <si>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</si>
  <si>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</si>
  <si>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</si>
  <si>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</si>
  <si>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</si>
  <si>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</si>
  <si>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</si>
  <si>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</si>
  <si>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</si>
  <si>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</si>
  <si>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</si>
  <si>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</si>
  <si>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</si>
  <si>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</si>
  <si>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</si>
  <si>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</si>
  <si>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</si>
  <si>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</si>
  <si>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</si>
  <si>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</si>
  <si>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</si>
  <si>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</si>
  <si>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</si>
  <si>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</si>
  <si>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</si>
  <si>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</si>
  <si>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</si>
  <si>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</si>
  <si>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</si>
  <si>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</si>
  <si>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</si>
  <si>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</si>
  <si>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</si>
  <si>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</si>
  <si>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</si>
  <si>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</si>
  <si>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</si>
  <si>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</si>
  <si>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</si>
  <si>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</si>
  <si>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</si>
  <si>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</si>
  <si>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</si>
  <si>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</si>
  <si>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</si>
  <si>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</si>
  <si>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</si>
  <si>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</si>
  <si>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</si>
  <si>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</si>
  <si>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</si>
  <si>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</si>
  <si>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</si>
  <si>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</si>
  <si>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</si>
  <si>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</si>
  <si>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</si>
  <si>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</si>
  <si>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</si>
  <si>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</si>
  <si>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</si>
  <si>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</si>
  <si>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</si>
  <si>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</si>
  <si>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</si>
  <si>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</si>
  <si>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</si>
  <si>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</si>
  <si>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</si>
  <si>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</si>
  <si>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</si>
  <si>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</si>
  <si>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</si>
  <si>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</si>
  <si>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</si>
  <si>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</si>
  <si>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</si>
  <si>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</si>
  <si>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</si>
  <si>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</si>
  <si>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</si>
  <si>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</si>
  <si>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</si>
  <si>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</si>
  <si>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</si>
  <si>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</si>
  <si>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</si>
  <si>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</si>
  <si>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</si>
  <si>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</si>
  <si>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</si>
  <si>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</si>
  <si>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</si>
  <si>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</si>
  <si>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</si>
  <si>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</si>
  <si>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</si>
  <si>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</si>
  <si>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</si>
  <si>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</si>
  <si>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</si>
  <si>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</si>
  <si>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</si>
  <si>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</si>
  <si>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</si>
  <si>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</si>
  <si>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</si>
  <si>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</si>
  <si>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</si>
  <si>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</si>
  <si>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</si>
  <si>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</si>
  <si>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</si>
  <si>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</si>
  <si>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</si>
  <si>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</si>
  <si>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</si>
  <si>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</si>
  <si>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</si>
  <si>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</si>
  <si>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</si>
  <si>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</si>
  <si>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</si>
  <si>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</si>
  <si>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</si>
  <si>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</si>
  <si>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</si>
  <si>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</si>
  <si>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</si>
  <si>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</si>
  <si>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</si>
  <si>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</si>
  <si>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</si>
  <si>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</si>
  <si>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</si>
  <si>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</si>
  <si>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</si>
  <si>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</si>
  <si>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</si>
  <si>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</si>
  <si>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</si>
  <si>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</si>
  <si>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</si>
  <si>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</si>
  <si>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</si>
  <si>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</si>
  <si>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</si>
  <si>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</si>
  <si>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</si>
  <si>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</si>
  <si>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</si>
  <si>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</si>
  <si>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</si>
  <si>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</si>
  <si>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</si>
  <si>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</si>
  <si>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</si>
  <si>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</si>
  <si>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</si>
  <si>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</si>
  <si>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</si>
  <si>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</si>
  <si>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</si>
  <si>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</si>
  <si>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</si>
  <si>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</si>
  <si>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</si>
  <si>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</si>
  <si>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</si>
  <si>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</si>
  <si>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</si>
  <si>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</si>
  <si>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</si>
  <si>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</si>
  <si>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</si>
  <si>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</si>
  <si>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</si>
  <si>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</si>
  <si>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</si>
  <si>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</si>
  <si>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</si>
  <si>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</si>
  <si>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</si>
  <si>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</si>
  <si>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</si>
  <si>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</si>
  <si>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</si>
  <si>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</si>
  <si>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</si>
  <si>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</si>
  <si>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</si>
  <si>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</si>
  <si>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</si>
  <si>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</si>
  <si>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</si>
  <si>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</si>
  <si>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</si>
  <si>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</si>
  <si>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</si>
  <si>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</si>
  <si>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</si>
  <si>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</si>
  <si>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</si>
  <si>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</si>
  <si>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</si>
  <si>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</si>
  <si>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</si>
  <si>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</si>
  <si>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</si>
  <si>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</si>
  <si>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</si>
  <si>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</si>
  <si>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</si>
  <si>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</si>
  <si>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</si>
  <si>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</si>
  <si>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</si>
  <si>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</si>
  <si>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</si>
  <si>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</si>
  <si>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</si>
  <si>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</si>
  <si>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</si>
  <si>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</si>
  <si>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</si>
  <si>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</si>
  <si>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</si>
  <si>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</si>
  <si>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</si>
  <si>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</si>
  <si>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</si>
  <si>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</si>
  <si>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</si>
  <si>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</si>
  <si>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</si>
  <si>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</si>
  <si>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</si>
  <si>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</si>
  <si>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</si>
  <si>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</si>
  <si>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</si>
  <si>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</si>
  <si>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</si>
  <si>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</si>
  <si>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</si>
  <si>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</si>
  <si>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</si>
  <si>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</si>
  <si>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</si>
  <si>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</si>
  <si>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</si>
  <si>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</si>
  <si>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</si>
  <si>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</si>
  <si>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</si>
  <si>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</si>
  <si>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</si>
  <si>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</si>
  <si>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</si>
  <si>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</si>
  <si>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</si>
  <si>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</si>
  <si>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</si>
  <si>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</si>
  <si>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</si>
  <si>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</si>
  <si>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</si>
  <si>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</si>
  <si>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</si>
  <si>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</si>
  <si>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</si>
  <si>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</si>
  <si>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</si>
  <si>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</si>
  <si>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</si>
  <si>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</si>
  <si>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</si>
  <si>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</si>
  <si>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</si>
  <si>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</si>
  <si>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</si>
  <si>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</si>
  <si>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</si>
  <si>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</si>
  <si>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</si>
  <si>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</si>
  <si>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</si>
  <si>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</si>
  <si>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</si>
  <si>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</si>
  <si>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</si>
  <si>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</si>
  <si>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</si>
  <si>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</si>
  <si>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</si>
  <si>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</si>
  <si>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</si>
  <si>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</si>
  <si>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</si>
  <si>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</si>
  <si>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</si>
  <si>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</si>
  <si>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</si>
  <si>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</si>
  <si>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</si>
  <si>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</si>
  <si>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</si>
  <si>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</si>
  <si>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</si>
  <si>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</si>
  <si>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</si>
  <si>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</si>
  <si>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</si>
  <si>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</si>
  <si>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</si>
  <si>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</si>
  <si>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</si>
  <si>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</si>
  <si>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</si>
  <si>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</si>
  <si>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</si>
  <si>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</si>
  <si>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</si>
  <si>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</si>
  <si>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</si>
  <si>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</si>
  <si>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</si>
  <si>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</si>
  <si>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</si>
  <si>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</si>
  <si>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</si>
  <si>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</si>
  <si>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</si>
  <si>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</si>
  <si>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</si>
  <si>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</si>
  <si>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</si>
  <si>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</si>
  <si>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</si>
  <si>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</si>
  <si>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</si>
  <si>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</si>
  <si>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</si>
  <si>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</si>
  <si>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</si>
  <si>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</si>
  <si>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</si>
  <si>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</si>
  <si>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</si>
  <si>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</si>
  <si>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</si>
  <si>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</si>
  <si>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</si>
  <si>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</si>
  <si>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</si>
  <si>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</si>
  <si>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</si>
  <si>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</si>
  <si>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</si>
  <si>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</si>
  <si>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</si>
  <si>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</si>
  <si>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</si>
  <si>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</si>
  <si>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</si>
  <si>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</si>
  <si>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</si>
  <si>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</si>
  <si>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</si>
  <si>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</si>
  <si>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</si>
  <si>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</si>
  <si>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</si>
  <si>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</si>
  <si>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</si>
  <si>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</si>
  <si>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</si>
  <si>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</si>
  <si>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</si>
  <si>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</si>
  <si>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</si>
  <si>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</si>
  <si>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</si>
  <si>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</si>
  <si>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</si>
  <si>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</si>
  <si>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</si>
  <si>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</si>
  <si>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</si>
  <si>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</si>
  <si>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</si>
  <si>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</si>
  <si>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</si>
  <si>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</si>
  <si>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</si>
  <si>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</si>
  <si>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</si>
  <si>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</si>
  <si>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</si>
  <si>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</si>
  <si>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</si>
  <si>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</si>
  <si>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</si>
  <si>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</si>
  <si>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</si>
  <si>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</si>
  <si>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</si>
  <si>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</si>
  <si>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</si>
  <si>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</si>
  <si>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</si>
  <si>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</si>
  <si>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</si>
  <si>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</si>
  <si>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</si>
  <si>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</si>
  <si>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</si>
  <si>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</si>
  <si>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</si>
  <si>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</si>
  <si>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</si>
  <si>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</si>
  <si>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</si>
  <si>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</si>
  <si>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</si>
  <si>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</si>
  <si>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</si>
  <si>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</si>
  <si>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</si>
  <si>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</si>
  <si>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</si>
  <si>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</si>
  <si>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</si>
  <si>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</si>
  <si>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</si>
  <si>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</si>
  <si>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</si>
  <si>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</si>
  <si>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</si>
  <si>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</si>
  <si>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</si>
  <si>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</si>
  <si>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</si>
  <si>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</si>
  <si>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</si>
  <si>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</si>
  <si>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</si>
  <si>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</si>
  <si>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</si>
  <si>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</si>
  <si>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</si>
  <si>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</si>
  <si>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</si>
  <si>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</si>
  <si>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</si>
  <si>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</si>
  <si>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</si>
  <si>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</si>
  <si>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</si>
  <si>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</si>
  <si>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</si>
  <si>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</si>
  <si>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</si>
  <si>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</si>
  <si>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</si>
  <si>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</si>
  <si>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</si>
  <si>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</si>
  <si>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</si>
  <si>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</si>
  <si>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</si>
  <si>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</si>
  <si>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</si>
  <si>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</si>
  <si>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</si>
  <si>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</si>
  <si>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</si>
  <si>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</si>
  <si>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</si>
  <si>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</si>
  <si>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</si>
  <si>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</si>
  <si>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</si>
  <si>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</si>
  <si>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</si>
  <si>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</si>
  <si>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</si>
  <si>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</si>
  <si>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</si>
  <si>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</si>
  <si>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</si>
  <si>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</si>
  <si>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</si>
  <si>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</si>
  <si>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</si>
  <si>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</si>
  <si>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</si>
  <si>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</si>
  <si>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</si>
  <si>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</si>
  <si>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</si>
  <si>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</si>
  <si>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</si>
  <si>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</si>
  <si>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</si>
  <si>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</si>
  <si>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</si>
  <si>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</si>
  <si>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</si>
  <si>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</si>
  <si>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</si>
  <si>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</si>
  <si>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</si>
  <si>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</si>
  <si>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</si>
  <si>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</si>
  <si>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</si>
  <si>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</si>
  <si>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</si>
  <si>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</si>
  <si>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</si>
  <si>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</si>
  <si>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</si>
  <si>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</si>
  <si>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</si>
  <si>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</si>
  <si>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</si>
  <si>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</si>
  <si>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</si>
  <si>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</si>
  <si>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</si>
  <si>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</si>
  <si>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</si>
  <si>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</si>
  <si>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</si>
  <si>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</si>
  <si>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</si>
  <si>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</si>
  <si>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</si>
  <si>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</si>
  <si>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</si>
  <si>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</si>
  <si>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</si>
  <si>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</si>
  <si>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</si>
  <si>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</si>
  <si>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</si>
  <si>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</si>
  <si>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</si>
  <si>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</si>
  <si>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</si>
  <si>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</si>
  <si>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</si>
  <si>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</si>
  <si>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</si>
  <si>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</si>
  <si>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</si>
  <si>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</si>
  <si>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</si>
  <si>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</si>
  <si>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</si>
  <si>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</si>
  <si>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</si>
  <si>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</si>
  <si>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</si>
  <si>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</si>
  <si>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</si>
  <si>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</si>
  <si>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</si>
  <si>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</si>
  <si>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</si>
  <si>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</si>
  <si>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</si>
  <si>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</si>
  <si>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</si>
  <si>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</si>
  <si>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</si>
  <si>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</si>
  <si>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</si>
  <si>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</si>
  <si>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</si>
  <si>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</si>
  <si>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</si>
  <si>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</si>
  <si>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</si>
  <si>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</si>
  <si>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</si>
  <si>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</si>
  <si>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</si>
  <si>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</si>
  <si>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</si>
  <si>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</si>
  <si>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</si>
  <si>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</si>
  <si>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</si>
  <si>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</si>
  <si>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</si>
  <si>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</si>
  <si>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</si>
  <si>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</si>
  <si>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</si>
  <si>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</si>
  <si>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</si>
  <si>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</si>
  <si>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</si>
  <si>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</si>
  <si>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</si>
  <si>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</si>
  <si>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</si>
  <si>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</si>
  <si>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</si>
  <si>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</si>
  <si>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</si>
  <si>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</si>
  <si>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</si>
  <si>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</si>
  <si>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</si>
  <si>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</si>
  <si>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</si>
  <si>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</si>
  <si>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</si>
  <si>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</si>
  <si>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</si>
  <si>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</si>
  <si>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</si>
  <si>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</si>
  <si>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</si>
  <si>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</si>
  <si>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</si>
  <si>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</si>
  <si>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</si>
  <si>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</si>
  <si>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</si>
  <si>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</si>
  <si>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</si>
  <si>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</si>
  <si>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</si>
  <si>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</si>
  <si>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</si>
  <si>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</si>
  <si>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</si>
  <si>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</si>
  <si>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</si>
  <si>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</si>
  <si>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</si>
  <si>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</si>
  <si>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</si>
  <si>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</si>
  <si>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</si>
  <si>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</si>
  <si>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</si>
  <si>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</si>
  <si>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</si>
  <si>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</si>
  <si>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</si>
  <si>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</si>
  <si>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</si>
  <si>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</si>
  <si>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</si>
  <si>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</si>
  <si>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</si>
  <si>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</si>
  <si>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</si>
  <si>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</si>
  <si>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</si>
  <si>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</si>
  <si>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</si>
  <si>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</si>
  <si>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</si>
  <si>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</si>
  <si>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</si>
  <si>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</si>
  <si>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</si>
  <si>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</si>
  <si>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</si>
  <si>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</si>
  <si>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</si>
  <si>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</si>
  <si>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</si>
  <si>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</si>
  <si>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</si>
  <si>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</si>
  <si>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</si>
  <si>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</si>
  <si>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</si>
  <si>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</si>
  <si>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</si>
  <si>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</si>
  <si>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</si>
  <si>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</si>
  <si>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</si>
  <si>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</si>
  <si>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</si>
  <si>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</si>
  <si>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</si>
  <si>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</si>
  <si>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</si>
  <si>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</si>
  <si>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</si>
  <si>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</si>
  <si>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</si>
  <si>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</si>
  <si>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</si>
  <si>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</si>
  <si>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</si>
  <si>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</si>
  <si>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</si>
  <si>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</si>
  <si>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</si>
  <si>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</si>
  <si>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</si>
  <si>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</si>
  <si>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</si>
  <si>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</si>
  <si>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</si>
  <si>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</si>
  <si>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</si>
  <si>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</si>
  <si>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</si>
  <si>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</si>
  <si>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</si>
  <si>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</si>
  <si>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</si>
  <si>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</si>
  <si>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</si>
  <si>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</si>
  <si>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</si>
  <si>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</si>
  <si>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</si>
  <si>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</si>
  <si>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</si>
  <si>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</si>
  <si>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</si>
  <si>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</si>
  <si>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</si>
  <si>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</si>
  <si>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</si>
  <si>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</si>
  <si>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</si>
  <si>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</si>
  <si>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</si>
  <si>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</si>
  <si>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</si>
  <si>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</si>
  <si>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</si>
  <si>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</si>
  <si>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</si>
  <si>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</si>
  <si>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</si>
  <si>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</si>
  <si>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</si>
  <si>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</si>
  <si>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</si>
  <si>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</si>
  <si>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</si>
  <si>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</si>
  <si>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</si>
  <si>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</si>
  <si>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</si>
  <si>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</si>
  <si>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</si>
  <si>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</si>
  <si>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</si>
  <si>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</si>
  <si>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</si>
  <si>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</si>
  <si>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</si>
  <si>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</si>
  <si>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</si>
  <si>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</si>
  <si>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</si>
  <si>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</si>
  <si>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</si>
  <si>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</si>
  <si>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</si>
  <si>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</si>
  <si>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</si>
  <si>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</si>
  <si>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</si>
  <si>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</si>
  <si>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</si>
  <si>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</si>
  <si>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</si>
  <si>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</si>
  <si>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</si>
  <si>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</si>
  <si>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</si>
  <si>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</si>
  <si>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</si>
  <si>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</si>
  <si>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</si>
  <si>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</si>
  <si>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</si>
  <si>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</si>
  <si>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</si>
  <si>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</si>
  <si>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</si>
  <si>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</si>
  <si>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</si>
  <si>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</si>
  <si>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</si>
  <si>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</si>
  <si>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</si>
  <si>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</si>
  <si>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</si>
  <si>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</si>
  <si>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</si>
  <si>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</si>
  <si>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</si>
  <si>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</si>
  <si>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</si>
  <si>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</si>
  <si>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</si>
  <si>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</si>
  <si>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</si>
  <si>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</si>
  <si>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</si>
  <si>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</si>
  <si>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</si>
  <si>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</si>
  <si>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</si>
  <si>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</si>
  <si>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</si>
  <si>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</si>
  <si>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</si>
  <si>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</si>
  <si>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</si>
  <si>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</si>
  <si>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</si>
  <si>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</si>
  <si>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</si>
  <si>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</si>
  <si>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</si>
  <si>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</si>
  <si>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</si>
  <si>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</si>
  <si>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</si>
  <si>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</si>
  <si>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</si>
  <si>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</si>
  <si>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</si>
  <si>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</si>
  <si>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</si>
  <si>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</si>
  <si>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</si>
  <si>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</si>
  <si>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</si>
  <si>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</si>
  <si>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</si>
  <si>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</si>
  <si>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</si>
  <si>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</si>
  <si>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</si>
  <si>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</si>
  <si>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</si>
  <si>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</si>
  <si>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</si>
  <si>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</si>
  <si>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</si>
  <si>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</si>
  <si>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</si>
  <si>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</si>
  <si>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</si>
  <si>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</si>
  <si>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</si>
  <si>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</si>
  <si>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</si>
  <si>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</si>
  <si>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</si>
  <si>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</si>
  <si>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</si>
  <si>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</si>
  <si>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</si>
  <si>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</si>
  <si>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</si>
  <si>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</si>
  <si>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</si>
  <si>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</si>
  <si>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</si>
  <si>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</si>
  <si>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</si>
  <si>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</si>
  <si>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</si>
  <si>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</si>
  <si>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</si>
  <si>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</si>
  <si>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</si>
  <si>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</si>
  <si>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</si>
  <si>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</si>
  <si>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</si>
  <si>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</si>
  <si>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</si>
  <si>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</si>
  <si>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</si>
  <si>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</si>
  <si>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</si>
  <si>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</si>
  <si>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</si>
  <si>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</si>
  <si>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</si>
  <si>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</si>
  <si>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</si>
  <si>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</si>
  <si>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</si>
  <si>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</si>
  <si>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</si>
  <si>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</si>
  <si>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</si>
  <si>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</si>
  <si>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</si>
  <si>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</si>
  <si>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</si>
  <si>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</si>
  <si>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</si>
  <si>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</si>
  <si>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</si>
  <si>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</si>
  <si>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</si>
  <si>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</si>
  <si>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</si>
  <si>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</si>
  <si>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</si>
  <si>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</si>
  <si>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</si>
  <si>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</si>
  <si>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</si>
  <si>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</si>
  <si>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</si>
  <si>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</si>
  <si>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</si>
  <si>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</si>
  <si>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</si>
  <si>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</si>
  <si>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</si>
  <si>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</si>
  <si>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</si>
  <si>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</si>
  <si>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</si>
  <si>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</si>
  <si>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</si>
  <si>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</si>
  <si>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</si>
  <si>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</si>
  <si>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</si>
  <si>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</si>
  <si>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</si>
  <si>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</si>
  <si>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</si>
  <si>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</si>
  <si>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</si>
  <si>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</si>
  <si>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</si>
  <si>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</si>
  <si>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</si>
  <si>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</si>
  <si>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</si>
  <si>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</si>
  <si>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</si>
  <si>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</si>
  <si>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</si>
  <si>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</si>
  <si>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</si>
  <si>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</si>
  <si>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</si>
  <si>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</si>
  <si>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</si>
  <si>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</si>
  <si>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</si>
  <si>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</si>
  <si>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</si>
  <si>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</si>
  <si>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</si>
  <si>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</si>
  <si>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</si>
  <si>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</si>
  <si>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</si>
  <si>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</si>
  <si>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</si>
  <si>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</si>
  <si>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</si>
  <si>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</si>
  <si>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</si>
  <si>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</si>
  <si>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</si>
  <si>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</si>
  <si>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</si>
  <si>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</si>
  <si>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</si>
  <si>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</si>
  <si>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</si>
  <si>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</si>
  <si>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</si>
  <si>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</si>
  <si>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</si>
  <si>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</si>
  <si>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</si>
  <si>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</si>
  <si>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</si>
  <si>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</si>
  <si>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</si>
  <si>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</si>
  <si>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</si>
  <si>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</si>
  <si>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</si>
  <si>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</si>
  <si>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</si>
  <si>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</si>
  <si>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</si>
  <si>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</si>
  <si>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</si>
  <si>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</si>
  <si>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</si>
  <si>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</si>
  <si>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</si>
  <si>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</si>
  <si>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</si>
  <si>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</si>
  <si>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</si>
  <si>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</si>
  <si>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</si>
  <si>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</si>
  <si>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</si>
  <si>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</si>
  <si>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</si>
  <si>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</si>
  <si>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</si>
  <si>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</si>
  <si>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</si>
  <si>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</si>
  <si>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</si>
  <si>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</si>
  <si>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</si>
  <si>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</si>
  <si>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</si>
  <si>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</si>
  <si>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</si>
  <si>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</si>
  <si>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</si>
  <si>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</si>
  <si>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</si>
  <si>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</si>
  <si>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</si>
  <si>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</si>
  <si>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</si>
  <si>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</si>
  <si>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</si>
  <si>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</si>
  <si>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</si>
  <si>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</si>
  <si>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</si>
  <si>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</si>
  <si>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</si>
  <si>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</si>
  <si>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</si>
  <si>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</si>
  <si>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</si>
  <si>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</si>
  <si>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</si>
  <si>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</si>
  <si>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</si>
  <si>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</si>
  <si>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</si>
  <si>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</si>
  <si>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</si>
  <si>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</si>
  <si>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</si>
  <si>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</si>
  <si>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</si>
  <si>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</si>
  <si>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</si>
  <si>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</si>
  <si>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</si>
  <si>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</si>
  <si>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</si>
  <si>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</si>
  <si>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</si>
  <si>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</si>
  <si>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</si>
  <si>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</si>
  <si>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</si>
  <si>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</si>
  <si>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</si>
  <si>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</si>
  <si>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</si>
  <si>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</si>
  <si>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</si>
  <si>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</si>
  <si>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</si>
  <si>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</si>
  <si>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</si>
  <si>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</si>
  <si>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</si>
  <si>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</si>
  <si>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</si>
  <si>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</si>
  <si>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</si>
  <si>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</si>
  <si>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</si>
  <si>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</si>
  <si>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</si>
  <si>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</si>
  <si>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</si>
  <si>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</si>
  <si>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</si>
  <si>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</si>
  <si>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</si>
  <si>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</si>
  <si>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</si>
  <si>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</si>
  <si>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</si>
  <si>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</si>
  <si>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</si>
  <si>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</si>
  <si>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</si>
  <si>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</si>
  <si>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</si>
  <si>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</si>
  <si>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</si>
  <si>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</si>
  <si>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</si>
  <si>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</si>
  <si>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</si>
  <si>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</si>
  <si>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</si>
  <si>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</si>
  <si>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</si>
  <si>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</si>
  <si>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</si>
  <si>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</si>
  <si>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</si>
  <si>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</si>
  <si>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</si>
  <si>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</si>
  <si>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</si>
  <si>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</si>
  <si>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</si>
  <si>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</si>
  <si>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</si>
  <si>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</si>
  <si>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</si>
  <si>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</si>
  <si>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</si>
  <si>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</si>
  <si>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</si>
  <si>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</si>
  <si>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</si>
  <si>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</si>
  <si>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</si>
  <si>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</si>
  <si>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</si>
  <si>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</si>
  <si>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</si>
  <si>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</si>
  <si>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</si>
  <si>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</si>
  <si>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</si>
  <si>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</si>
  <si>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</si>
  <si>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</si>
  <si>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</si>
  <si>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</si>
  <si>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</si>
  <si>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</si>
  <si>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</si>
  <si>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</si>
  <si>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</si>
  <si>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</si>
  <si>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</si>
  <si>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</si>
  <si>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</si>
  <si>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</si>
  <si>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</si>
  <si>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</si>
  <si>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</si>
  <si>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</si>
  <si>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</si>
  <si>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</si>
  <si>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</si>
  <si>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</si>
  <si>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</si>
  <si>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</si>
  <si>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</si>
  <si>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</si>
  <si>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</si>
  <si>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</si>
  <si>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</si>
  <si>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</si>
  <si>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</si>
  <si>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</si>
  <si>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</si>
  <si>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</si>
  <si>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</si>
  <si>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</si>
  <si>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</si>
  <si>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</si>
  <si>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</si>
  <si>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</si>
  <si>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</si>
  <si>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</si>
  <si>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</si>
  <si>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</si>
  <si>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</si>
  <si>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</si>
  <si>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</si>
  <si>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</si>
  <si>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</si>
  <si>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</si>
  <si>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</si>
  <si>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</si>
  <si>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</si>
  <si>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</si>
  <si>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</si>
  <si>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</si>
  <si>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</si>
  <si>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</si>
  <si>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</si>
  <si>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</si>
  <si>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</si>
  <si>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</si>
  <si>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</si>
  <si>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</si>
  <si>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</si>
  <si>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</si>
  <si>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</si>
  <si>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</si>
  <si>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</si>
  <si>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</si>
  <si>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</si>
  <si>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</si>
  <si>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</si>
  <si>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</si>
  <si>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</si>
  <si>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</si>
  <si>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</si>
  <si>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</si>
  <si>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</si>
  <si>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</si>
  <si>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</si>
  <si>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</si>
  <si>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</si>
  <si>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</si>
  <si>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</si>
  <si>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</si>
  <si>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</si>
  <si>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</si>
  <si>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</si>
  <si>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</si>
  <si>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</si>
  <si>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</si>
  <si>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</si>
  <si>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</si>
  <si>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</si>
  <si>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</si>
  <si>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</si>
  <si>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</si>
  <si>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</si>
  <si>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</si>
  <si>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</si>
  <si>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</si>
  <si>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</si>
  <si>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</si>
  <si>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</si>
  <si>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</si>
  <si>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</si>
  <si>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</si>
  <si>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</si>
  <si>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</si>
  <si>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</si>
  <si>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</si>
  <si>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</si>
  <si>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</si>
  <si>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</si>
  <si>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</si>
  <si>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</si>
  <si>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</si>
  <si>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</si>
  <si>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</si>
  <si>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</si>
  <si>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</si>
  <si>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</si>
  <si>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</si>
  <si>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</si>
  <si>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</si>
  <si>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</si>
  <si>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</si>
  <si>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</si>
  <si>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</si>
  <si>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</si>
  <si>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</si>
  <si>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</si>
  <si>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</si>
  <si>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</si>
  <si>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</si>
  <si>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</si>
  <si>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</si>
  <si>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</si>
  <si>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</si>
  <si>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</si>
  <si>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</si>
  <si>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</si>
  <si>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</si>
  <si>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</si>
  <si>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</si>
  <si>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</si>
  <si>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</si>
  <si>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</si>
  <si>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</si>
  <si>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</si>
  <si>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</si>
  <si>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</si>
  <si>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</si>
  <si>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</si>
  <si>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</si>
  <si>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</si>
  <si>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</si>
  <si>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</si>
  <si>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</si>
  <si>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</si>
  <si>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</si>
  <si>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</si>
  <si>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</si>
  <si>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</si>
  <si>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</si>
  <si>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</si>
  <si>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</si>
  <si>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</si>
  <si>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</si>
  <si>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</si>
  <si>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</si>
  <si>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</si>
  <si>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</si>
  <si>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</si>
  <si>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</si>
  <si>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</si>
  <si>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</si>
  <si>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</si>
  <si>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</si>
  <si>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</si>
  <si>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</si>
  <si>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</si>
  <si>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</si>
  <si>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</si>
  <si>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</si>
  <si>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</si>
  <si>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</si>
  <si>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</si>
  <si>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</si>
  <si>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</si>
  <si>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</si>
  <si>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</si>
  <si>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</si>
  <si>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</si>
  <si>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</si>
  <si>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</si>
  <si>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</si>
  <si>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</si>
  <si>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</si>
  <si>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</si>
  <si>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</si>
  <si>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</si>
  <si>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</si>
  <si>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</si>
  <si>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</si>
  <si>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</si>
  <si>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</si>
  <si>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</si>
  <si>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</si>
  <si>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</si>
  <si>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</si>
  <si>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</si>
  <si>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</si>
  <si>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</si>
  <si>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</si>
  <si>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</si>
  <si>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</si>
  <si>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</si>
  <si>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</si>
  <si>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</si>
  <si>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</si>
  <si>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</si>
  <si>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</si>
  <si>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</si>
  <si>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</si>
  <si>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</si>
  <si>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</si>
  <si>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</si>
  <si>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</si>
  <si>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</si>
  <si>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</si>
  <si>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</si>
  <si>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</si>
  <si>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</si>
  <si>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</si>
  <si>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</si>
  <si>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</si>
  <si>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</si>
  <si>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</si>
  <si>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</si>
  <si>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</si>
  <si>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</si>
  <si>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</si>
  <si>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</si>
  <si>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</si>
  <si>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</si>
  <si>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</si>
  <si>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</si>
  <si>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</si>
  <si>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</si>
  <si>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</si>
  <si>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</si>
  <si>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</si>
  <si>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</si>
  <si>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</si>
  <si>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</si>
  <si>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</si>
  <si>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</si>
  <si>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</si>
  <si>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</si>
  <si>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</si>
  <si>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</si>
  <si>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</si>
  <si>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</si>
  <si>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</si>
  <si>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</si>
  <si>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</si>
  <si>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</si>
  <si>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</si>
  <si>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</si>
  <si>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</si>
  <si>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</si>
  <si>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</si>
  <si>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</si>
  <si>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</si>
  <si>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</si>
  <si>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</si>
  <si>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</si>
  <si>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</si>
  <si>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</si>
  <si>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</si>
  <si>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</si>
  <si>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</si>
  <si>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</si>
  <si>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</si>
  <si>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</si>
  <si>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</si>
  <si>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</si>
  <si>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</si>
  <si>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</si>
  <si>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</si>
  <si>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</si>
  <si>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</si>
  <si>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</si>
  <si>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</si>
  <si>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</si>
  <si>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</si>
  <si>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</si>
  <si>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</si>
  <si>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</si>
  <si>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</si>
  <si>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</si>
  <si>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</si>
  <si>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</si>
  <si>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</si>
  <si>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</si>
  <si>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</si>
  <si>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</si>
  <si>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</si>
  <si>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</si>
  <si>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</si>
  <si>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</si>
  <si>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</si>
  <si>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</si>
  <si>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</si>
  <si>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</si>
  <si>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</si>
  <si>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</si>
  <si>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</si>
  <si>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</si>
  <si>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</si>
  <si>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</si>
  <si>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</si>
  <si>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</si>
  <si>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</si>
  <si>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</si>
  <si>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</si>
  <si>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</si>
  <si>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</si>
  <si>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</si>
  <si>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</si>
  <si>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</si>
  <si>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</si>
  <si>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</si>
  <si>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</si>
  <si>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</si>
  <si>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</si>
  <si>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</si>
  <si>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</si>
  <si>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</si>
  <si>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</si>
  <si>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</si>
  <si>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</si>
  <si>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</si>
  <si>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</si>
  <si>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</si>
  <si>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</si>
  <si>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</si>
  <si>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</si>
  <si>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</si>
  <si>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</si>
  <si>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</si>
  <si>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</si>
  <si>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</si>
  <si>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</si>
  <si>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</si>
  <si>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</si>
  <si>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</si>
  <si>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</si>
  <si>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</si>
  <si>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</si>
  <si>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</si>
  <si>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</si>
  <si>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</si>
  <si>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</si>
  <si>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</si>
  <si>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</si>
  <si>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</si>
  <si>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</si>
  <si>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</si>
  <si>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</si>
  <si>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</si>
  <si>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</si>
  <si>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</si>
  <si>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</si>
  <si>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</si>
  <si>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</si>
  <si>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</si>
  <si>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</si>
  <si>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</si>
  <si>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</si>
  <si>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</si>
  <si>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</si>
  <si>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</si>
  <si>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</si>
  <si>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</si>
  <si>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</si>
  <si>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</si>
  <si>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</si>
  <si>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</si>
  <si>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</si>
  <si>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</si>
  <si>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</si>
  <si>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</si>
  <si>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</si>
  <si>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</si>
  <si>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</si>
  <si>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</si>
  <si>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</si>
  <si>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</si>
  <si>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</si>
  <si>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</si>
  <si>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</si>
  <si>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</si>
  <si>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</si>
  <si>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</si>
  <si>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</si>
  <si>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</si>
  <si>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</si>
  <si>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</si>
  <si>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</si>
  <si>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</si>
  <si>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</si>
  <si>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</si>
  <si>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</si>
  <si>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</si>
  <si>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</si>
  <si>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</si>
  <si>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</si>
  <si>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</si>
  <si>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</si>
  <si>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</si>
  <si>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</si>
  <si>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</si>
  <si>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</si>
  <si>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</si>
  <si>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</si>
  <si>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</si>
  <si>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</si>
  <si>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</si>
  <si>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</si>
  <si>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</si>
  <si>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</si>
  <si>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</si>
  <si>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</si>
  <si>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</si>
  <si>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</si>
  <si>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</si>
  <si>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</si>
  <si>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</si>
  <si>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</si>
  <si>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</si>
  <si>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</si>
  <si>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</si>
  <si>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</si>
  <si>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</si>
  <si>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</si>
  <si>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</si>
  <si>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</si>
  <si>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</si>
  <si>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</si>
  <si>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</si>
  <si>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</si>
  <si>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</si>
  <si>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</si>
  <si>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</si>
  <si>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</si>
  <si>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</si>
  <si>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</si>
  <si>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</si>
  <si>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</si>
  <si>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</si>
  <si>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</si>
  <si>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</si>
  <si>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</si>
  <si>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</si>
  <si>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</si>
  <si>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</si>
  <si>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</si>
  <si>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</si>
  <si>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</si>
  <si>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</si>
  <si>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</si>
  <si>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</si>
  <si>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</si>
  <si>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</si>
  <si>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</si>
  <si>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</si>
  <si>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</si>
  <si>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</si>
  <si>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</si>
  <si>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</si>
  <si>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</si>
  <si>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</si>
  <si>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</si>
  <si>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</si>
  <si>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</si>
  <si>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</si>
  <si>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</si>
  <si>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</si>
  <si>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</si>
  <si>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</si>
  <si>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</si>
  <si>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</si>
  <si>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</si>
  <si>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</si>
  <si>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</si>
  <si>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</si>
  <si>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</si>
  <si>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</si>
  <si>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</si>
  <si>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</si>
  <si>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</si>
  <si>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</si>
  <si>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</si>
  <si>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</si>
  <si>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</si>
  <si>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</si>
  <si>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</si>
  <si>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</si>
  <si>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</si>
  <si>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</si>
  <si>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</si>
  <si>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</si>
  <si>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</si>
  <si>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</si>
  <si>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</si>
  <si>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</si>
  <si>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</si>
  <si>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</si>
  <si>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</si>
  <si>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</si>
  <si>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</si>
  <si>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</si>
  <si>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</si>
  <si>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</si>
  <si>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</si>
  <si>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</si>
  <si>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</si>
  <si>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</si>
  <si>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</si>
  <si>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</si>
  <si>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</si>
  <si>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</si>
  <si>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</si>
  <si>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</si>
  <si>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</si>
  <si>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</si>
  <si>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</si>
  <si>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</si>
  <si>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</si>
  <si>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</si>
  <si>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</si>
  <si>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</si>
  <si>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</si>
  <si>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</si>
  <si>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</si>
  <si>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</si>
  <si>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</si>
  <si>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</si>
  <si>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</si>
  <si>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</si>
  <si>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</si>
  <si>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</si>
  <si>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</si>
  <si>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</si>
  <si>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</si>
  <si>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</si>
  <si>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</si>
  <si>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</si>
  <si>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</si>
  <si>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</si>
  <si>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</si>
  <si>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</si>
  <si>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</si>
  <si>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</si>
  <si>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</si>
  <si>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</si>
  <si>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</si>
  <si>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</si>
  <si>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</si>
  <si>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</si>
  <si>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</si>
  <si>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</si>
  <si>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</si>
  <si>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</si>
  <si>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</si>
  <si>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</si>
  <si>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</si>
  <si>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</si>
  <si>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</si>
  <si>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</si>
  <si>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</si>
  <si>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</si>
  <si>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</si>
  <si>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</si>
  <si>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</si>
  <si>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</si>
  <si>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</si>
  <si>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</si>
  <si>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</si>
  <si>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</si>
  <si>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</si>
  <si>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</si>
  <si>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</si>
  <si>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</si>
  <si>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</si>
  <si>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</si>
  <si>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</si>
  <si>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</si>
  <si>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</si>
  <si>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</si>
  <si>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</si>
  <si>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</si>
  <si>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</si>
  <si>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</si>
  <si>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</si>
  <si>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</si>
  <si>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</si>
  <si>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</si>
  <si>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</si>
  <si>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</si>
  <si>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</si>
  <si>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</si>
  <si>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</si>
  <si>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</si>
  <si>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</si>
  <si>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</si>
  <si>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</si>
  <si>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</si>
  <si>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</si>
  <si>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</si>
  <si>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</si>
  <si>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</si>
  <si>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</si>
  <si>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</si>
  <si>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</si>
  <si>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</si>
  <si>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</si>
  <si>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</si>
  <si>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</si>
  <si>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</si>
  <si>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</si>
  <si>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</si>
  <si>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</si>
  <si>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</si>
  <si>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</si>
  <si>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</si>
  <si>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</si>
  <si>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</si>
  <si>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</si>
  <si>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</si>
  <si>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</si>
  <si>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</si>
  <si>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</si>
  <si>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</si>
  <si>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</si>
  <si>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</si>
  <si>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</si>
  <si>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</si>
  <si>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</si>
  <si>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</si>
  <si>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</si>
  <si>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</si>
  <si>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</si>
  <si>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</si>
  <si>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</si>
  <si>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</si>
  <si>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</si>
  <si>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</si>
  <si>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</si>
  <si>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</si>
  <si>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</si>
  <si>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</si>
  <si>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</si>
  <si>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</si>
  <si>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</si>
  <si>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</si>
  <si>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</si>
  <si>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</si>
  <si>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</si>
  <si>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</si>
  <si>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</si>
  <si>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</si>
  <si>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</si>
  <si>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</si>
  <si>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</si>
  <si>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</si>
  <si>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</si>
  <si>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</si>
  <si>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</si>
  <si>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</si>
  <si>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</si>
  <si>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</si>
  <si>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</si>
  <si>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</si>
  <si>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</si>
  <si>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</si>
  <si>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</si>
  <si>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</si>
  <si>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</si>
  <si>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</si>
  <si>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</si>
  <si>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</si>
  <si>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</si>
  <si>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</si>
  <si>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</si>
  <si>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</si>
  <si>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</si>
  <si>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</si>
  <si>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</si>
  <si>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</si>
  <si>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</si>
  <si>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</si>
  <si>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</si>
  <si>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</si>
  <si>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</si>
  <si>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</si>
  <si>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</si>
  <si>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</si>
  <si>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</si>
  <si>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</si>
  <si>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</si>
  <si>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</si>
  <si>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</si>
  <si>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</si>
  <si>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</si>
  <si>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</si>
  <si>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</si>
  <si>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</si>
  <si>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</si>
  <si>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</si>
  <si>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</si>
  <si>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</si>
  <si>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</si>
  <si>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</si>
  <si>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</si>
  <si>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</si>
  <si>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</si>
  <si>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</si>
  <si>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</si>
  <si>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</si>
  <si>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</si>
  <si>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</si>
  <si>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</si>
  <si>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</si>
  <si>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</si>
  <si>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</si>
  <si>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</si>
  <si>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</si>
  <si>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</si>
  <si>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</si>
  <si>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</si>
  <si>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</si>
  <si>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</si>
  <si>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</si>
  <si>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</si>
  <si>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</si>
  <si>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</si>
  <si>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</si>
  <si>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</si>
  <si>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</si>
  <si>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</si>
  <si>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</si>
  <si>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</si>
  <si>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</si>
  <si>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</si>
  <si>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</si>
  <si>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</si>
  <si>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</si>
  <si>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</si>
  <si>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</si>
  <si>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</si>
  <si>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</si>
  <si>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</si>
  <si>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</si>
  <si>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</si>
  <si>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</si>
  <si>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</si>
  <si>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</si>
  <si>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</si>
  <si>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</si>
  <si>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</si>
  <si>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</si>
  <si>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</si>
  <si>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</si>
  <si>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</si>
  <si>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</si>
  <si>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</si>
  <si>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</si>
  <si>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</si>
  <si>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</si>
  <si>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</si>
  <si>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</si>
  <si>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</si>
  <si>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</si>
  <si>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</si>
  <si>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</si>
  <si>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</si>
  <si>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</si>
  <si>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</si>
  <si>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</si>
  <si>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</si>
  <si>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</si>
  <si>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</si>
  <si>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</si>
  <si>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</si>
  <si>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</si>
  <si>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</si>
  <si>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</si>
  <si>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</si>
  <si>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</si>
  <si>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</si>
  <si>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</si>
  <si>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</si>
  <si>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</si>
  <si>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</si>
  <si>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</si>
  <si>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</si>
  <si>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</si>
  <si>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</si>
  <si>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</si>
  <si>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</si>
  <si>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</si>
  <si>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</si>
  <si>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</si>
  <si>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</si>
  <si>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</si>
  <si>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</si>
  <si>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</si>
  <si>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</si>
  <si>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</si>
  <si>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</si>
  <si>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</si>
  <si>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</si>
  <si>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</si>
  <si>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</si>
  <si>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</si>
  <si>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</si>
  <si>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</si>
  <si>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</si>
  <si>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</si>
  <si>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</si>
  <si>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</si>
  <si>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</si>
  <si>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</si>
  <si>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</si>
  <si>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</si>
  <si>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</si>
  <si>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</si>
  <si>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</si>
  <si>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</si>
  <si>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</si>
  <si>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</si>
  <si>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</si>
  <si>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</si>
  <si>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</si>
  <si>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</si>
  <si>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</si>
  <si>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</si>
  <si>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</si>
  <si>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</si>
  <si>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</si>
  <si>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</si>
  <si>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</si>
  <si>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</si>
  <si>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</si>
  <si>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</si>
  <si>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</si>
  <si>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</si>
  <si>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</si>
  <si>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</si>
  <si>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</si>
  <si>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</si>
  <si>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</si>
  <si>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</si>
  <si>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</si>
  <si>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</si>
  <si>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</si>
  <si>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</si>
  <si>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</si>
  <si>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</si>
  <si>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</si>
  <si>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</si>
  <si>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</si>
  <si>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</si>
  <si>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</si>
  <si>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</si>
  <si>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</si>
  <si>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</si>
  <si>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</si>
  <si>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</si>
  <si>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</si>
  <si>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</si>
  <si>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</si>
  <si>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</si>
  <si>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</si>
  <si>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</si>
  <si>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</si>
  <si>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</si>
  <si>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</si>
  <si>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</si>
  <si>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</si>
  <si>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</si>
  <si>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</si>
  <si>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</si>
  <si>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</si>
  <si>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</si>
  <si>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</si>
  <si>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</si>
  <si>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</si>
  <si>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</si>
  <si>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</si>
  <si>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</si>
  <si>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</si>
  <si>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</si>
  <si>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</si>
  <si>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</si>
  <si>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</si>
  <si>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</si>
  <si>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</si>
  <si>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</si>
  <si>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</si>
  <si>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</si>
  <si>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</si>
  <si>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</si>
  <si>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</si>
  <si>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</si>
  <si>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</si>
  <si>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</si>
  <si>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</si>
  <si>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</si>
  <si>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</si>
  <si>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</si>
  <si>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</si>
  <si>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</si>
  <si>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</si>
  <si>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</si>
  <si>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</si>
  <si>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</si>
  <si>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</si>
  <si>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</si>
  <si>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</si>
  <si>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</si>
  <si>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</si>
  <si>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</si>
  <si>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</si>
  <si>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</si>
  <si>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</si>
  <si>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</si>
  <si>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</si>
  <si>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</si>
  <si>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</si>
  <si>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</si>
  <si>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</si>
  <si>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</si>
  <si>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</si>
  <si>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</si>
  <si>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</si>
  <si>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</si>
  <si>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</si>
  <si>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</si>
  <si>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</si>
  <si>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</si>
  <si>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</si>
  <si>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</si>
  <si>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</si>
  <si>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</si>
  <si>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</si>
  <si>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</si>
  <si>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</si>
  <si>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</si>
  <si>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</si>
  <si>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</si>
  <si>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</si>
  <si>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</si>
  <si>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</si>
  <si>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</si>
  <si>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</si>
  <si>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</si>
  <si>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</si>
  <si>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</si>
  <si>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</si>
  <si>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</si>
  <si>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</si>
  <si>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</si>
  <si>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</si>
  <si>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</si>
  <si>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</si>
  <si>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</si>
  <si>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</si>
  <si>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</si>
  <si>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</si>
  <si>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</si>
  <si>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</si>
  <si>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</si>
  <si>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</si>
  <si>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</si>
  <si>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</si>
  <si>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</si>
  <si>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</si>
  <si>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</si>
  <si>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</si>
  <si>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</si>
  <si>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</si>
  <si>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</si>
  <si>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</si>
  <si>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</si>
  <si>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</si>
  <si>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</si>
  <si>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</si>
  <si>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</si>
  <si>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</si>
  <si>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</si>
  <si>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</si>
  <si>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</si>
  <si>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</si>
  <si>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</si>
  <si>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</si>
  <si>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</si>
  <si>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</si>
  <si>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</si>
  <si>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</si>
  <si>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</si>
  <si>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</si>
  <si>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</si>
  <si>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</si>
  <si>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</si>
  <si>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</si>
  <si>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</si>
  <si>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</si>
  <si>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</si>
  <si>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</si>
  <si>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</si>
  <si>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</si>
  <si>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</si>
  <si>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</si>
  <si>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</si>
  <si>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</si>
  <si>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</si>
  <si>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</si>
  <si>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</si>
  <si>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</si>
  <si>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</si>
  <si>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</si>
  <si>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</si>
  <si>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</si>
  <si>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</si>
  <si>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</si>
  <si>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</si>
  <si>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</si>
  <si>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</si>
  <si>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</si>
  <si>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</si>
  <si>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</si>
  <si>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</si>
  <si>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</si>
  <si>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</si>
  <si>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</si>
  <si>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</si>
  <si>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</si>
  <si>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</si>
  <si>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</si>
  <si>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</si>
  <si>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</si>
  <si>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</si>
  <si>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</si>
  <si>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</si>
  <si>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</si>
  <si>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</si>
  <si>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</si>
  <si>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</si>
  <si>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</si>
  <si>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</si>
  <si>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</si>
  <si>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</si>
  <si>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</si>
  <si>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</si>
  <si>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</si>
  <si>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</si>
  <si>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</si>
  <si>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</si>
  <si>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</si>
  <si>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</si>
  <si>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</si>
  <si>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</si>
  <si>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</si>
  <si>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</si>
  <si>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</si>
  <si>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</si>
  <si>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</si>
  <si>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</si>
  <si>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</si>
  <si>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</si>
  <si>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</si>
  <si>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</si>
  <si>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</si>
  <si>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</si>
  <si>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</si>
  <si>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</si>
  <si>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</si>
  <si>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</si>
  <si>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</si>
  <si>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</si>
  <si>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</si>
  <si>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</si>
  <si>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</si>
  <si>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</si>
  <si>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</si>
  <si>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</si>
  <si>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</si>
  <si>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</si>
  <si>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</si>
  <si>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</si>
  <si>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</si>
  <si>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</si>
  <si>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</si>
  <si>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</si>
  <si>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</si>
  <si>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</si>
  <si>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</si>
  <si>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</si>
  <si>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</si>
  <si>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</si>
  <si>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</si>
  <si>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</si>
  <si>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</si>
  <si>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</si>
  <si>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</si>
  <si>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</si>
  <si>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</si>
  <si>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</si>
  <si>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</si>
  <si>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</si>
  <si>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</si>
  <si>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</si>
  <si>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</si>
  <si>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</si>
  <si>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</si>
  <si>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</si>
  <si>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</si>
  <si>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</si>
  <si>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</si>
  <si>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</si>
  <si>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</si>
  <si>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</si>
  <si>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</si>
  <si>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</si>
  <si>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</si>
  <si>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</si>
  <si>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</si>
  <si>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</si>
  <si>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</si>
  <si>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</si>
  <si>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</si>
  <si>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</si>
  <si>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</si>
  <si>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</si>
  <si>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</si>
  <si>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</si>
  <si>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</si>
  <si>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</si>
  <si>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</si>
  <si>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</si>
  <si>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</si>
  <si>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</si>
  <si>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</si>
  <si>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</si>
  <si>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</si>
  <si>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</si>
  <si>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</si>
  <si>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</si>
  <si>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</si>
  <si>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</si>
  <si>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</si>
  <si>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</si>
  <si>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</si>
  <si>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</si>
  <si>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</si>
  <si>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</si>
  <si>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</si>
  <si>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</si>
  <si>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</si>
  <si>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</si>
  <si>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</si>
  <si>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</si>
  <si>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</si>
  <si>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</si>
  <si>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</si>
  <si>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</si>
  <si>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</si>
  <si>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</si>
  <si>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</si>
  <si>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</si>
  <si>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</si>
  <si>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</si>
  <si>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</si>
  <si>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</si>
  <si>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</si>
  <si>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</si>
  <si>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</si>
  <si>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</si>
  <si>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</si>
  <si>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</si>
  <si>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</si>
  <si>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</si>
  <si>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</si>
  <si>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</si>
  <si>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</si>
  <si>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</si>
  <si>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</si>
  <si>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</si>
  <si>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</si>
  <si>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</si>
  <si>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</si>
  <si>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</si>
  <si>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</si>
  <si>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</si>
  <si>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</si>
  <si>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</si>
  <si>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</si>
  <si>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</si>
  <si>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</si>
  <si>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</si>
  <si>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</si>
  <si>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</si>
  <si>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</si>
  <si>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</si>
  <si>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</si>
  <si>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</si>
  <si>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</si>
  <si>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</si>
  <si>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</si>
  <si>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</si>
  <si>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</si>
  <si>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</si>
  <si>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</si>
  <si>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</si>
  <si>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</si>
  <si>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</si>
  <si>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</si>
  <si>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</si>
  <si>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</si>
  <si>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</si>
  <si>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</si>
  <si>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</si>
  <si>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</si>
  <si>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</si>
  <si>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</si>
  <si>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</si>
  <si>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</si>
  <si>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</si>
  <si>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</si>
  <si>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</si>
  <si>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</si>
  <si>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</si>
  <si>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</si>
  <si>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</si>
  <si>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</si>
  <si>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</si>
  <si>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</si>
  <si>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</si>
  <si>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</si>
  <si>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</si>
  <si>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</si>
  <si>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</si>
  <si>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</si>
  <si>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</si>
  <si>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</si>
  <si>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</si>
  <si>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</si>
  <si>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</si>
  <si>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</si>
  <si>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</si>
  <si>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</si>
  <si>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</si>
  <si>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</si>
  <si>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</si>
  <si>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</si>
  <si>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</si>
  <si>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</si>
  <si>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</si>
  <si>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</si>
  <si>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</si>
  <si>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</si>
  <si>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</si>
  <si>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</si>
  <si>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</si>
  <si>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</si>
  <si>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</si>
  <si>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</si>
  <si>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</si>
  <si>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</si>
  <si>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</si>
  <si>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</si>
  <si>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</si>
  <si>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</si>
  <si>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</si>
  <si>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</si>
  <si>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</si>
  <si>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</si>
  <si>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</si>
  <si>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</si>
  <si>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</si>
  <si>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</si>
  <si>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</si>
  <si>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</si>
  <si>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</si>
  <si>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</si>
  <si>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</si>
  <si>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</si>
  <si>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</si>
  <si>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</si>
  <si>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</si>
  <si>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</si>
  <si>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</si>
  <si>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</si>
  <si>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</si>
  <si>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</si>
  <si>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</si>
  <si>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</si>
  <si>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</si>
  <si>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</si>
  <si>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</si>
  <si>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</si>
  <si>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</si>
  <si>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</si>
  <si>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</si>
  <si>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</si>
  <si>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</si>
  <si>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</si>
  <si>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</si>
  <si>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</si>
  <si>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</si>
  <si>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</si>
  <si>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</si>
  <si>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</si>
  <si>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</si>
  <si>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</si>
  <si>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</si>
  <si>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</si>
  <si>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</si>
  <si>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</si>
  <si>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</si>
  <si>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</si>
  <si>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</si>
  <si>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</si>
  <si>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</si>
  <si>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</si>
  <si>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</si>
  <si>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</si>
  <si>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</si>
  <si>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</si>
  <si>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</si>
  <si>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</si>
  <si>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</si>
  <si>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</si>
  <si>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</si>
  <si>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</si>
  <si>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</si>
  <si>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</si>
  <si>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</si>
  <si>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</si>
  <si>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</si>
  <si>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</si>
  <si>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</si>
  <si>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</si>
  <si>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</si>
  <si>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</si>
  <si>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</si>
  <si>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</si>
  <si>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</si>
  <si>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</si>
  <si>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</si>
  <si>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</si>
  <si>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</si>
  <si>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</si>
  <si>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</si>
  <si>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</si>
  <si>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</si>
  <si>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</si>
  <si>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</si>
  <si>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</si>
  <si>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</si>
  <si>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</si>
  <si>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</si>
  <si>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</si>
  <si>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</si>
  <si>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</si>
  <si>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</si>
  <si>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</si>
  <si>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</si>
  <si>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</si>
  <si>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</si>
  <si>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</si>
  <si>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</si>
  <si>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</si>
  <si>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</si>
  <si>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</si>
  <si>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</si>
  <si>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</si>
  <si>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</si>
  <si>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</si>
  <si>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</si>
  <si>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</si>
  <si>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</si>
  <si>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</si>
  <si>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</si>
  <si>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</si>
  <si>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</si>
  <si>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</si>
  <si>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</si>
  <si>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</si>
  <si>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</si>
  <si>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</si>
  <si>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</si>
  <si>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</si>
  <si>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</si>
  <si>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</si>
  <si>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</si>
  <si>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</si>
  <si>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</si>
  <si>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</si>
  <si>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</si>
  <si>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</si>
  <si>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</si>
  <si>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</si>
  <si>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</si>
  <si>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</si>
  <si>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</si>
  <si>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</si>
  <si>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</si>
  <si>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</si>
  <si>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</si>
  <si>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</si>
  <si>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</si>
  <si>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</si>
  <si>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</si>
  <si>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</si>
  <si>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</si>
  <si>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</si>
  <si>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</si>
  <si>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</si>
  <si>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</si>
  <si>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</si>
  <si>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</si>
  <si>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</si>
  <si>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</si>
  <si>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</si>
  <si>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</si>
  <si>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</si>
  <si>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</si>
  <si>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</si>
  <si>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</si>
  <si>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</si>
  <si>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</si>
  <si>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</si>
  <si>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</si>
  <si>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</si>
  <si>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</si>
  <si>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</si>
  <si>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</si>
  <si>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</si>
  <si>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</si>
  <si>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</si>
  <si>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</si>
  <si>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</si>
  <si>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</si>
  <si>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</si>
  <si>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</si>
  <si>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</si>
  <si>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</si>
  <si>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</si>
  <si>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</si>
  <si>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</si>
  <si>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</si>
  <si>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</si>
  <si>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</si>
  <si>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</si>
  <si>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</si>
  <si>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</si>
  <si>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</si>
  <si>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</si>
  <si>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</si>
  <si>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</si>
  <si>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</si>
  <si>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</si>
  <si>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</si>
  <si>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</si>
  <si>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</si>
  <si>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</si>
  <si>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</si>
  <si>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</si>
  <si>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</si>
  <si>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</si>
  <si>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</si>
  <si>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</si>
  <si>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</si>
  <si>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</si>
  <si>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</si>
  <si>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</si>
  <si>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</si>
  <si>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</si>
  <si>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</si>
  <si>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</si>
  <si>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</si>
  <si>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</si>
  <si>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</si>
  <si>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</si>
  <si>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</si>
  <si>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</si>
  <si>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</si>
  <si>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</si>
  <si>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</si>
  <si>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</si>
  <si>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</si>
  <si>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</si>
  <si>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</si>
  <si>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</si>
  <si>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</si>
  <si>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</si>
  <si>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</si>
  <si>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</si>
  <si>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</si>
  <si>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</si>
  <si>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</si>
  <si>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</si>
  <si>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</si>
  <si>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</si>
  <si>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</si>
  <si>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</si>
  <si>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</si>
  <si>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</si>
  <si>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</si>
  <si>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</si>
  <si>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</si>
  <si>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</si>
  <si>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</si>
  <si>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</si>
  <si>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</si>
  <si>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</si>
  <si>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</si>
  <si>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</si>
  <si>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</si>
  <si>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</si>
  <si>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</si>
  <si>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</si>
  <si>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</si>
  <si>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</si>
  <si>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</si>
  <si>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</si>
  <si>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</si>
  <si>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</si>
  <si>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</si>
  <si>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</si>
  <si>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</si>
  <si>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</si>
  <si>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</si>
  <si>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</si>
  <si>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</si>
  <si>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</si>
  <si>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</si>
  <si>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</si>
  <si>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</si>
  <si>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</si>
  <si>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</si>
  <si>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</si>
  <si>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</si>
  <si>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</si>
  <si>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</si>
  <si>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</si>
  <si>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</si>
  <si>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</si>
  <si>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</si>
  <si>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</si>
  <si>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</si>
  <si>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</si>
  <si>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</si>
  <si>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</si>
  <si>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</si>
  <si>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</si>
  <si>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</si>
  <si>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</si>
  <si>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</si>
  <si>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</si>
  <si>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</si>
  <si>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</si>
  <si>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</si>
  <si>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</si>
  <si>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</si>
  <si>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</si>
  <si>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</si>
  <si>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</si>
  <si>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</si>
  <si>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</si>
  <si>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</si>
  <si>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</si>
  <si>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</si>
  <si>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</si>
  <si>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</si>
  <si>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</si>
  <si>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</si>
  <si>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</si>
  <si>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</si>
  <si>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</si>
  <si>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</si>
  <si>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</si>
  <si>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</si>
  <si>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</si>
  <si>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</si>
  <si>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</si>
  <si>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</si>
  <si>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</si>
  <si>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</si>
  <si>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</si>
  <si>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</si>
  <si>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</si>
  <si>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</si>
  <si>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</si>
  <si>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</si>
  <si>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</si>
  <si>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</si>
  <si>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</si>
  <si>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</si>
  <si>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</si>
  <si>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</si>
  <si>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</si>
  <si>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</si>
  <si>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</si>
  <si>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</si>
  <si>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</si>
  <si>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</si>
  <si>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</si>
  <si>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</si>
  <si>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</si>
  <si>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</si>
  <si>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</si>
  <si>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</si>
  <si>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</si>
  <si>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</si>
  <si>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</si>
  <si>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</si>
  <si>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</si>
  <si>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</si>
  <si>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</si>
  <si>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</si>
  <si>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</si>
  <si>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</si>
  <si>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</si>
  <si>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</si>
  <si>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</si>
  <si>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</si>
  <si>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</si>
  <si>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</si>
  <si>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</si>
  <si>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</si>
  <si>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</si>
  <si>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</si>
  <si>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</si>
  <si>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</si>
  <si>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</si>
  <si>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</si>
  <si>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</si>
  <si>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</si>
  <si>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</si>
  <si>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</si>
  <si>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</si>
  <si>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</si>
  <si>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</si>
  <si>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</si>
  <si>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</si>
  <si>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</si>
  <si>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</si>
  <si>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</si>
  <si>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</si>
  <si>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</si>
  <si>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</si>
  <si>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</si>
  <si>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</si>
  <si>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</si>
  <si>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</si>
  <si>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</si>
  <si>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</si>
  <si>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</si>
  <si>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</si>
  <si>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</si>
  <si>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</si>
  <si>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</si>
  <si>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</si>
  <si>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</si>
  <si>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</si>
  <si>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</si>
  <si>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</si>
  <si>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</si>
  <si>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</si>
  <si>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</si>
  <si>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</si>
  <si>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</si>
  <si>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</si>
  <si>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</si>
  <si>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</si>
  <si>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</si>
  <si>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</si>
  <si>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</si>
  <si>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</si>
  <si>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</si>
  <si>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</si>
  <si>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</si>
  <si>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</si>
  <si>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</si>
  <si>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</si>
  <si>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</si>
  <si>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</si>
  <si>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</si>
  <si>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</si>
  <si>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</si>
  <si>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</si>
  <si>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</si>
  <si>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</si>
  <si>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</si>
  <si>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</si>
  <si>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</si>
  <si>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</si>
  <si>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</si>
  <si>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</si>
  <si>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</si>
  <si>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</si>
  <si>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</si>
  <si>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</si>
  <si>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</si>
  <si>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</si>
  <si>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</si>
  <si>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</si>
  <si>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</si>
  <si>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</si>
  <si>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</si>
  <si>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</si>
  <si>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</si>
  <si>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</si>
  <si>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</si>
  <si>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</si>
  <si>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</si>
  <si>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</si>
  <si>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</si>
  <si>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</si>
  <si>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</si>
  <si>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</si>
  <si>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</si>
  <si>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</si>
  <si>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</si>
  <si>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</si>
  <si>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</si>
  <si>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</si>
  <si>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</si>
  <si>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</si>
  <si>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</si>
  <si>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</si>
  <si>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</si>
  <si>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</si>
  <si>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</si>
  <si>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</si>
  <si>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</si>
  <si>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</si>
  <si>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</si>
  <si>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</si>
  <si>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</si>
  <si>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</si>
  <si>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</si>
  <si>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</si>
  <si>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</si>
  <si>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</si>
  <si>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</si>
  <si>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</si>
  <si>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</si>
  <si>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</si>
  <si>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</si>
  <si>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</si>
  <si>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</si>
  <si>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</si>
  <si>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</si>
  <si>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</si>
  <si>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</si>
  <si>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</si>
  <si>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</si>
  <si>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</si>
  <si>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</si>
  <si>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</si>
  <si>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</si>
  <si>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</si>
  <si>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</si>
  <si>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</si>
  <si>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</si>
  <si>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</si>
  <si>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</si>
  <si>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</si>
  <si>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</si>
  <si>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</si>
  <si>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</si>
  <si>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</si>
  <si>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</si>
  <si>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</si>
  <si>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</si>
  <si>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</si>
  <si>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</si>
  <si>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</si>
  <si>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</si>
  <si>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</si>
  <si>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</si>
  <si>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</si>
  <si>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</si>
  <si>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</si>
  <si>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</si>
  <si>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</si>
  <si>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</si>
  <si>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</si>
  <si>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</si>
  <si>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</si>
  <si>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</si>
  <si>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</si>
  <si>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</si>
  <si>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</si>
  <si>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</si>
  <si>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</si>
  <si>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</si>
  <si>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</si>
  <si>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</si>
  <si>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</si>
  <si>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</si>
  <si>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</si>
  <si>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</si>
  <si>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</si>
  <si>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</si>
  <si>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</si>
  <si>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</si>
  <si>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</si>
  <si>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</si>
  <si>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</si>
  <si>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</si>
  <si>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</si>
  <si>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</si>
  <si>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</si>
  <si>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</si>
  <si>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</si>
  <si>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</si>
  <si>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</si>
  <si>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</si>
  <si>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</si>
  <si>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</si>
  <si>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</si>
  <si>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</si>
  <si>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</si>
  <si>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</si>
  <si>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</si>
  <si>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</si>
  <si>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</si>
  <si>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</si>
  <si>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</si>
  <si>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</si>
  <si>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</si>
  <si>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</si>
  <si>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</si>
  <si>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</si>
  <si>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</si>
  <si>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</si>
  <si>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</si>
  <si>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</si>
  <si>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</si>
  <si>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</si>
  <si>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</si>
  <si>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</si>
  <si>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</si>
  <si>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</si>
  <si>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</si>
  <si>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</si>
  <si>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</si>
  <si>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</si>
  <si>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</si>
  <si>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</si>
  <si>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</si>
  <si>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</si>
  <si>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</si>
  <si>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</si>
  <si>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</si>
  <si>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</si>
  <si>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</si>
  <si>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</si>
  <si>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</si>
  <si>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</si>
  <si>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</si>
  <si>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</si>
  <si>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</si>
  <si>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</si>
  <si>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</si>
  <si>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</si>
  <si>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</si>
  <si>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</si>
  <si>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</si>
  <si>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</si>
  <si>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</si>
  <si>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</si>
  <si>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</si>
  <si>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</si>
  <si>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</si>
  <si>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</si>
  <si>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</si>
  <si>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</si>
  <si>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</si>
  <si>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</si>
  <si>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</si>
  <si>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</si>
  <si>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</si>
  <si>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</si>
  <si>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</si>
  <si>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</si>
  <si>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</si>
  <si>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</si>
  <si>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</si>
  <si>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</si>
  <si>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</si>
  <si>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</si>
  <si>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</si>
  <si>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</si>
  <si>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</si>
  <si>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</si>
  <si>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</si>
  <si>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</si>
  <si>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</si>
  <si>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</si>
  <si>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</si>
  <si>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</si>
  <si>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</si>
  <si>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</si>
  <si>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</si>
  <si>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</si>
  <si>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</si>
  <si>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</si>
  <si>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</si>
  <si>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</si>
  <si>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</si>
  <si>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</si>
  <si>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</si>
  <si>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</si>
  <si>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</si>
  <si>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</si>
  <si>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</si>
  <si>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</si>
  <si>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</si>
  <si>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</si>
  <si>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</si>
  <si>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</si>
  <si>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</si>
  <si>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</si>
  <si>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</si>
  <si>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</si>
  <si>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</si>
  <si>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</si>
  <si>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</si>
  <si>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</si>
  <si>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</si>
  <si>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</si>
  <si>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</si>
  <si>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</si>
  <si>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</si>
  <si>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</si>
  <si>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</si>
  <si>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</si>
  <si>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</si>
  <si>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</si>
  <si>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</si>
  <si>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</si>
  <si>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</si>
  <si>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</si>
  <si>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</si>
  <si>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</si>
  <si>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</si>
  <si>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</si>
  <si>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</si>
  <si>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</si>
  <si>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</si>
  <si>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</si>
  <si>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</si>
  <si>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</si>
  <si>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</si>
  <si>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</si>
  <si>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</si>
  <si>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</si>
  <si>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</si>
  <si>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</si>
  <si>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</si>
  <si>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</si>
  <si>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</si>
  <si>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</si>
  <si>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</si>
  <si>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</si>
  <si>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</si>
  <si>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</si>
  <si>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</si>
  <si>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</si>
  <si>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</si>
  <si>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</si>
  <si>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</si>
  <si>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</si>
  <si>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</si>
  <si>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</si>
  <si>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</si>
  <si>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</si>
  <si>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</si>
  <si>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</si>
  <si>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</si>
  <si>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</si>
  <si>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</si>
  <si>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</si>
  <si>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</si>
  <si>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</si>
  <si>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</si>
  <si>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</si>
  <si>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</si>
  <si>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</si>
  <si>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</si>
  <si>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</si>
  <si>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</si>
  <si>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</si>
  <si>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</si>
  <si>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</si>
  <si>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</si>
  <si>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</si>
  <si>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</si>
  <si>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</si>
  <si>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</si>
  <si>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</si>
  <si>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</si>
  <si>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</si>
  <si>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</si>
  <si>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</si>
  <si>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</si>
  <si>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</si>
  <si>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</si>
  <si>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</si>
  <si>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</si>
  <si>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</si>
  <si>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</si>
  <si>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</si>
  <si>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</si>
  <si>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</si>
  <si>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</si>
  <si>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</si>
  <si>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</si>
  <si>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</si>
  <si>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</si>
  <si>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</si>
  <si>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</si>
  <si>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</si>
  <si>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</si>
  <si>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</si>
  <si>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</si>
  <si>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</si>
  <si>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</si>
  <si>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</si>
  <si>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</si>
  <si>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</si>
  <si>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</si>
  <si>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</si>
  <si>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</si>
  <si>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</si>
  <si>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</si>
  <si>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</si>
  <si>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</si>
  <si>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</si>
  <si>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</si>
  <si>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</si>
  <si>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</si>
  <si>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</si>
  <si>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</si>
  <si>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</si>
  <si>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</si>
  <si>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</si>
  <si>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</si>
  <si>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</si>
  <si>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</si>
  <si>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</si>
  <si>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</si>
  <si>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</si>
  <si>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</si>
  <si>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</si>
  <si>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</si>
  <si>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</si>
  <si>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</si>
  <si>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</si>
  <si>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</si>
  <si>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</si>
  <si>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</si>
  <si>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</si>
  <si>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</si>
  <si>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</si>
  <si>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</si>
  <si>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</si>
  <si>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</si>
  <si>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</si>
  <si>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</si>
  <si>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</si>
  <si>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</si>
  <si>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</si>
  <si>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</si>
  <si>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</si>
  <si>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</si>
  <si>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</si>
  <si>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</si>
  <si>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</si>
  <si>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</si>
  <si>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</si>
  <si>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</si>
  <si>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</si>
  <si>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</si>
  <si>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</si>
  <si>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</si>
  <si>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</si>
  <si>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</si>
  <si>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</si>
  <si>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</si>
  <si>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</si>
  <si>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</si>
  <si>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</si>
  <si>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</si>
  <si>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</si>
  <si>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</si>
  <si>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</si>
  <si>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</si>
  <si>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</si>
  <si>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</si>
  <si>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</si>
  <si>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</si>
  <si>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</si>
  <si>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</si>
  <si>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</si>
  <si>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</si>
  <si>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</si>
  <si>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</si>
  <si>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</si>
  <si>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</si>
  <si>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</si>
  <si>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</si>
  <si>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</si>
  <si>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</si>
  <si>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</si>
  <si>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</si>
  <si>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</si>
  <si>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</si>
  <si>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</si>
  <si>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</si>
  <si>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</si>
  <si>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</si>
  <si>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</si>
  <si>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</si>
  <si>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</si>
  <si>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</si>
  <si>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</si>
  <si>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</si>
  <si>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</si>
  <si>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</si>
  <si>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</si>
  <si>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</si>
  <si>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</si>
  <si>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</si>
  <si>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</si>
  <si>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</si>
  <si>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</si>
  <si>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</si>
  <si>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</si>
  <si>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</si>
  <si>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</si>
  <si>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</si>
  <si>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</si>
  <si>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</si>
  <si>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</si>
  <si>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</si>
  <si>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</si>
  <si>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</si>
  <si>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</si>
  <si>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</si>
  <si>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</si>
  <si>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</si>
  <si>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</si>
  <si>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</si>
  <si>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</si>
  <si>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</si>
  <si>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</si>
  <si>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</si>
  <si>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</si>
  <si>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</si>
  <si>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</si>
  <si>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</si>
  <si>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</si>
  <si>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</si>
  <si>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</si>
  <si>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</si>
  <si>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</si>
  <si>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</si>
  <si>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</si>
  <si>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</si>
  <si>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</si>
  <si>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</si>
  <si>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</si>
  <si>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</si>
  <si>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</si>
  <si>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</si>
  <si>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</si>
  <si>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</si>
  <si>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</si>
  <si>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</si>
  <si>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</si>
  <si>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</si>
  <si>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</si>
  <si>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</si>
  <si>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</si>
  <si>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</si>
  <si>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</si>
  <si>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</si>
  <si>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</si>
  <si>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</si>
  <si>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</si>
  <si>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</si>
  <si>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</si>
  <si>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</si>
  <si>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</si>
  <si>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</si>
  <si>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</si>
  <si>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</si>
  <si>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</si>
  <si>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</si>
  <si>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</si>
  <si>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</si>
  <si>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</si>
  <si>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</si>
  <si>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</si>
  <si>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</si>
  <si>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</si>
  <si>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</si>
  <si>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</si>
  <si>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</si>
  <si>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</si>
  <si>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</si>
  <si>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</si>
  <si>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</si>
  <si>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</si>
  <si>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</si>
  <si>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</si>
  <si>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</si>
  <si>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</si>
  <si>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</si>
  <si>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</si>
  <si>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</si>
  <si>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</si>
  <si>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</si>
  <si>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</si>
  <si>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</si>
  <si>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</si>
  <si>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</si>
  <si>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</si>
  <si>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</si>
  <si>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</si>
  <si>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</si>
  <si>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</si>
  <si>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</si>
  <si>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</si>
  <si>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</si>
  <si>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</si>
  <si>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</si>
  <si>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</si>
  <si>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</si>
  <si>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</si>
  <si>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</si>
  <si>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</si>
  <si>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</si>
  <si>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</si>
  <si>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</si>
  <si>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</si>
  <si>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</si>
  <si>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</si>
  <si>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</si>
  <si>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</si>
  <si>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</si>
  <si>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</si>
  <si>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</si>
  <si>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</si>
  <si>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</si>
  <si>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</si>
  <si>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</si>
  <si>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</si>
  <si>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</si>
  <si>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</si>
  <si>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</si>
  <si>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</si>
  <si>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</si>
  <si>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</si>
  <si>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</si>
  <si>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</si>
  <si>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</si>
  <si>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</si>
  <si>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</si>
  <si>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</si>
  <si>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</si>
  <si>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</si>
  <si>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</si>
  <si>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</si>
  <si>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</si>
  <si>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</si>
  <si>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</si>
  <si>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</si>
  <si>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</si>
  <si>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</si>
  <si>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</si>
  <si>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</si>
  <si>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</si>
  <si>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</si>
  <si>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</si>
  <si>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</si>
  <si>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</si>
  <si>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</si>
  <si>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</si>
  <si>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</si>
  <si>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</si>
  <si>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</si>
  <si>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</si>
  <si>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</si>
  <si>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</si>
  <si>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</si>
  <si>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</si>
  <si>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</si>
  <si>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</si>
  <si>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</si>
  <si>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</si>
  <si>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</si>
  <si>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</si>
  <si>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</si>
  <si>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</si>
  <si>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</si>
  <si>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</si>
  <si>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</si>
  <si>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</si>
  <si>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</si>
  <si>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</si>
  <si>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</si>
  <si>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</si>
  <si>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</si>
  <si>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</si>
  <si>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</si>
  <si>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</si>
  <si>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</si>
  <si>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</si>
  <si>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</si>
  <si>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</si>
  <si>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</si>
  <si>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</si>
  <si>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</si>
  <si>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</si>
  <si>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</si>
  <si>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</si>
  <si>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</si>
  <si>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</si>
  <si>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</si>
  <si>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</si>
  <si>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</si>
  <si>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</si>
  <si>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</si>
  <si>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</si>
  <si>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</si>
  <si>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</si>
  <si>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</si>
  <si>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</si>
  <si>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</si>
  <si>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</si>
  <si>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</si>
  <si>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</si>
  <si>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</si>
  <si>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</si>
  <si>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</si>
  <si>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</si>
  <si>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</si>
  <si>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</si>
  <si>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</si>
  <si>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</si>
  <si>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</si>
  <si>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</si>
  <si>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</si>
  <si>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</si>
  <si>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</si>
  <si>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</si>
  <si>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</si>
  <si>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</si>
  <si>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</si>
  <si>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</si>
  <si>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</si>
  <si>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</si>
  <si>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</si>
  <si>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</si>
  <si>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</si>
  <si>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</si>
  <si>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</si>
  <si>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</si>
  <si>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</si>
  <si>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</si>
  <si>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</si>
  <si>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</si>
  <si>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</si>
  <si>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</si>
  <si>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</si>
  <si>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</si>
  <si>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</si>
  <si>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</si>
  <si>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</si>
  <si>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</si>
  <si>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</si>
  <si>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</si>
  <si>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</si>
  <si>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</si>
  <si>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</si>
  <si>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</si>
  <si>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</si>
  <si>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</si>
  <si>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</si>
  <si>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</si>
  <si>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</si>
  <si>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</si>
  <si>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</si>
  <si>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</si>
  <si>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</si>
  <si>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</si>
  <si>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</si>
  <si>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</si>
  <si>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</si>
  <si>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</si>
  <si>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</si>
  <si>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</si>
  <si>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</si>
  <si>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</si>
  <si>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</si>
  <si>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</si>
  <si>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</si>
  <si>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</si>
  <si>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</si>
  <si>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</si>
  <si>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</si>
  <si>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</si>
  <si>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</si>
  <si>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</si>
  <si>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</si>
  <si>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</si>
  <si>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</si>
  <si>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</si>
  <si>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</si>
  <si>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</si>
  <si>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</si>
  <si>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</si>
  <si>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</si>
  <si>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</si>
  <si>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</si>
  <si>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</si>
  <si>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</si>
  <si>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</si>
  <si>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</si>
  <si>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</si>
  <si>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</si>
  <si>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</si>
  <si>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</si>
  <si>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</si>
  <si>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</si>
  <si>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</si>
  <si>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</si>
  <si>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</si>
  <si>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</si>
  <si>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</si>
  <si>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</si>
  <si>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</si>
  <si>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</si>
  <si>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</si>
  <si>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</si>
  <si>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</si>
  <si>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</si>
  <si>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</si>
  <si>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</si>
  <si>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</si>
  <si>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</si>
  <si>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</si>
  <si>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</si>
  <si>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</si>
  <si>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</si>
  <si>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</si>
  <si>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</si>
  <si>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</si>
  <si>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</si>
  <si>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</si>
  <si>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</si>
  <si>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</si>
  <si>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</si>
  <si>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</si>
  <si>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</si>
  <si>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</si>
  <si>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</si>
  <si>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</si>
  <si>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</si>
  <si>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</si>
  <si>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</si>
  <si>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</si>
  <si>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</si>
  <si>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</si>
  <si>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</si>
  <si>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</si>
  <si>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</si>
  <si>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</si>
  <si>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</si>
  <si>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</si>
  <si>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</si>
  <si>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</si>
  <si>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</si>
  <si>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</si>
  <si>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</si>
  <si>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</si>
  <si>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</si>
  <si>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</si>
  <si>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</si>
  <si>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</si>
  <si>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</si>
  <si>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</si>
  <si>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</si>
  <si>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</si>
  <si>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</si>
  <si>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</si>
  <si>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</si>
  <si>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</si>
  <si>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</si>
  <si>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</si>
  <si>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</si>
  <si>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</si>
  <si>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</si>
  <si>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</si>
  <si>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</si>
  <si>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Ave Donation</t>
  </si>
  <si>
    <t>Number Backers</t>
  </si>
  <si>
    <t>Inter Quartile Range</t>
  </si>
  <si>
    <t>Lower Quartile of Pledge</t>
  </si>
  <si>
    <t>Upper Quartile  of Pledge</t>
  </si>
  <si>
    <t>Standard Dev of Pledge</t>
  </si>
  <si>
    <t>Median Pledged</t>
  </si>
  <si>
    <t>Mean Pledged</t>
  </si>
  <si>
    <t>Lower Quartile of Goal</t>
  </si>
  <si>
    <t>Upper Quartile  of Goal</t>
  </si>
  <si>
    <t>Standard Dev of Goal</t>
  </si>
  <si>
    <t>Median Goal</t>
  </si>
  <si>
    <t>Mean Goal</t>
  </si>
  <si>
    <t>Failed</t>
  </si>
  <si>
    <t>Successful</t>
  </si>
  <si>
    <t>Wearables</t>
  </si>
  <si>
    <t>All Failed</t>
  </si>
  <si>
    <t>Animation</t>
  </si>
  <si>
    <t>All Successful</t>
  </si>
  <si>
    <t xml:space="preserve">Television </t>
  </si>
  <si>
    <t>Meadian Goal</t>
  </si>
  <si>
    <t>Plays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</si>
  <si>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</si>
  <si>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</si>
  <si>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</si>
  <si>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</si>
  <si>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</si>
  <si>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</si>
  <si>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</si>
  <si>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</si>
  <si>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</si>
  <si>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</si>
  <si>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</si>
  <si>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</si>
  <si>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</si>
  <si>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</si>
  <si>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</si>
  <si>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</si>
  <si>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</si>
  <si>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</si>
  <si>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</si>
  <si>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Canceled</t>
  </si>
  <si>
    <t>Musicals</t>
  </si>
  <si>
    <t>Total</t>
  </si>
  <si>
    <t>Less than 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</si>
</sst>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1"/>
    <xf numFmtId="0" fontId="1" fillId="0" borderId="0" xfId="1" applyFont="1"/>
    <xf numFmtId="165" fontId="2" fillId="0" borderId="0" xfId="1" applyNumberFormat="1"/>
    <xf numFmtId="165" fontId="0" fillId="0" borderId="0" xfId="0" applyNumberFormat="1"/>
    <xf numFmtId="9" fontId="0" fillId="0" borderId="0" xfId="0" applyNumberFormat="1" applyAlignment="1">
      <alignment horizontal="center"/>
    </xf>
  </cellXfs>
  <cellStyles count="2">
    <cellStyle name="Normal" xfId="0" builtinId="0"/>
    <cellStyle name="Normal 2" xfId="1" xr:uid="{F72DF9FE-884F-154C-AABF-2922EE96DE86}"/>
  </cellStyles>
  <dxfs count="4"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'Kickstarter Data'!$F$1</c:f>
              <c:strCache>
                <c:ptCount val="1"/>
                <c:pt idx="0">
                  <c:v>Percentage Funded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'Kickstarter Data'!$F$2:$F$4115</c:f>
              <c:numCache>
                <c:formatCode>0.00</c:formatCode>
                <c:ptCount val="4114"/>
                <c:pt idx="0">
                  <c:v>137</c:v>
                </c:pt>
                <c:pt idx="1">
                  <c:v>143</c:v>
                </c:pt>
                <c:pt idx="2">
                  <c:v>105</c:v>
                </c:pt>
                <c:pt idx="3">
                  <c:v>104</c:v>
                </c:pt>
                <c:pt idx="4">
                  <c:v>123</c:v>
                </c:pt>
                <c:pt idx="5">
                  <c:v>110</c:v>
                </c:pt>
                <c:pt idx="6">
                  <c:v>106</c:v>
                </c:pt>
                <c:pt idx="7">
                  <c:v>101</c:v>
                </c:pt>
                <c:pt idx="8">
                  <c:v>100</c:v>
                </c:pt>
                <c:pt idx="9">
                  <c:v>126</c:v>
                </c:pt>
                <c:pt idx="10">
                  <c:v>101</c:v>
                </c:pt>
                <c:pt idx="11">
                  <c:v>121</c:v>
                </c:pt>
                <c:pt idx="12">
                  <c:v>165</c:v>
                </c:pt>
                <c:pt idx="13">
                  <c:v>160</c:v>
                </c:pt>
                <c:pt idx="14">
                  <c:v>101</c:v>
                </c:pt>
                <c:pt idx="15">
                  <c:v>107</c:v>
                </c:pt>
                <c:pt idx="16">
                  <c:v>100</c:v>
                </c:pt>
                <c:pt idx="17">
                  <c:v>101</c:v>
                </c:pt>
                <c:pt idx="18">
                  <c:v>106</c:v>
                </c:pt>
                <c:pt idx="19">
                  <c:v>145</c:v>
                </c:pt>
                <c:pt idx="20">
                  <c:v>100</c:v>
                </c:pt>
                <c:pt idx="21">
                  <c:v>109</c:v>
                </c:pt>
                <c:pt idx="22">
                  <c:v>117</c:v>
                </c:pt>
                <c:pt idx="23">
                  <c:v>119</c:v>
                </c:pt>
                <c:pt idx="24">
                  <c:v>109</c:v>
                </c:pt>
                <c:pt idx="25">
                  <c:v>133</c:v>
                </c:pt>
                <c:pt idx="26">
                  <c:v>155</c:v>
                </c:pt>
                <c:pt idx="27">
                  <c:v>112</c:v>
                </c:pt>
                <c:pt idx="28">
                  <c:v>100</c:v>
                </c:pt>
                <c:pt idx="29">
                  <c:v>123</c:v>
                </c:pt>
                <c:pt idx="30">
                  <c:v>101</c:v>
                </c:pt>
                <c:pt idx="31">
                  <c:v>100</c:v>
                </c:pt>
                <c:pt idx="32">
                  <c:v>100</c:v>
                </c:pt>
                <c:pt idx="33">
                  <c:v>102</c:v>
                </c:pt>
                <c:pt idx="34">
                  <c:v>130</c:v>
                </c:pt>
                <c:pt idx="35">
                  <c:v>167</c:v>
                </c:pt>
                <c:pt idx="36">
                  <c:v>142</c:v>
                </c:pt>
                <c:pt idx="37">
                  <c:v>183</c:v>
                </c:pt>
                <c:pt idx="38">
                  <c:v>110</c:v>
                </c:pt>
                <c:pt idx="39">
                  <c:v>131</c:v>
                </c:pt>
                <c:pt idx="40">
                  <c:v>101</c:v>
                </c:pt>
                <c:pt idx="41">
                  <c:v>100</c:v>
                </c:pt>
                <c:pt idx="42">
                  <c:v>142</c:v>
                </c:pt>
                <c:pt idx="43">
                  <c:v>309</c:v>
                </c:pt>
                <c:pt idx="44">
                  <c:v>100</c:v>
                </c:pt>
                <c:pt idx="45">
                  <c:v>120</c:v>
                </c:pt>
                <c:pt idx="46">
                  <c:v>104</c:v>
                </c:pt>
                <c:pt idx="47">
                  <c:v>108</c:v>
                </c:pt>
                <c:pt idx="48">
                  <c:v>108</c:v>
                </c:pt>
                <c:pt idx="49">
                  <c:v>100</c:v>
                </c:pt>
                <c:pt idx="50">
                  <c:v>100</c:v>
                </c:pt>
                <c:pt idx="51">
                  <c:v>128</c:v>
                </c:pt>
                <c:pt idx="52">
                  <c:v>116</c:v>
                </c:pt>
                <c:pt idx="53">
                  <c:v>110</c:v>
                </c:pt>
                <c:pt idx="54">
                  <c:v>101</c:v>
                </c:pt>
                <c:pt idx="55">
                  <c:v>129</c:v>
                </c:pt>
                <c:pt idx="56">
                  <c:v>107</c:v>
                </c:pt>
                <c:pt idx="57">
                  <c:v>102</c:v>
                </c:pt>
                <c:pt idx="58">
                  <c:v>103</c:v>
                </c:pt>
                <c:pt idx="59">
                  <c:v>100</c:v>
                </c:pt>
                <c:pt idx="60">
                  <c:v>103</c:v>
                </c:pt>
                <c:pt idx="61">
                  <c:v>148</c:v>
                </c:pt>
                <c:pt idx="62">
                  <c:v>155</c:v>
                </c:pt>
                <c:pt idx="63">
                  <c:v>114</c:v>
                </c:pt>
                <c:pt idx="64">
                  <c:v>173</c:v>
                </c:pt>
                <c:pt idx="65">
                  <c:v>108</c:v>
                </c:pt>
                <c:pt idx="66">
                  <c:v>119</c:v>
                </c:pt>
                <c:pt idx="67">
                  <c:v>116</c:v>
                </c:pt>
                <c:pt idx="68">
                  <c:v>127</c:v>
                </c:pt>
                <c:pt idx="69">
                  <c:v>111</c:v>
                </c:pt>
                <c:pt idx="70">
                  <c:v>127</c:v>
                </c:pt>
                <c:pt idx="71">
                  <c:v>124</c:v>
                </c:pt>
                <c:pt idx="72">
                  <c:v>108</c:v>
                </c:pt>
                <c:pt idx="73">
                  <c:v>100</c:v>
                </c:pt>
                <c:pt idx="74">
                  <c:v>113</c:v>
                </c:pt>
                <c:pt idx="75">
                  <c:v>115</c:v>
                </c:pt>
                <c:pt idx="76">
                  <c:v>153</c:v>
                </c:pt>
                <c:pt idx="77">
                  <c:v>393</c:v>
                </c:pt>
                <c:pt idx="78">
                  <c:v>2702</c:v>
                </c:pt>
                <c:pt idx="79">
                  <c:v>127</c:v>
                </c:pt>
                <c:pt idx="80">
                  <c:v>107</c:v>
                </c:pt>
                <c:pt idx="81">
                  <c:v>198</c:v>
                </c:pt>
                <c:pt idx="82">
                  <c:v>100</c:v>
                </c:pt>
                <c:pt idx="83">
                  <c:v>103</c:v>
                </c:pt>
                <c:pt idx="84">
                  <c:v>100</c:v>
                </c:pt>
                <c:pt idx="85">
                  <c:v>126</c:v>
                </c:pt>
                <c:pt idx="86">
                  <c:v>106</c:v>
                </c:pt>
                <c:pt idx="87">
                  <c:v>105</c:v>
                </c:pt>
                <c:pt idx="88">
                  <c:v>103</c:v>
                </c:pt>
                <c:pt idx="89">
                  <c:v>115</c:v>
                </c:pt>
                <c:pt idx="90">
                  <c:v>100</c:v>
                </c:pt>
                <c:pt idx="91">
                  <c:v>120</c:v>
                </c:pt>
                <c:pt idx="92">
                  <c:v>105</c:v>
                </c:pt>
                <c:pt idx="93">
                  <c:v>111</c:v>
                </c:pt>
                <c:pt idx="94">
                  <c:v>104</c:v>
                </c:pt>
                <c:pt idx="95">
                  <c:v>131</c:v>
                </c:pt>
                <c:pt idx="96">
                  <c:v>115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100</c:v>
                </c:pt>
                <c:pt idx="101">
                  <c:v>100</c:v>
                </c:pt>
                <c:pt idx="102">
                  <c:v>128</c:v>
                </c:pt>
                <c:pt idx="103">
                  <c:v>105</c:v>
                </c:pt>
                <c:pt idx="104">
                  <c:v>120</c:v>
                </c:pt>
                <c:pt idx="105">
                  <c:v>107</c:v>
                </c:pt>
                <c:pt idx="106">
                  <c:v>101</c:v>
                </c:pt>
                <c:pt idx="107">
                  <c:v>102</c:v>
                </c:pt>
                <c:pt idx="108">
                  <c:v>247</c:v>
                </c:pt>
                <c:pt idx="109">
                  <c:v>220</c:v>
                </c:pt>
                <c:pt idx="110">
                  <c:v>131</c:v>
                </c:pt>
                <c:pt idx="111">
                  <c:v>155</c:v>
                </c:pt>
                <c:pt idx="112">
                  <c:v>104</c:v>
                </c:pt>
                <c:pt idx="113">
                  <c:v>141</c:v>
                </c:pt>
                <c:pt idx="114">
                  <c:v>103</c:v>
                </c:pt>
                <c:pt idx="115">
                  <c:v>140</c:v>
                </c:pt>
                <c:pt idx="116">
                  <c:v>114</c:v>
                </c:pt>
                <c:pt idx="117">
                  <c:v>100</c:v>
                </c:pt>
                <c:pt idx="118">
                  <c:v>113</c:v>
                </c:pt>
                <c:pt idx="119">
                  <c:v>105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</c:v>
                </c:pt>
                <c:pt idx="126">
                  <c:v>6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13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100</c:v>
                </c:pt>
                <c:pt idx="140">
                  <c:v>0</c:v>
                </c:pt>
                <c:pt idx="141">
                  <c:v>11</c:v>
                </c:pt>
                <c:pt idx="142">
                  <c:v>0</c:v>
                </c:pt>
                <c:pt idx="143">
                  <c:v>0</c:v>
                </c:pt>
                <c:pt idx="144">
                  <c:v>28</c:v>
                </c:pt>
                <c:pt idx="145">
                  <c:v>8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23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3</c:v>
                </c:pt>
                <c:pt idx="155">
                  <c:v>0</c:v>
                </c:pt>
                <c:pt idx="156">
                  <c:v>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16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60</c:v>
                </c:pt>
                <c:pt idx="167">
                  <c:v>0</c:v>
                </c:pt>
                <c:pt idx="168">
                  <c:v>4</c:v>
                </c:pt>
                <c:pt idx="169">
                  <c:v>22</c:v>
                </c:pt>
                <c:pt idx="170">
                  <c:v>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6</c:v>
                </c:pt>
                <c:pt idx="176">
                  <c:v>0</c:v>
                </c:pt>
                <c:pt idx="177">
                  <c:v>40</c:v>
                </c:pt>
                <c:pt idx="178">
                  <c:v>0</c:v>
                </c:pt>
                <c:pt idx="179">
                  <c:v>20</c:v>
                </c:pt>
                <c:pt idx="180">
                  <c:v>33</c:v>
                </c:pt>
                <c:pt idx="181">
                  <c:v>21</c:v>
                </c:pt>
                <c:pt idx="182">
                  <c:v>0</c:v>
                </c:pt>
                <c:pt idx="183">
                  <c:v>36</c:v>
                </c:pt>
                <c:pt idx="184">
                  <c:v>3</c:v>
                </c:pt>
                <c:pt idx="185">
                  <c:v>6</c:v>
                </c:pt>
                <c:pt idx="186">
                  <c:v>0</c:v>
                </c:pt>
                <c:pt idx="187">
                  <c:v>16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42</c:v>
                </c:pt>
                <c:pt idx="197">
                  <c:v>10</c:v>
                </c:pt>
                <c:pt idx="198">
                  <c:v>1</c:v>
                </c:pt>
                <c:pt idx="199">
                  <c:v>0</c:v>
                </c:pt>
                <c:pt idx="200">
                  <c:v>26</c:v>
                </c:pt>
                <c:pt idx="201">
                  <c:v>58</c:v>
                </c:pt>
                <c:pt idx="202">
                  <c:v>0</c:v>
                </c:pt>
                <c:pt idx="203">
                  <c:v>30</c:v>
                </c:pt>
                <c:pt idx="204">
                  <c:v>51</c:v>
                </c:pt>
                <c:pt idx="205">
                  <c:v>16</c:v>
                </c:pt>
                <c:pt idx="206">
                  <c:v>0</c:v>
                </c:pt>
                <c:pt idx="207">
                  <c:v>15</c:v>
                </c:pt>
                <c:pt idx="208">
                  <c:v>0</c:v>
                </c:pt>
                <c:pt idx="209">
                  <c:v>0</c:v>
                </c:pt>
                <c:pt idx="210">
                  <c:v>25</c:v>
                </c:pt>
                <c:pt idx="211">
                  <c:v>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56</c:v>
                </c:pt>
                <c:pt idx="217">
                  <c:v>12</c:v>
                </c:pt>
                <c:pt idx="218">
                  <c:v>2</c:v>
                </c:pt>
                <c:pt idx="219">
                  <c:v>18</c:v>
                </c:pt>
                <c:pt idx="220">
                  <c:v>1</c:v>
                </c:pt>
                <c:pt idx="221">
                  <c:v>0</c:v>
                </c:pt>
                <c:pt idx="222">
                  <c:v>13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40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25</c:v>
                </c:pt>
                <c:pt idx="240">
                  <c:v>108</c:v>
                </c:pt>
                <c:pt idx="241">
                  <c:v>113</c:v>
                </c:pt>
                <c:pt idx="242">
                  <c:v>113</c:v>
                </c:pt>
                <c:pt idx="243">
                  <c:v>103</c:v>
                </c:pt>
                <c:pt idx="244">
                  <c:v>114</c:v>
                </c:pt>
                <c:pt idx="245">
                  <c:v>104</c:v>
                </c:pt>
                <c:pt idx="246">
                  <c:v>305</c:v>
                </c:pt>
                <c:pt idx="247">
                  <c:v>134</c:v>
                </c:pt>
                <c:pt idx="248">
                  <c:v>101</c:v>
                </c:pt>
                <c:pt idx="249">
                  <c:v>113</c:v>
                </c:pt>
                <c:pt idx="250">
                  <c:v>106</c:v>
                </c:pt>
                <c:pt idx="251">
                  <c:v>126</c:v>
                </c:pt>
                <c:pt idx="252">
                  <c:v>185</c:v>
                </c:pt>
                <c:pt idx="253">
                  <c:v>101</c:v>
                </c:pt>
                <c:pt idx="254">
                  <c:v>117</c:v>
                </c:pt>
                <c:pt idx="255">
                  <c:v>107</c:v>
                </c:pt>
                <c:pt idx="256">
                  <c:v>139</c:v>
                </c:pt>
                <c:pt idx="257">
                  <c:v>107</c:v>
                </c:pt>
                <c:pt idx="258">
                  <c:v>191</c:v>
                </c:pt>
                <c:pt idx="259">
                  <c:v>132</c:v>
                </c:pt>
                <c:pt idx="260">
                  <c:v>106</c:v>
                </c:pt>
                <c:pt idx="261">
                  <c:v>107</c:v>
                </c:pt>
                <c:pt idx="262">
                  <c:v>240</c:v>
                </c:pt>
                <c:pt idx="263">
                  <c:v>118</c:v>
                </c:pt>
                <c:pt idx="264">
                  <c:v>118</c:v>
                </c:pt>
                <c:pt idx="265">
                  <c:v>111</c:v>
                </c:pt>
                <c:pt idx="266">
                  <c:v>146</c:v>
                </c:pt>
                <c:pt idx="267">
                  <c:v>132</c:v>
                </c:pt>
                <c:pt idx="268">
                  <c:v>111</c:v>
                </c:pt>
                <c:pt idx="269">
                  <c:v>147</c:v>
                </c:pt>
                <c:pt idx="270">
                  <c:v>153</c:v>
                </c:pt>
                <c:pt idx="271">
                  <c:v>105</c:v>
                </c:pt>
                <c:pt idx="272">
                  <c:v>177</c:v>
                </c:pt>
                <c:pt idx="273">
                  <c:v>108</c:v>
                </c:pt>
                <c:pt idx="274">
                  <c:v>156</c:v>
                </c:pt>
                <c:pt idx="275">
                  <c:v>108</c:v>
                </c:pt>
                <c:pt idx="276">
                  <c:v>148</c:v>
                </c:pt>
                <c:pt idx="277">
                  <c:v>110</c:v>
                </c:pt>
                <c:pt idx="278">
                  <c:v>150</c:v>
                </c:pt>
                <c:pt idx="279">
                  <c:v>157</c:v>
                </c:pt>
                <c:pt idx="280">
                  <c:v>156</c:v>
                </c:pt>
                <c:pt idx="281">
                  <c:v>121</c:v>
                </c:pt>
                <c:pt idx="282">
                  <c:v>101</c:v>
                </c:pt>
                <c:pt idx="283">
                  <c:v>114</c:v>
                </c:pt>
                <c:pt idx="284">
                  <c:v>105</c:v>
                </c:pt>
                <c:pt idx="285">
                  <c:v>229</c:v>
                </c:pt>
                <c:pt idx="286">
                  <c:v>109</c:v>
                </c:pt>
                <c:pt idx="287">
                  <c:v>176</c:v>
                </c:pt>
                <c:pt idx="288">
                  <c:v>103</c:v>
                </c:pt>
                <c:pt idx="289">
                  <c:v>105</c:v>
                </c:pt>
                <c:pt idx="290">
                  <c:v>107</c:v>
                </c:pt>
                <c:pt idx="291">
                  <c:v>120</c:v>
                </c:pt>
                <c:pt idx="292">
                  <c:v>102</c:v>
                </c:pt>
                <c:pt idx="293">
                  <c:v>101</c:v>
                </c:pt>
                <c:pt idx="294">
                  <c:v>100</c:v>
                </c:pt>
                <c:pt idx="295">
                  <c:v>133</c:v>
                </c:pt>
                <c:pt idx="296">
                  <c:v>119</c:v>
                </c:pt>
                <c:pt idx="297">
                  <c:v>101</c:v>
                </c:pt>
                <c:pt idx="298">
                  <c:v>109</c:v>
                </c:pt>
                <c:pt idx="299">
                  <c:v>179</c:v>
                </c:pt>
                <c:pt idx="300">
                  <c:v>102</c:v>
                </c:pt>
                <c:pt idx="301">
                  <c:v>119</c:v>
                </c:pt>
                <c:pt idx="302">
                  <c:v>100</c:v>
                </c:pt>
                <c:pt idx="303">
                  <c:v>137</c:v>
                </c:pt>
                <c:pt idx="304">
                  <c:v>232</c:v>
                </c:pt>
                <c:pt idx="305">
                  <c:v>130</c:v>
                </c:pt>
                <c:pt idx="306">
                  <c:v>293</c:v>
                </c:pt>
                <c:pt idx="307">
                  <c:v>111</c:v>
                </c:pt>
                <c:pt idx="308">
                  <c:v>106</c:v>
                </c:pt>
                <c:pt idx="309">
                  <c:v>119</c:v>
                </c:pt>
                <c:pt idx="310">
                  <c:v>104</c:v>
                </c:pt>
                <c:pt idx="311">
                  <c:v>104</c:v>
                </c:pt>
                <c:pt idx="312">
                  <c:v>112</c:v>
                </c:pt>
                <c:pt idx="313">
                  <c:v>105</c:v>
                </c:pt>
                <c:pt idx="314">
                  <c:v>385</c:v>
                </c:pt>
                <c:pt idx="315">
                  <c:v>101</c:v>
                </c:pt>
                <c:pt idx="316">
                  <c:v>114</c:v>
                </c:pt>
                <c:pt idx="317">
                  <c:v>101</c:v>
                </c:pt>
                <c:pt idx="318">
                  <c:v>283</c:v>
                </c:pt>
                <c:pt idx="319">
                  <c:v>113</c:v>
                </c:pt>
                <c:pt idx="320">
                  <c:v>107</c:v>
                </c:pt>
                <c:pt idx="321">
                  <c:v>103</c:v>
                </c:pt>
                <c:pt idx="322">
                  <c:v>108</c:v>
                </c:pt>
                <c:pt idx="323">
                  <c:v>123</c:v>
                </c:pt>
                <c:pt idx="324">
                  <c:v>102</c:v>
                </c:pt>
                <c:pt idx="325">
                  <c:v>104</c:v>
                </c:pt>
                <c:pt idx="326">
                  <c:v>113</c:v>
                </c:pt>
                <c:pt idx="327">
                  <c:v>136</c:v>
                </c:pt>
                <c:pt idx="328">
                  <c:v>104</c:v>
                </c:pt>
                <c:pt idx="329">
                  <c:v>106</c:v>
                </c:pt>
                <c:pt idx="330">
                  <c:v>102</c:v>
                </c:pt>
                <c:pt idx="331">
                  <c:v>107</c:v>
                </c:pt>
                <c:pt idx="332">
                  <c:v>113</c:v>
                </c:pt>
                <c:pt idx="333">
                  <c:v>125</c:v>
                </c:pt>
                <c:pt idx="334">
                  <c:v>101</c:v>
                </c:pt>
                <c:pt idx="335">
                  <c:v>103</c:v>
                </c:pt>
                <c:pt idx="336">
                  <c:v>117</c:v>
                </c:pt>
                <c:pt idx="337">
                  <c:v>101</c:v>
                </c:pt>
                <c:pt idx="338">
                  <c:v>110</c:v>
                </c:pt>
                <c:pt idx="339">
                  <c:v>108</c:v>
                </c:pt>
                <c:pt idx="340">
                  <c:v>125</c:v>
                </c:pt>
                <c:pt idx="341">
                  <c:v>107</c:v>
                </c:pt>
                <c:pt idx="342">
                  <c:v>100</c:v>
                </c:pt>
                <c:pt idx="343">
                  <c:v>102</c:v>
                </c:pt>
                <c:pt idx="344">
                  <c:v>102</c:v>
                </c:pt>
                <c:pt idx="345">
                  <c:v>123</c:v>
                </c:pt>
                <c:pt idx="346">
                  <c:v>170</c:v>
                </c:pt>
                <c:pt idx="347">
                  <c:v>112</c:v>
                </c:pt>
                <c:pt idx="348">
                  <c:v>103</c:v>
                </c:pt>
                <c:pt idx="349">
                  <c:v>107</c:v>
                </c:pt>
                <c:pt idx="350">
                  <c:v>115</c:v>
                </c:pt>
                <c:pt idx="351">
                  <c:v>127</c:v>
                </c:pt>
                <c:pt idx="352">
                  <c:v>117</c:v>
                </c:pt>
                <c:pt idx="353">
                  <c:v>109</c:v>
                </c:pt>
                <c:pt idx="354">
                  <c:v>104</c:v>
                </c:pt>
                <c:pt idx="355">
                  <c:v>116</c:v>
                </c:pt>
                <c:pt idx="356">
                  <c:v>103</c:v>
                </c:pt>
                <c:pt idx="357">
                  <c:v>174</c:v>
                </c:pt>
                <c:pt idx="358">
                  <c:v>103</c:v>
                </c:pt>
                <c:pt idx="359">
                  <c:v>105</c:v>
                </c:pt>
                <c:pt idx="360">
                  <c:v>101</c:v>
                </c:pt>
                <c:pt idx="361">
                  <c:v>111</c:v>
                </c:pt>
                <c:pt idx="362">
                  <c:v>124</c:v>
                </c:pt>
                <c:pt idx="363">
                  <c:v>101</c:v>
                </c:pt>
                <c:pt idx="364">
                  <c:v>110</c:v>
                </c:pt>
                <c:pt idx="365">
                  <c:v>104</c:v>
                </c:pt>
                <c:pt idx="366">
                  <c:v>101</c:v>
                </c:pt>
                <c:pt idx="367">
                  <c:v>103</c:v>
                </c:pt>
                <c:pt idx="368">
                  <c:v>104</c:v>
                </c:pt>
                <c:pt idx="369">
                  <c:v>110</c:v>
                </c:pt>
                <c:pt idx="370">
                  <c:v>122</c:v>
                </c:pt>
                <c:pt idx="371">
                  <c:v>114</c:v>
                </c:pt>
                <c:pt idx="372">
                  <c:v>125</c:v>
                </c:pt>
                <c:pt idx="373">
                  <c:v>107</c:v>
                </c:pt>
                <c:pt idx="374">
                  <c:v>131</c:v>
                </c:pt>
                <c:pt idx="375">
                  <c:v>120</c:v>
                </c:pt>
                <c:pt idx="376">
                  <c:v>106</c:v>
                </c:pt>
                <c:pt idx="377">
                  <c:v>114</c:v>
                </c:pt>
                <c:pt idx="378">
                  <c:v>112</c:v>
                </c:pt>
                <c:pt idx="379">
                  <c:v>116</c:v>
                </c:pt>
                <c:pt idx="380">
                  <c:v>142</c:v>
                </c:pt>
                <c:pt idx="381">
                  <c:v>105</c:v>
                </c:pt>
                <c:pt idx="382">
                  <c:v>256</c:v>
                </c:pt>
                <c:pt idx="383">
                  <c:v>207</c:v>
                </c:pt>
                <c:pt idx="384">
                  <c:v>112</c:v>
                </c:pt>
                <c:pt idx="385">
                  <c:v>106</c:v>
                </c:pt>
                <c:pt idx="386">
                  <c:v>100</c:v>
                </c:pt>
                <c:pt idx="387">
                  <c:v>214</c:v>
                </c:pt>
                <c:pt idx="388">
                  <c:v>126</c:v>
                </c:pt>
                <c:pt idx="389">
                  <c:v>182</c:v>
                </c:pt>
                <c:pt idx="390">
                  <c:v>100</c:v>
                </c:pt>
                <c:pt idx="391">
                  <c:v>101</c:v>
                </c:pt>
                <c:pt idx="392">
                  <c:v>101</c:v>
                </c:pt>
                <c:pt idx="393">
                  <c:v>110</c:v>
                </c:pt>
                <c:pt idx="394">
                  <c:v>112</c:v>
                </c:pt>
                <c:pt idx="395">
                  <c:v>108</c:v>
                </c:pt>
                <c:pt idx="396">
                  <c:v>107</c:v>
                </c:pt>
                <c:pt idx="397">
                  <c:v>104</c:v>
                </c:pt>
                <c:pt idx="398">
                  <c:v>125</c:v>
                </c:pt>
                <c:pt idx="399">
                  <c:v>107</c:v>
                </c:pt>
                <c:pt idx="400">
                  <c:v>112</c:v>
                </c:pt>
                <c:pt idx="401">
                  <c:v>104</c:v>
                </c:pt>
                <c:pt idx="402">
                  <c:v>142</c:v>
                </c:pt>
                <c:pt idx="403">
                  <c:v>105</c:v>
                </c:pt>
                <c:pt idx="404">
                  <c:v>103</c:v>
                </c:pt>
                <c:pt idx="405">
                  <c:v>108</c:v>
                </c:pt>
                <c:pt idx="406">
                  <c:v>108</c:v>
                </c:pt>
                <c:pt idx="407">
                  <c:v>102</c:v>
                </c:pt>
                <c:pt idx="408">
                  <c:v>101</c:v>
                </c:pt>
                <c:pt idx="409">
                  <c:v>137</c:v>
                </c:pt>
                <c:pt idx="410">
                  <c:v>128</c:v>
                </c:pt>
                <c:pt idx="411">
                  <c:v>101</c:v>
                </c:pt>
                <c:pt idx="412">
                  <c:v>127</c:v>
                </c:pt>
                <c:pt idx="413">
                  <c:v>105</c:v>
                </c:pt>
                <c:pt idx="414">
                  <c:v>103</c:v>
                </c:pt>
                <c:pt idx="415">
                  <c:v>102</c:v>
                </c:pt>
                <c:pt idx="416">
                  <c:v>120</c:v>
                </c:pt>
                <c:pt idx="417">
                  <c:v>100</c:v>
                </c:pt>
                <c:pt idx="418">
                  <c:v>101</c:v>
                </c:pt>
                <c:pt idx="419">
                  <c:v>100</c:v>
                </c:pt>
                <c:pt idx="420">
                  <c:v>0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7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6</c:v>
                </c:pt>
                <c:pt idx="429">
                  <c:v>0</c:v>
                </c:pt>
                <c:pt idx="430">
                  <c:v>2</c:v>
                </c:pt>
                <c:pt idx="431">
                  <c:v>14</c:v>
                </c:pt>
                <c:pt idx="432">
                  <c:v>10</c:v>
                </c:pt>
                <c:pt idx="433">
                  <c:v>0</c:v>
                </c:pt>
                <c:pt idx="434">
                  <c:v>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39</c:v>
                </c:pt>
                <c:pt idx="443">
                  <c:v>0</c:v>
                </c:pt>
                <c:pt idx="444">
                  <c:v>5</c:v>
                </c:pt>
                <c:pt idx="445">
                  <c:v>0</c:v>
                </c:pt>
                <c:pt idx="446">
                  <c:v>7</c:v>
                </c:pt>
                <c:pt idx="447">
                  <c:v>0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0</c:v>
                </c:pt>
                <c:pt idx="452">
                  <c:v>64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8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27</c:v>
                </c:pt>
                <c:pt idx="466">
                  <c:v>1</c:v>
                </c:pt>
                <c:pt idx="467">
                  <c:v>22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12</c:v>
                </c:pt>
                <c:pt idx="472">
                  <c:v>18</c:v>
                </c:pt>
                <c:pt idx="473">
                  <c:v>3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0</c:v>
                </c:pt>
                <c:pt idx="478">
                  <c:v>0</c:v>
                </c:pt>
                <c:pt idx="479">
                  <c:v>33</c:v>
                </c:pt>
                <c:pt idx="480">
                  <c:v>19</c:v>
                </c:pt>
                <c:pt idx="481">
                  <c:v>6</c:v>
                </c:pt>
                <c:pt idx="482">
                  <c:v>0</c:v>
                </c:pt>
                <c:pt idx="483">
                  <c:v>50</c:v>
                </c:pt>
                <c:pt idx="484">
                  <c:v>0</c:v>
                </c:pt>
                <c:pt idx="485">
                  <c:v>22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5</c:v>
                </c:pt>
                <c:pt idx="499">
                  <c:v>10</c:v>
                </c:pt>
                <c:pt idx="500">
                  <c:v>3</c:v>
                </c:pt>
                <c:pt idx="501">
                  <c:v>0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3</c:v>
                </c:pt>
                <c:pt idx="512">
                  <c:v>0</c:v>
                </c:pt>
                <c:pt idx="513">
                  <c:v>14</c:v>
                </c:pt>
                <c:pt idx="514">
                  <c:v>3</c:v>
                </c:pt>
                <c:pt idx="515">
                  <c:v>25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23</c:v>
                </c:pt>
                <c:pt idx="520">
                  <c:v>102</c:v>
                </c:pt>
                <c:pt idx="521">
                  <c:v>105</c:v>
                </c:pt>
                <c:pt idx="522">
                  <c:v>115</c:v>
                </c:pt>
                <c:pt idx="523">
                  <c:v>121</c:v>
                </c:pt>
                <c:pt idx="524">
                  <c:v>109</c:v>
                </c:pt>
                <c:pt idx="525">
                  <c:v>100</c:v>
                </c:pt>
                <c:pt idx="526">
                  <c:v>114</c:v>
                </c:pt>
                <c:pt idx="527">
                  <c:v>101</c:v>
                </c:pt>
                <c:pt idx="528">
                  <c:v>116</c:v>
                </c:pt>
                <c:pt idx="529">
                  <c:v>130</c:v>
                </c:pt>
                <c:pt idx="530">
                  <c:v>108</c:v>
                </c:pt>
                <c:pt idx="531">
                  <c:v>100</c:v>
                </c:pt>
                <c:pt idx="532">
                  <c:v>123</c:v>
                </c:pt>
                <c:pt idx="533">
                  <c:v>100</c:v>
                </c:pt>
                <c:pt idx="534">
                  <c:v>105</c:v>
                </c:pt>
                <c:pt idx="535">
                  <c:v>103</c:v>
                </c:pt>
                <c:pt idx="536">
                  <c:v>118</c:v>
                </c:pt>
                <c:pt idx="537">
                  <c:v>121</c:v>
                </c:pt>
                <c:pt idx="538">
                  <c:v>302</c:v>
                </c:pt>
                <c:pt idx="539">
                  <c:v>101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27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</c:v>
                </c:pt>
                <c:pt idx="550">
                  <c:v>1</c:v>
                </c:pt>
                <c:pt idx="551">
                  <c:v>5</c:v>
                </c:pt>
                <c:pt idx="552">
                  <c:v>0</c:v>
                </c:pt>
                <c:pt idx="553">
                  <c:v>0</c:v>
                </c:pt>
                <c:pt idx="554">
                  <c:v>37</c:v>
                </c:pt>
                <c:pt idx="555">
                  <c:v>0</c:v>
                </c:pt>
                <c:pt idx="556">
                  <c:v>3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9</c:v>
                </c:pt>
                <c:pt idx="588">
                  <c:v>3</c:v>
                </c:pt>
                <c:pt idx="589">
                  <c:v>0</c:v>
                </c:pt>
                <c:pt idx="590">
                  <c:v>4</c:v>
                </c:pt>
                <c:pt idx="591">
                  <c:v>0</c:v>
                </c:pt>
                <c:pt idx="592">
                  <c:v>3</c:v>
                </c:pt>
                <c:pt idx="593">
                  <c:v>23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34</c:v>
                </c:pt>
                <c:pt idx="599">
                  <c:v>0</c:v>
                </c:pt>
                <c:pt idx="600">
                  <c:v>2</c:v>
                </c:pt>
                <c:pt idx="601">
                  <c:v>1</c:v>
                </c:pt>
                <c:pt idx="602">
                  <c:v>0</c:v>
                </c:pt>
                <c:pt idx="603">
                  <c:v>4</c:v>
                </c:pt>
                <c:pt idx="604">
                  <c:v>0</c:v>
                </c:pt>
                <c:pt idx="605">
                  <c:v>3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17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12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144</c:v>
                </c:pt>
                <c:pt idx="641">
                  <c:v>119</c:v>
                </c:pt>
                <c:pt idx="642">
                  <c:v>1460</c:v>
                </c:pt>
                <c:pt idx="643">
                  <c:v>106</c:v>
                </c:pt>
                <c:pt idx="644">
                  <c:v>300</c:v>
                </c:pt>
                <c:pt idx="645">
                  <c:v>279</c:v>
                </c:pt>
                <c:pt idx="646">
                  <c:v>132</c:v>
                </c:pt>
                <c:pt idx="647">
                  <c:v>107</c:v>
                </c:pt>
                <c:pt idx="648">
                  <c:v>127</c:v>
                </c:pt>
                <c:pt idx="649">
                  <c:v>140</c:v>
                </c:pt>
                <c:pt idx="650">
                  <c:v>112</c:v>
                </c:pt>
                <c:pt idx="651">
                  <c:v>101</c:v>
                </c:pt>
                <c:pt idx="652">
                  <c:v>100</c:v>
                </c:pt>
                <c:pt idx="653">
                  <c:v>141</c:v>
                </c:pt>
                <c:pt idx="654">
                  <c:v>267</c:v>
                </c:pt>
                <c:pt idx="655">
                  <c:v>147</c:v>
                </c:pt>
                <c:pt idx="656">
                  <c:v>214</c:v>
                </c:pt>
                <c:pt idx="657">
                  <c:v>126</c:v>
                </c:pt>
                <c:pt idx="658">
                  <c:v>104</c:v>
                </c:pt>
                <c:pt idx="659">
                  <c:v>101</c:v>
                </c:pt>
                <c:pt idx="660">
                  <c:v>3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8</c:v>
                </c:pt>
                <c:pt idx="665">
                  <c:v>19</c:v>
                </c:pt>
                <c:pt idx="666">
                  <c:v>0</c:v>
                </c:pt>
                <c:pt idx="667">
                  <c:v>10</c:v>
                </c:pt>
                <c:pt idx="668">
                  <c:v>5</c:v>
                </c:pt>
                <c:pt idx="669">
                  <c:v>22</c:v>
                </c:pt>
                <c:pt idx="670">
                  <c:v>29</c:v>
                </c:pt>
                <c:pt idx="671">
                  <c:v>39</c:v>
                </c:pt>
                <c:pt idx="672">
                  <c:v>22</c:v>
                </c:pt>
                <c:pt idx="673">
                  <c:v>0</c:v>
                </c:pt>
                <c:pt idx="674">
                  <c:v>0</c:v>
                </c:pt>
                <c:pt idx="675">
                  <c:v>15</c:v>
                </c:pt>
                <c:pt idx="676">
                  <c:v>1</c:v>
                </c:pt>
                <c:pt idx="677">
                  <c:v>26</c:v>
                </c:pt>
                <c:pt idx="678">
                  <c:v>4</c:v>
                </c:pt>
                <c:pt idx="679">
                  <c:v>15</c:v>
                </c:pt>
                <c:pt idx="680">
                  <c:v>26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7</c:v>
                </c:pt>
                <c:pt idx="685">
                  <c:v>28</c:v>
                </c:pt>
                <c:pt idx="686">
                  <c:v>0</c:v>
                </c:pt>
                <c:pt idx="687">
                  <c:v>4</c:v>
                </c:pt>
                <c:pt idx="688">
                  <c:v>73</c:v>
                </c:pt>
                <c:pt idx="689">
                  <c:v>58</c:v>
                </c:pt>
                <c:pt idx="690">
                  <c:v>12</c:v>
                </c:pt>
                <c:pt idx="691">
                  <c:v>1</c:v>
                </c:pt>
                <c:pt idx="692">
                  <c:v>7</c:v>
                </c:pt>
                <c:pt idx="693">
                  <c:v>35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46</c:v>
                </c:pt>
                <c:pt idx="698">
                  <c:v>15</c:v>
                </c:pt>
                <c:pt idx="699">
                  <c:v>82</c:v>
                </c:pt>
                <c:pt idx="700">
                  <c:v>3</c:v>
                </c:pt>
                <c:pt idx="701">
                  <c:v>27</c:v>
                </c:pt>
                <c:pt idx="702">
                  <c:v>31</c:v>
                </c:pt>
                <c:pt idx="703">
                  <c:v>6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79</c:v>
                </c:pt>
                <c:pt idx="708">
                  <c:v>22</c:v>
                </c:pt>
                <c:pt idx="709">
                  <c:v>0</c:v>
                </c:pt>
                <c:pt idx="710">
                  <c:v>0</c:v>
                </c:pt>
                <c:pt idx="711">
                  <c:v>34</c:v>
                </c:pt>
                <c:pt idx="712">
                  <c:v>0</c:v>
                </c:pt>
                <c:pt idx="713">
                  <c:v>1</c:v>
                </c:pt>
                <c:pt idx="714">
                  <c:v>15</c:v>
                </c:pt>
                <c:pt idx="715">
                  <c:v>5</c:v>
                </c:pt>
                <c:pt idx="716">
                  <c:v>10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144</c:v>
                </c:pt>
                <c:pt idx="721">
                  <c:v>122</c:v>
                </c:pt>
                <c:pt idx="722">
                  <c:v>132</c:v>
                </c:pt>
                <c:pt idx="723">
                  <c:v>109</c:v>
                </c:pt>
                <c:pt idx="724">
                  <c:v>105</c:v>
                </c:pt>
                <c:pt idx="725">
                  <c:v>100</c:v>
                </c:pt>
                <c:pt idx="726">
                  <c:v>101</c:v>
                </c:pt>
                <c:pt idx="727">
                  <c:v>156</c:v>
                </c:pt>
                <c:pt idx="728">
                  <c:v>106</c:v>
                </c:pt>
                <c:pt idx="729">
                  <c:v>131</c:v>
                </c:pt>
                <c:pt idx="730">
                  <c:v>132</c:v>
                </c:pt>
                <c:pt idx="731">
                  <c:v>126</c:v>
                </c:pt>
                <c:pt idx="732">
                  <c:v>160</c:v>
                </c:pt>
                <c:pt idx="733">
                  <c:v>120</c:v>
                </c:pt>
                <c:pt idx="734">
                  <c:v>126</c:v>
                </c:pt>
                <c:pt idx="735">
                  <c:v>114</c:v>
                </c:pt>
                <c:pt idx="736">
                  <c:v>315</c:v>
                </c:pt>
                <c:pt idx="737">
                  <c:v>122</c:v>
                </c:pt>
                <c:pt idx="738">
                  <c:v>107</c:v>
                </c:pt>
                <c:pt idx="739">
                  <c:v>158</c:v>
                </c:pt>
                <c:pt idx="740">
                  <c:v>107</c:v>
                </c:pt>
                <c:pt idx="741">
                  <c:v>102</c:v>
                </c:pt>
                <c:pt idx="742">
                  <c:v>111</c:v>
                </c:pt>
                <c:pt idx="743">
                  <c:v>148</c:v>
                </c:pt>
                <c:pt idx="744">
                  <c:v>102</c:v>
                </c:pt>
                <c:pt idx="745">
                  <c:v>179</c:v>
                </c:pt>
                <c:pt idx="746">
                  <c:v>111</c:v>
                </c:pt>
                <c:pt idx="747">
                  <c:v>100</c:v>
                </c:pt>
                <c:pt idx="748">
                  <c:v>100</c:v>
                </c:pt>
                <c:pt idx="749">
                  <c:v>106</c:v>
                </c:pt>
                <c:pt idx="750">
                  <c:v>103</c:v>
                </c:pt>
                <c:pt idx="751">
                  <c:v>119</c:v>
                </c:pt>
                <c:pt idx="752">
                  <c:v>112</c:v>
                </c:pt>
                <c:pt idx="753">
                  <c:v>128</c:v>
                </c:pt>
                <c:pt idx="754">
                  <c:v>104</c:v>
                </c:pt>
                <c:pt idx="755">
                  <c:v>102</c:v>
                </c:pt>
                <c:pt idx="756">
                  <c:v>118</c:v>
                </c:pt>
                <c:pt idx="757">
                  <c:v>238</c:v>
                </c:pt>
                <c:pt idx="758">
                  <c:v>102</c:v>
                </c:pt>
                <c:pt idx="759">
                  <c:v>102</c:v>
                </c:pt>
                <c:pt idx="760">
                  <c:v>0</c:v>
                </c:pt>
                <c:pt idx="761">
                  <c:v>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36</c:v>
                </c:pt>
                <c:pt idx="766">
                  <c:v>0</c:v>
                </c:pt>
                <c:pt idx="767">
                  <c:v>4</c:v>
                </c:pt>
                <c:pt idx="768">
                  <c:v>0</c:v>
                </c:pt>
                <c:pt idx="769">
                  <c:v>41</c:v>
                </c:pt>
                <c:pt idx="770">
                  <c:v>0</c:v>
                </c:pt>
                <c:pt idx="771">
                  <c:v>0</c:v>
                </c:pt>
                <c:pt idx="772">
                  <c:v>3</c:v>
                </c:pt>
                <c:pt idx="773">
                  <c:v>1</c:v>
                </c:pt>
                <c:pt idx="774">
                  <c:v>70</c:v>
                </c:pt>
                <c:pt idx="775">
                  <c:v>2</c:v>
                </c:pt>
                <c:pt idx="776">
                  <c:v>51</c:v>
                </c:pt>
                <c:pt idx="777">
                  <c:v>1</c:v>
                </c:pt>
                <c:pt idx="778">
                  <c:v>0</c:v>
                </c:pt>
                <c:pt idx="779">
                  <c:v>3</c:v>
                </c:pt>
                <c:pt idx="780">
                  <c:v>104</c:v>
                </c:pt>
                <c:pt idx="781">
                  <c:v>133</c:v>
                </c:pt>
                <c:pt idx="782">
                  <c:v>100</c:v>
                </c:pt>
                <c:pt idx="783">
                  <c:v>148</c:v>
                </c:pt>
                <c:pt idx="784">
                  <c:v>103</c:v>
                </c:pt>
                <c:pt idx="785">
                  <c:v>181</c:v>
                </c:pt>
                <c:pt idx="786">
                  <c:v>143</c:v>
                </c:pt>
                <c:pt idx="787">
                  <c:v>114</c:v>
                </c:pt>
                <c:pt idx="788">
                  <c:v>204</c:v>
                </c:pt>
                <c:pt idx="789">
                  <c:v>109</c:v>
                </c:pt>
                <c:pt idx="790">
                  <c:v>144</c:v>
                </c:pt>
                <c:pt idx="791">
                  <c:v>104</c:v>
                </c:pt>
                <c:pt idx="792">
                  <c:v>100</c:v>
                </c:pt>
                <c:pt idx="793">
                  <c:v>103</c:v>
                </c:pt>
                <c:pt idx="794">
                  <c:v>105</c:v>
                </c:pt>
                <c:pt idx="795">
                  <c:v>112</c:v>
                </c:pt>
                <c:pt idx="796">
                  <c:v>101</c:v>
                </c:pt>
                <c:pt idx="797">
                  <c:v>108</c:v>
                </c:pt>
                <c:pt idx="798">
                  <c:v>115</c:v>
                </c:pt>
                <c:pt idx="799">
                  <c:v>100</c:v>
                </c:pt>
                <c:pt idx="800">
                  <c:v>152</c:v>
                </c:pt>
                <c:pt idx="801">
                  <c:v>112</c:v>
                </c:pt>
                <c:pt idx="802">
                  <c:v>101</c:v>
                </c:pt>
                <c:pt idx="803">
                  <c:v>123</c:v>
                </c:pt>
                <c:pt idx="804">
                  <c:v>100</c:v>
                </c:pt>
                <c:pt idx="805">
                  <c:v>105</c:v>
                </c:pt>
                <c:pt idx="806">
                  <c:v>104</c:v>
                </c:pt>
                <c:pt idx="807">
                  <c:v>105</c:v>
                </c:pt>
                <c:pt idx="808">
                  <c:v>100</c:v>
                </c:pt>
                <c:pt idx="809">
                  <c:v>104</c:v>
                </c:pt>
                <c:pt idx="810">
                  <c:v>105</c:v>
                </c:pt>
                <c:pt idx="811">
                  <c:v>104</c:v>
                </c:pt>
                <c:pt idx="812">
                  <c:v>152</c:v>
                </c:pt>
                <c:pt idx="813">
                  <c:v>160</c:v>
                </c:pt>
                <c:pt idx="814">
                  <c:v>127</c:v>
                </c:pt>
                <c:pt idx="815">
                  <c:v>107</c:v>
                </c:pt>
                <c:pt idx="816">
                  <c:v>115</c:v>
                </c:pt>
                <c:pt idx="817">
                  <c:v>137</c:v>
                </c:pt>
                <c:pt idx="818">
                  <c:v>156</c:v>
                </c:pt>
                <c:pt idx="819">
                  <c:v>109</c:v>
                </c:pt>
                <c:pt idx="820">
                  <c:v>134</c:v>
                </c:pt>
                <c:pt idx="821">
                  <c:v>100</c:v>
                </c:pt>
                <c:pt idx="822">
                  <c:v>119</c:v>
                </c:pt>
                <c:pt idx="823">
                  <c:v>180</c:v>
                </c:pt>
                <c:pt idx="824">
                  <c:v>134</c:v>
                </c:pt>
                <c:pt idx="825">
                  <c:v>100</c:v>
                </c:pt>
                <c:pt idx="826">
                  <c:v>101</c:v>
                </c:pt>
                <c:pt idx="827">
                  <c:v>103</c:v>
                </c:pt>
                <c:pt idx="828">
                  <c:v>107</c:v>
                </c:pt>
                <c:pt idx="829">
                  <c:v>104</c:v>
                </c:pt>
                <c:pt idx="830">
                  <c:v>108</c:v>
                </c:pt>
                <c:pt idx="831">
                  <c:v>233</c:v>
                </c:pt>
                <c:pt idx="832">
                  <c:v>101</c:v>
                </c:pt>
                <c:pt idx="833">
                  <c:v>102</c:v>
                </c:pt>
                <c:pt idx="834">
                  <c:v>131</c:v>
                </c:pt>
                <c:pt idx="835">
                  <c:v>117</c:v>
                </c:pt>
                <c:pt idx="836">
                  <c:v>101</c:v>
                </c:pt>
                <c:pt idx="837">
                  <c:v>122</c:v>
                </c:pt>
                <c:pt idx="838">
                  <c:v>145</c:v>
                </c:pt>
                <c:pt idx="839">
                  <c:v>117</c:v>
                </c:pt>
                <c:pt idx="840">
                  <c:v>120</c:v>
                </c:pt>
                <c:pt idx="841">
                  <c:v>101</c:v>
                </c:pt>
                <c:pt idx="842">
                  <c:v>104</c:v>
                </c:pt>
                <c:pt idx="843">
                  <c:v>267</c:v>
                </c:pt>
                <c:pt idx="844">
                  <c:v>194</c:v>
                </c:pt>
                <c:pt idx="845">
                  <c:v>120</c:v>
                </c:pt>
                <c:pt idx="846">
                  <c:v>122</c:v>
                </c:pt>
                <c:pt idx="847">
                  <c:v>100</c:v>
                </c:pt>
                <c:pt idx="848">
                  <c:v>100</c:v>
                </c:pt>
                <c:pt idx="849">
                  <c:v>120</c:v>
                </c:pt>
                <c:pt idx="850">
                  <c:v>155</c:v>
                </c:pt>
                <c:pt idx="851">
                  <c:v>130</c:v>
                </c:pt>
                <c:pt idx="852">
                  <c:v>105</c:v>
                </c:pt>
                <c:pt idx="853">
                  <c:v>100</c:v>
                </c:pt>
                <c:pt idx="854">
                  <c:v>118</c:v>
                </c:pt>
                <c:pt idx="855">
                  <c:v>103</c:v>
                </c:pt>
                <c:pt idx="856">
                  <c:v>218</c:v>
                </c:pt>
                <c:pt idx="857">
                  <c:v>100</c:v>
                </c:pt>
                <c:pt idx="858">
                  <c:v>144</c:v>
                </c:pt>
                <c:pt idx="859">
                  <c:v>105</c:v>
                </c:pt>
                <c:pt idx="860">
                  <c:v>18</c:v>
                </c:pt>
                <c:pt idx="861">
                  <c:v>2</c:v>
                </c:pt>
                <c:pt idx="862">
                  <c:v>0</c:v>
                </c:pt>
                <c:pt idx="863">
                  <c:v>5</c:v>
                </c:pt>
                <c:pt idx="864">
                  <c:v>42</c:v>
                </c:pt>
                <c:pt idx="865">
                  <c:v>2</c:v>
                </c:pt>
                <c:pt idx="866">
                  <c:v>18</c:v>
                </c:pt>
                <c:pt idx="867">
                  <c:v>24</c:v>
                </c:pt>
                <c:pt idx="868">
                  <c:v>0</c:v>
                </c:pt>
                <c:pt idx="869">
                  <c:v>12</c:v>
                </c:pt>
                <c:pt idx="870">
                  <c:v>0</c:v>
                </c:pt>
                <c:pt idx="871">
                  <c:v>5</c:v>
                </c:pt>
                <c:pt idx="872">
                  <c:v>1</c:v>
                </c:pt>
                <c:pt idx="873">
                  <c:v>1</c:v>
                </c:pt>
                <c:pt idx="874">
                  <c:v>24</c:v>
                </c:pt>
                <c:pt idx="875">
                  <c:v>0</c:v>
                </c:pt>
                <c:pt idx="876">
                  <c:v>41</c:v>
                </c:pt>
                <c:pt idx="877">
                  <c:v>68</c:v>
                </c:pt>
                <c:pt idx="878">
                  <c:v>1</c:v>
                </c:pt>
                <c:pt idx="879">
                  <c:v>31</c:v>
                </c:pt>
                <c:pt idx="880">
                  <c:v>3</c:v>
                </c:pt>
                <c:pt idx="881">
                  <c:v>1</c:v>
                </c:pt>
                <c:pt idx="882">
                  <c:v>20</c:v>
                </c:pt>
                <c:pt idx="883">
                  <c:v>40</c:v>
                </c:pt>
                <c:pt idx="884">
                  <c:v>1</c:v>
                </c:pt>
                <c:pt idx="885">
                  <c:v>75</c:v>
                </c:pt>
                <c:pt idx="886">
                  <c:v>41</c:v>
                </c:pt>
                <c:pt idx="887">
                  <c:v>0</c:v>
                </c:pt>
                <c:pt idx="888">
                  <c:v>7</c:v>
                </c:pt>
                <c:pt idx="889">
                  <c:v>9</c:v>
                </c:pt>
                <c:pt idx="890">
                  <c:v>4</c:v>
                </c:pt>
                <c:pt idx="891">
                  <c:v>3</c:v>
                </c:pt>
                <c:pt idx="892">
                  <c:v>41</c:v>
                </c:pt>
                <c:pt idx="893">
                  <c:v>10</c:v>
                </c:pt>
                <c:pt idx="894">
                  <c:v>39</c:v>
                </c:pt>
                <c:pt idx="895">
                  <c:v>2</c:v>
                </c:pt>
                <c:pt idx="896">
                  <c:v>40</c:v>
                </c:pt>
                <c:pt idx="897">
                  <c:v>0</c:v>
                </c:pt>
                <c:pt idx="898">
                  <c:v>3</c:v>
                </c:pt>
                <c:pt idx="899">
                  <c:v>37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3</c:v>
                </c:pt>
                <c:pt idx="904">
                  <c:v>0</c:v>
                </c:pt>
                <c:pt idx="905">
                  <c:v>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</c:v>
                </c:pt>
                <c:pt idx="910">
                  <c:v>22</c:v>
                </c:pt>
                <c:pt idx="911">
                  <c:v>0</c:v>
                </c:pt>
                <c:pt idx="912">
                  <c:v>1</c:v>
                </c:pt>
                <c:pt idx="913">
                  <c:v>7</c:v>
                </c:pt>
                <c:pt idx="914">
                  <c:v>0</c:v>
                </c:pt>
                <c:pt idx="915">
                  <c:v>6</c:v>
                </c:pt>
                <c:pt idx="916">
                  <c:v>0</c:v>
                </c:pt>
                <c:pt idx="917">
                  <c:v>1</c:v>
                </c:pt>
                <c:pt idx="918">
                  <c:v>5</c:v>
                </c:pt>
                <c:pt idx="919">
                  <c:v>1</c:v>
                </c:pt>
                <c:pt idx="920">
                  <c:v>0</c:v>
                </c:pt>
                <c:pt idx="921">
                  <c:v>31</c:v>
                </c:pt>
                <c:pt idx="922">
                  <c:v>21</c:v>
                </c:pt>
                <c:pt idx="923">
                  <c:v>2</c:v>
                </c:pt>
                <c:pt idx="924">
                  <c:v>11</c:v>
                </c:pt>
                <c:pt idx="925">
                  <c:v>3</c:v>
                </c:pt>
                <c:pt idx="926">
                  <c:v>0</c:v>
                </c:pt>
                <c:pt idx="927">
                  <c:v>0</c:v>
                </c:pt>
                <c:pt idx="928">
                  <c:v>11</c:v>
                </c:pt>
                <c:pt idx="929">
                  <c:v>0</c:v>
                </c:pt>
                <c:pt idx="930">
                  <c:v>38</c:v>
                </c:pt>
                <c:pt idx="931">
                  <c:v>7</c:v>
                </c:pt>
                <c:pt idx="932">
                  <c:v>15</c:v>
                </c:pt>
                <c:pt idx="933">
                  <c:v>6</c:v>
                </c:pt>
                <c:pt idx="934">
                  <c:v>30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17</c:v>
                </c:pt>
                <c:pt idx="941">
                  <c:v>2</c:v>
                </c:pt>
                <c:pt idx="942">
                  <c:v>9</c:v>
                </c:pt>
                <c:pt idx="943">
                  <c:v>10</c:v>
                </c:pt>
                <c:pt idx="944">
                  <c:v>13</c:v>
                </c:pt>
                <c:pt idx="945">
                  <c:v>2</c:v>
                </c:pt>
                <c:pt idx="946">
                  <c:v>2</c:v>
                </c:pt>
                <c:pt idx="947">
                  <c:v>0</c:v>
                </c:pt>
                <c:pt idx="948">
                  <c:v>12</c:v>
                </c:pt>
                <c:pt idx="949">
                  <c:v>1</c:v>
                </c:pt>
                <c:pt idx="950">
                  <c:v>28</c:v>
                </c:pt>
                <c:pt idx="951">
                  <c:v>38</c:v>
                </c:pt>
                <c:pt idx="952">
                  <c:v>40</c:v>
                </c:pt>
                <c:pt idx="953">
                  <c:v>1</c:v>
                </c:pt>
                <c:pt idx="954">
                  <c:v>43</c:v>
                </c:pt>
                <c:pt idx="955">
                  <c:v>6</c:v>
                </c:pt>
                <c:pt idx="956">
                  <c:v>2</c:v>
                </c:pt>
                <c:pt idx="957">
                  <c:v>2</c:v>
                </c:pt>
                <c:pt idx="958">
                  <c:v>11</c:v>
                </c:pt>
                <c:pt idx="959">
                  <c:v>39</c:v>
                </c:pt>
                <c:pt idx="960">
                  <c:v>46</c:v>
                </c:pt>
                <c:pt idx="961">
                  <c:v>42</c:v>
                </c:pt>
                <c:pt idx="962">
                  <c:v>28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15</c:v>
                </c:pt>
                <c:pt idx="967">
                  <c:v>18</c:v>
                </c:pt>
                <c:pt idx="968">
                  <c:v>1</c:v>
                </c:pt>
                <c:pt idx="969">
                  <c:v>47</c:v>
                </c:pt>
                <c:pt idx="970">
                  <c:v>46</c:v>
                </c:pt>
                <c:pt idx="971">
                  <c:v>0</c:v>
                </c:pt>
                <c:pt idx="972">
                  <c:v>35</c:v>
                </c:pt>
                <c:pt idx="973">
                  <c:v>2</c:v>
                </c:pt>
                <c:pt idx="974">
                  <c:v>1</c:v>
                </c:pt>
                <c:pt idx="975">
                  <c:v>3</c:v>
                </c:pt>
                <c:pt idx="976">
                  <c:v>2</c:v>
                </c:pt>
                <c:pt idx="977">
                  <c:v>34</c:v>
                </c:pt>
                <c:pt idx="978">
                  <c:v>56</c:v>
                </c:pt>
                <c:pt idx="979">
                  <c:v>83</c:v>
                </c:pt>
                <c:pt idx="980">
                  <c:v>15</c:v>
                </c:pt>
                <c:pt idx="981">
                  <c:v>0</c:v>
                </c:pt>
                <c:pt idx="982">
                  <c:v>0</c:v>
                </c:pt>
                <c:pt idx="983">
                  <c:v>30</c:v>
                </c:pt>
                <c:pt idx="984">
                  <c:v>1</c:v>
                </c:pt>
                <c:pt idx="985">
                  <c:v>6</c:v>
                </c:pt>
                <c:pt idx="986">
                  <c:v>13</c:v>
                </c:pt>
                <c:pt idx="987">
                  <c:v>13</c:v>
                </c:pt>
                <c:pt idx="988">
                  <c:v>0</c:v>
                </c:pt>
                <c:pt idx="989">
                  <c:v>17</c:v>
                </c:pt>
                <c:pt idx="990">
                  <c:v>0</c:v>
                </c:pt>
                <c:pt idx="991">
                  <c:v>4</c:v>
                </c:pt>
                <c:pt idx="992">
                  <c:v>0</c:v>
                </c:pt>
                <c:pt idx="993">
                  <c:v>25</c:v>
                </c:pt>
                <c:pt idx="994">
                  <c:v>2</c:v>
                </c:pt>
                <c:pt idx="995">
                  <c:v>7</c:v>
                </c:pt>
                <c:pt idx="996">
                  <c:v>2</c:v>
                </c:pt>
                <c:pt idx="997">
                  <c:v>1</c:v>
                </c:pt>
                <c:pt idx="998">
                  <c:v>59</c:v>
                </c:pt>
                <c:pt idx="999">
                  <c:v>8</c:v>
                </c:pt>
                <c:pt idx="1000">
                  <c:v>2</c:v>
                </c:pt>
                <c:pt idx="1001">
                  <c:v>104</c:v>
                </c:pt>
                <c:pt idx="1002">
                  <c:v>30</c:v>
                </c:pt>
                <c:pt idx="1003">
                  <c:v>16</c:v>
                </c:pt>
                <c:pt idx="1004">
                  <c:v>82</c:v>
                </c:pt>
                <c:pt idx="1005">
                  <c:v>75</c:v>
                </c:pt>
                <c:pt idx="1006">
                  <c:v>6</c:v>
                </c:pt>
                <c:pt idx="1007">
                  <c:v>44</c:v>
                </c:pt>
                <c:pt idx="1008">
                  <c:v>0</c:v>
                </c:pt>
                <c:pt idx="1009">
                  <c:v>13</c:v>
                </c:pt>
                <c:pt idx="1010">
                  <c:v>0</c:v>
                </c:pt>
                <c:pt idx="1011">
                  <c:v>0</c:v>
                </c:pt>
                <c:pt idx="1012">
                  <c:v>21535</c:v>
                </c:pt>
                <c:pt idx="1013">
                  <c:v>35</c:v>
                </c:pt>
                <c:pt idx="1014">
                  <c:v>31</c:v>
                </c:pt>
                <c:pt idx="1015">
                  <c:v>3</c:v>
                </c:pt>
                <c:pt idx="1016">
                  <c:v>3</c:v>
                </c:pt>
                <c:pt idx="1017">
                  <c:v>23</c:v>
                </c:pt>
                <c:pt idx="1018">
                  <c:v>3</c:v>
                </c:pt>
                <c:pt idx="1019">
                  <c:v>47</c:v>
                </c:pt>
                <c:pt idx="1020">
                  <c:v>206</c:v>
                </c:pt>
                <c:pt idx="1021">
                  <c:v>352</c:v>
                </c:pt>
                <c:pt idx="1022">
                  <c:v>115</c:v>
                </c:pt>
                <c:pt idx="1023">
                  <c:v>237</c:v>
                </c:pt>
                <c:pt idx="1024">
                  <c:v>119</c:v>
                </c:pt>
                <c:pt idx="1025">
                  <c:v>110</c:v>
                </c:pt>
                <c:pt idx="1026">
                  <c:v>100</c:v>
                </c:pt>
                <c:pt idx="1027">
                  <c:v>103</c:v>
                </c:pt>
                <c:pt idx="1028">
                  <c:v>117</c:v>
                </c:pt>
                <c:pt idx="1029">
                  <c:v>112</c:v>
                </c:pt>
                <c:pt idx="1030">
                  <c:v>342</c:v>
                </c:pt>
                <c:pt idx="1031">
                  <c:v>107</c:v>
                </c:pt>
                <c:pt idx="1032">
                  <c:v>108</c:v>
                </c:pt>
                <c:pt idx="1033">
                  <c:v>103</c:v>
                </c:pt>
                <c:pt idx="1034">
                  <c:v>130</c:v>
                </c:pt>
                <c:pt idx="1035">
                  <c:v>108</c:v>
                </c:pt>
                <c:pt idx="1036">
                  <c:v>112</c:v>
                </c:pt>
                <c:pt idx="1037">
                  <c:v>102</c:v>
                </c:pt>
                <c:pt idx="1038">
                  <c:v>145</c:v>
                </c:pt>
                <c:pt idx="1039">
                  <c:v>128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9</c:v>
                </c:pt>
                <c:pt idx="1044">
                  <c:v>0</c:v>
                </c:pt>
                <c:pt idx="1045">
                  <c:v>3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95</c:v>
                </c:pt>
                <c:pt idx="1063">
                  <c:v>0</c:v>
                </c:pt>
                <c:pt idx="1064">
                  <c:v>9</c:v>
                </c:pt>
                <c:pt idx="1065">
                  <c:v>3</c:v>
                </c:pt>
                <c:pt idx="1066">
                  <c:v>3</c:v>
                </c:pt>
                <c:pt idx="1067">
                  <c:v>26</c:v>
                </c:pt>
                <c:pt idx="1068">
                  <c:v>0</c:v>
                </c:pt>
                <c:pt idx="1069">
                  <c:v>39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6</c:v>
                </c:pt>
                <c:pt idx="1075">
                  <c:v>5</c:v>
                </c:pt>
                <c:pt idx="1076">
                  <c:v>63</c:v>
                </c:pt>
                <c:pt idx="1077">
                  <c:v>29</c:v>
                </c:pt>
                <c:pt idx="1078">
                  <c:v>8</c:v>
                </c:pt>
                <c:pt idx="1079">
                  <c:v>3</c:v>
                </c:pt>
                <c:pt idx="1080">
                  <c:v>9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3</c:v>
                </c:pt>
                <c:pt idx="1086">
                  <c:v>0</c:v>
                </c:pt>
                <c:pt idx="1087">
                  <c:v>0</c:v>
                </c:pt>
                <c:pt idx="1088">
                  <c:v>14</c:v>
                </c:pt>
                <c:pt idx="1089">
                  <c:v>8</c:v>
                </c:pt>
                <c:pt idx="1090">
                  <c:v>0</c:v>
                </c:pt>
                <c:pt idx="1091">
                  <c:v>13</c:v>
                </c:pt>
                <c:pt idx="1092">
                  <c:v>1</c:v>
                </c:pt>
                <c:pt idx="1093">
                  <c:v>14</c:v>
                </c:pt>
                <c:pt idx="1094">
                  <c:v>18</c:v>
                </c:pt>
                <c:pt idx="1095">
                  <c:v>5</c:v>
                </c:pt>
                <c:pt idx="1096">
                  <c:v>18</c:v>
                </c:pt>
                <c:pt idx="1097">
                  <c:v>0</c:v>
                </c:pt>
                <c:pt idx="1098">
                  <c:v>7</c:v>
                </c:pt>
                <c:pt idx="1099">
                  <c:v>1</c:v>
                </c:pt>
                <c:pt idx="1100">
                  <c:v>3</c:v>
                </c:pt>
                <c:pt idx="1101">
                  <c:v>0</c:v>
                </c:pt>
                <c:pt idx="1102">
                  <c:v>5</c:v>
                </c:pt>
                <c:pt idx="1103">
                  <c:v>2</c:v>
                </c:pt>
                <c:pt idx="1104">
                  <c:v>5</c:v>
                </c:pt>
                <c:pt idx="1105">
                  <c:v>0</c:v>
                </c:pt>
                <c:pt idx="1106">
                  <c:v>41</c:v>
                </c:pt>
                <c:pt idx="1107">
                  <c:v>0</c:v>
                </c:pt>
                <c:pt idx="1108">
                  <c:v>3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36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8</c:v>
                </c:pt>
                <c:pt idx="1118">
                  <c:v>2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14</c:v>
                </c:pt>
                <c:pt idx="1133">
                  <c:v>1</c:v>
                </c:pt>
                <c:pt idx="1134">
                  <c:v>0</c:v>
                </c:pt>
                <c:pt idx="1135">
                  <c:v>5</c:v>
                </c:pt>
                <c:pt idx="1136">
                  <c:v>6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10</c:v>
                </c:pt>
                <c:pt idx="1151">
                  <c:v>0</c:v>
                </c:pt>
                <c:pt idx="1152">
                  <c:v>6</c:v>
                </c:pt>
                <c:pt idx="1153">
                  <c:v>1</c:v>
                </c:pt>
                <c:pt idx="1154">
                  <c:v>7</c:v>
                </c:pt>
                <c:pt idx="1155">
                  <c:v>1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4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21</c:v>
                </c:pt>
                <c:pt idx="1166">
                  <c:v>19</c:v>
                </c:pt>
                <c:pt idx="1167">
                  <c:v>2</c:v>
                </c:pt>
                <c:pt idx="1168">
                  <c:v>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6</c:v>
                </c:pt>
                <c:pt idx="1175">
                  <c:v>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5</c:v>
                </c:pt>
                <c:pt idx="1180">
                  <c:v>12</c:v>
                </c:pt>
                <c:pt idx="1181">
                  <c:v>0</c:v>
                </c:pt>
                <c:pt idx="1182">
                  <c:v>4</c:v>
                </c:pt>
                <c:pt idx="1183">
                  <c:v>4</c:v>
                </c:pt>
                <c:pt idx="1184">
                  <c:v>105</c:v>
                </c:pt>
                <c:pt idx="1185">
                  <c:v>105</c:v>
                </c:pt>
                <c:pt idx="1186">
                  <c:v>107</c:v>
                </c:pt>
                <c:pt idx="1187">
                  <c:v>104</c:v>
                </c:pt>
                <c:pt idx="1188">
                  <c:v>161</c:v>
                </c:pt>
                <c:pt idx="1189">
                  <c:v>108</c:v>
                </c:pt>
                <c:pt idx="1190">
                  <c:v>135</c:v>
                </c:pt>
                <c:pt idx="1191">
                  <c:v>109</c:v>
                </c:pt>
                <c:pt idx="1192">
                  <c:v>290</c:v>
                </c:pt>
                <c:pt idx="1193">
                  <c:v>104</c:v>
                </c:pt>
                <c:pt idx="1194">
                  <c:v>322</c:v>
                </c:pt>
                <c:pt idx="1195">
                  <c:v>135</c:v>
                </c:pt>
                <c:pt idx="1196">
                  <c:v>270</c:v>
                </c:pt>
                <c:pt idx="1197">
                  <c:v>253</c:v>
                </c:pt>
                <c:pt idx="1198">
                  <c:v>261</c:v>
                </c:pt>
                <c:pt idx="1199">
                  <c:v>101</c:v>
                </c:pt>
                <c:pt idx="1200">
                  <c:v>126</c:v>
                </c:pt>
                <c:pt idx="1201">
                  <c:v>102</c:v>
                </c:pt>
                <c:pt idx="1202">
                  <c:v>199</c:v>
                </c:pt>
                <c:pt idx="1203">
                  <c:v>102</c:v>
                </c:pt>
                <c:pt idx="1204">
                  <c:v>103</c:v>
                </c:pt>
                <c:pt idx="1205">
                  <c:v>101</c:v>
                </c:pt>
                <c:pt idx="1206">
                  <c:v>115</c:v>
                </c:pt>
                <c:pt idx="1207">
                  <c:v>104</c:v>
                </c:pt>
                <c:pt idx="1208">
                  <c:v>155</c:v>
                </c:pt>
                <c:pt idx="1209">
                  <c:v>106</c:v>
                </c:pt>
                <c:pt idx="1210">
                  <c:v>254</c:v>
                </c:pt>
                <c:pt idx="1211">
                  <c:v>101</c:v>
                </c:pt>
                <c:pt idx="1212">
                  <c:v>129</c:v>
                </c:pt>
                <c:pt idx="1213">
                  <c:v>102</c:v>
                </c:pt>
                <c:pt idx="1214">
                  <c:v>132</c:v>
                </c:pt>
                <c:pt idx="1215">
                  <c:v>786</c:v>
                </c:pt>
                <c:pt idx="1216">
                  <c:v>146</c:v>
                </c:pt>
                <c:pt idx="1217">
                  <c:v>103</c:v>
                </c:pt>
                <c:pt idx="1218">
                  <c:v>172</c:v>
                </c:pt>
                <c:pt idx="1219">
                  <c:v>159</c:v>
                </c:pt>
                <c:pt idx="1220">
                  <c:v>104</c:v>
                </c:pt>
                <c:pt idx="1221">
                  <c:v>111</c:v>
                </c:pt>
                <c:pt idx="1222">
                  <c:v>280</c:v>
                </c:pt>
                <c:pt idx="1223">
                  <c:v>112</c:v>
                </c:pt>
                <c:pt idx="1224">
                  <c:v>7</c:v>
                </c:pt>
                <c:pt idx="1225">
                  <c:v>4</c:v>
                </c:pt>
                <c:pt idx="1226">
                  <c:v>4</c:v>
                </c:pt>
                <c:pt idx="1227">
                  <c:v>0</c:v>
                </c:pt>
                <c:pt idx="1228">
                  <c:v>29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12</c:v>
                </c:pt>
                <c:pt idx="1234">
                  <c:v>0</c:v>
                </c:pt>
                <c:pt idx="1235">
                  <c:v>3</c:v>
                </c:pt>
                <c:pt idx="1236">
                  <c:v>0</c:v>
                </c:pt>
                <c:pt idx="1237">
                  <c:v>0</c:v>
                </c:pt>
                <c:pt idx="1238">
                  <c:v>18</c:v>
                </c:pt>
                <c:pt idx="1239">
                  <c:v>0</c:v>
                </c:pt>
                <c:pt idx="1240">
                  <c:v>3</c:v>
                </c:pt>
                <c:pt idx="1241">
                  <c:v>51</c:v>
                </c:pt>
                <c:pt idx="1242">
                  <c:v>1</c:v>
                </c:pt>
                <c:pt idx="1243">
                  <c:v>14</c:v>
                </c:pt>
                <c:pt idx="1244">
                  <c:v>104</c:v>
                </c:pt>
                <c:pt idx="1245">
                  <c:v>120</c:v>
                </c:pt>
                <c:pt idx="1246">
                  <c:v>117</c:v>
                </c:pt>
                <c:pt idx="1247">
                  <c:v>122</c:v>
                </c:pt>
                <c:pt idx="1248">
                  <c:v>152</c:v>
                </c:pt>
                <c:pt idx="1249">
                  <c:v>104</c:v>
                </c:pt>
                <c:pt idx="1250">
                  <c:v>200</c:v>
                </c:pt>
                <c:pt idx="1251">
                  <c:v>102</c:v>
                </c:pt>
                <c:pt idx="1252">
                  <c:v>138</c:v>
                </c:pt>
                <c:pt idx="1253">
                  <c:v>303833</c:v>
                </c:pt>
                <c:pt idx="1254">
                  <c:v>199</c:v>
                </c:pt>
                <c:pt idx="1255">
                  <c:v>202</c:v>
                </c:pt>
                <c:pt idx="1256">
                  <c:v>118</c:v>
                </c:pt>
                <c:pt idx="1257">
                  <c:v>295</c:v>
                </c:pt>
                <c:pt idx="1258">
                  <c:v>213</c:v>
                </c:pt>
                <c:pt idx="1259">
                  <c:v>104</c:v>
                </c:pt>
                <c:pt idx="1260">
                  <c:v>114</c:v>
                </c:pt>
                <c:pt idx="1261">
                  <c:v>101</c:v>
                </c:pt>
                <c:pt idx="1262">
                  <c:v>125</c:v>
                </c:pt>
                <c:pt idx="1263">
                  <c:v>119</c:v>
                </c:pt>
                <c:pt idx="1264">
                  <c:v>166</c:v>
                </c:pt>
                <c:pt idx="1265">
                  <c:v>119</c:v>
                </c:pt>
                <c:pt idx="1266">
                  <c:v>100</c:v>
                </c:pt>
                <c:pt idx="1267">
                  <c:v>102</c:v>
                </c:pt>
                <c:pt idx="1268">
                  <c:v>117</c:v>
                </c:pt>
                <c:pt idx="1269">
                  <c:v>109</c:v>
                </c:pt>
                <c:pt idx="1270">
                  <c:v>115</c:v>
                </c:pt>
                <c:pt idx="1271">
                  <c:v>102</c:v>
                </c:pt>
                <c:pt idx="1272">
                  <c:v>106</c:v>
                </c:pt>
                <c:pt idx="1273">
                  <c:v>104</c:v>
                </c:pt>
                <c:pt idx="1274">
                  <c:v>155</c:v>
                </c:pt>
                <c:pt idx="1275">
                  <c:v>162</c:v>
                </c:pt>
                <c:pt idx="1276">
                  <c:v>104</c:v>
                </c:pt>
                <c:pt idx="1277">
                  <c:v>106</c:v>
                </c:pt>
                <c:pt idx="1278">
                  <c:v>155</c:v>
                </c:pt>
                <c:pt idx="1279">
                  <c:v>111</c:v>
                </c:pt>
                <c:pt idx="1280">
                  <c:v>111</c:v>
                </c:pt>
                <c:pt idx="1281">
                  <c:v>111</c:v>
                </c:pt>
                <c:pt idx="1282">
                  <c:v>124</c:v>
                </c:pt>
                <c:pt idx="1283">
                  <c:v>211</c:v>
                </c:pt>
                <c:pt idx="1284">
                  <c:v>101</c:v>
                </c:pt>
                <c:pt idx="1285">
                  <c:v>102</c:v>
                </c:pt>
                <c:pt idx="1286">
                  <c:v>108</c:v>
                </c:pt>
                <c:pt idx="1287">
                  <c:v>242</c:v>
                </c:pt>
                <c:pt idx="1288">
                  <c:v>100</c:v>
                </c:pt>
                <c:pt idx="1289">
                  <c:v>125</c:v>
                </c:pt>
                <c:pt idx="1290">
                  <c:v>109</c:v>
                </c:pt>
                <c:pt idx="1291">
                  <c:v>146</c:v>
                </c:pt>
                <c:pt idx="1292">
                  <c:v>110</c:v>
                </c:pt>
                <c:pt idx="1293">
                  <c:v>102</c:v>
                </c:pt>
                <c:pt idx="1294">
                  <c:v>122</c:v>
                </c:pt>
                <c:pt idx="1295">
                  <c:v>102</c:v>
                </c:pt>
                <c:pt idx="1296">
                  <c:v>141</c:v>
                </c:pt>
                <c:pt idx="1297">
                  <c:v>110</c:v>
                </c:pt>
                <c:pt idx="1298">
                  <c:v>105</c:v>
                </c:pt>
                <c:pt idx="1299">
                  <c:v>124</c:v>
                </c:pt>
                <c:pt idx="1300">
                  <c:v>135</c:v>
                </c:pt>
                <c:pt idx="1301">
                  <c:v>103</c:v>
                </c:pt>
                <c:pt idx="1302">
                  <c:v>100</c:v>
                </c:pt>
                <c:pt idx="1303">
                  <c:v>130</c:v>
                </c:pt>
                <c:pt idx="1304">
                  <c:v>40</c:v>
                </c:pt>
                <c:pt idx="1305">
                  <c:v>26</c:v>
                </c:pt>
                <c:pt idx="1306">
                  <c:v>65</c:v>
                </c:pt>
                <c:pt idx="1307">
                  <c:v>12</c:v>
                </c:pt>
                <c:pt idx="1308">
                  <c:v>11</c:v>
                </c:pt>
                <c:pt idx="1309">
                  <c:v>112</c:v>
                </c:pt>
                <c:pt idx="1310">
                  <c:v>16</c:v>
                </c:pt>
                <c:pt idx="1311">
                  <c:v>32</c:v>
                </c:pt>
                <c:pt idx="1312">
                  <c:v>1</c:v>
                </c:pt>
                <c:pt idx="1313">
                  <c:v>31</c:v>
                </c:pt>
                <c:pt idx="1314">
                  <c:v>1</c:v>
                </c:pt>
                <c:pt idx="1315">
                  <c:v>40</c:v>
                </c:pt>
                <c:pt idx="1316">
                  <c:v>0</c:v>
                </c:pt>
                <c:pt idx="1317">
                  <c:v>6</c:v>
                </c:pt>
                <c:pt idx="1318">
                  <c:v>15</c:v>
                </c:pt>
                <c:pt idx="1319">
                  <c:v>15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9</c:v>
                </c:pt>
                <c:pt idx="1324">
                  <c:v>10</c:v>
                </c:pt>
                <c:pt idx="1325">
                  <c:v>2</c:v>
                </c:pt>
                <c:pt idx="1326">
                  <c:v>1</c:v>
                </c:pt>
                <c:pt idx="1327">
                  <c:v>4</c:v>
                </c:pt>
                <c:pt idx="1328">
                  <c:v>2</c:v>
                </c:pt>
                <c:pt idx="1329">
                  <c:v>1</c:v>
                </c:pt>
                <c:pt idx="1330">
                  <c:v>22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11</c:v>
                </c:pt>
                <c:pt idx="1335">
                  <c:v>20</c:v>
                </c:pt>
                <c:pt idx="1336">
                  <c:v>85</c:v>
                </c:pt>
                <c:pt idx="1337">
                  <c:v>49</c:v>
                </c:pt>
                <c:pt idx="1338">
                  <c:v>3</c:v>
                </c:pt>
                <c:pt idx="1339">
                  <c:v>7</c:v>
                </c:pt>
                <c:pt idx="1340">
                  <c:v>0</c:v>
                </c:pt>
                <c:pt idx="1341">
                  <c:v>70</c:v>
                </c:pt>
                <c:pt idx="1342">
                  <c:v>0</c:v>
                </c:pt>
                <c:pt idx="1343">
                  <c:v>102</c:v>
                </c:pt>
                <c:pt idx="1344">
                  <c:v>378</c:v>
                </c:pt>
                <c:pt idx="1345">
                  <c:v>125</c:v>
                </c:pt>
                <c:pt idx="1346">
                  <c:v>147</c:v>
                </c:pt>
                <c:pt idx="1347">
                  <c:v>102</c:v>
                </c:pt>
                <c:pt idx="1348">
                  <c:v>102</c:v>
                </c:pt>
                <c:pt idx="1349">
                  <c:v>204</c:v>
                </c:pt>
                <c:pt idx="1350">
                  <c:v>104</c:v>
                </c:pt>
                <c:pt idx="1351">
                  <c:v>101</c:v>
                </c:pt>
                <c:pt idx="1352">
                  <c:v>136</c:v>
                </c:pt>
                <c:pt idx="1353">
                  <c:v>134</c:v>
                </c:pt>
                <c:pt idx="1354">
                  <c:v>130</c:v>
                </c:pt>
                <c:pt idx="1355">
                  <c:v>123</c:v>
                </c:pt>
                <c:pt idx="1356">
                  <c:v>183</c:v>
                </c:pt>
                <c:pt idx="1357">
                  <c:v>125</c:v>
                </c:pt>
                <c:pt idx="1358">
                  <c:v>112</c:v>
                </c:pt>
                <c:pt idx="1359">
                  <c:v>116</c:v>
                </c:pt>
                <c:pt idx="1360">
                  <c:v>173</c:v>
                </c:pt>
                <c:pt idx="1361">
                  <c:v>126</c:v>
                </c:pt>
                <c:pt idx="1362">
                  <c:v>109</c:v>
                </c:pt>
                <c:pt idx="1363">
                  <c:v>100</c:v>
                </c:pt>
                <c:pt idx="1364">
                  <c:v>119</c:v>
                </c:pt>
                <c:pt idx="1365">
                  <c:v>100</c:v>
                </c:pt>
                <c:pt idx="1366">
                  <c:v>126</c:v>
                </c:pt>
                <c:pt idx="1367">
                  <c:v>114</c:v>
                </c:pt>
                <c:pt idx="1368">
                  <c:v>111</c:v>
                </c:pt>
                <c:pt idx="1369">
                  <c:v>105</c:v>
                </c:pt>
                <c:pt idx="1370">
                  <c:v>104</c:v>
                </c:pt>
                <c:pt idx="1371">
                  <c:v>107</c:v>
                </c:pt>
                <c:pt idx="1372">
                  <c:v>124</c:v>
                </c:pt>
                <c:pt idx="1373">
                  <c:v>105</c:v>
                </c:pt>
                <c:pt idx="1374">
                  <c:v>189</c:v>
                </c:pt>
                <c:pt idx="1375">
                  <c:v>171</c:v>
                </c:pt>
                <c:pt idx="1376">
                  <c:v>252</c:v>
                </c:pt>
                <c:pt idx="1377">
                  <c:v>116</c:v>
                </c:pt>
                <c:pt idx="1378">
                  <c:v>203</c:v>
                </c:pt>
                <c:pt idx="1379">
                  <c:v>112</c:v>
                </c:pt>
                <c:pt idx="1380">
                  <c:v>424</c:v>
                </c:pt>
                <c:pt idx="1381">
                  <c:v>107</c:v>
                </c:pt>
                <c:pt idx="1382">
                  <c:v>104</c:v>
                </c:pt>
                <c:pt idx="1383">
                  <c:v>212</c:v>
                </c:pt>
                <c:pt idx="1384">
                  <c:v>124</c:v>
                </c:pt>
                <c:pt idx="1385">
                  <c:v>110</c:v>
                </c:pt>
                <c:pt idx="1386">
                  <c:v>219</c:v>
                </c:pt>
                <c:pt idx="1387">
                  <c:v>137</c:v>
                </c:pt>
                <c:pt idx="1388">
                  <c:v>135</c:v>
                </c:pt>
                <c:pt idx="1389">
                  <c:v>145</c:v>
                </c:pt>
                <c:pt idx="1390">
                  <c:v>109</c:v>
                </c:pt>
                <c:pt idx="1391">
                  <c:v>110</c:v>
                </c:pt>
                <c:pt idx="1392">
                  <c:v>114</c:v>
                </c:pt>
                <c:pt idx="1393">
                  <c:v>102</c:v>
                </c:pt>
                <c:pt idx="1394">
                  <c:v>122</c:v>
                </c:pt>
                <c:pt idx="1395">
                  <c:v>112</c:v>
                </c:pt>
                <c:pt idx="1396">
                  <c:v>107</c:v>
                </c:pt>
                <c:pt idx="1397">
                  <c:v>114</c:v>
                </c:pt>
                <c:pt idx="1398">
                  <c:v>110</c:v>
                </c:pt>
                <c:pt idx="1399">
                  <c:v>126</c:v>
                </c:pt>
                <c:pt idx="1400">
                  <c:v>167</c:v>
                </c:pt>
                <c:pt idx="1401">
                  <c:v>497</c:v>
                </c:pt>
                <c:pt idx="1402">
                  <c:v>109</c:v>
                </c:pt>
                <c:pt idx="1403">
                  <c:v>103</c:v>
                </c:pt>
                <c:pt idx="1404">
                  <c:v>2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7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5</c:v>
                </c:pt>
                <c:pt idx="1413">
                  <c:v>5</c:v>
                </c:pt>
                <c:pt idx="1414">
                  <c:v>0</c:v>
                </c:pt>
                <c:pt idx="1415">
                  <c:v>18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7</c:v>
                </c:pt>
                <c:pt idx="1420">
                  <c:v>3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20</c:v>
                </c:pt>
                <c:pt idx="1425">
                  <c:v>0</c:v>
                </c:pt>
                <c:pt idx="1426">
                  <c:v>0</c:v>
                </c:pt>
                <c:pt idx="1427">
                  <c:v>8</c:v>
                </c:pt>
                <c:pt idx="1428">
                  <c:v>5</c:v>
                </c:pt>
                <c:pt idx="1429">
                  <c:v>0</c:v>
                </c:pt>
                <c:pt idx="1430">
                  <c:v>8</c:v>
                </c:pt>
                <c:pt idx="1431">
                  <c:v>32</c:v>
                </c:pt>
                <c:pt idx="1432">
                  <c:v>0</c:v>
                </c:pt>
                <c:pt idx="1433">
                  <c:v>7</c:v>
                </c:pt>
                <c:pt idx="1434">
                  <c:v>10</c:v>
                </c:pt>
                <c:pt idx="1435">
                  <c:v>0</c:v>
                </c:pt>
                <c:pt idx="1436">
                  <c:v>1</c:v>
                </c:pt>
                <c:pt idx="1437">
                  <c:v>27</c:v>
                </c:pt>
                <c:pt idx="1438">
                  <c:v>3</c:v>
                </c:pt>
                <c:pt idx="1439">
                  <c:v>7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11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101</c:v>
                </c:pt>
                <c:pt idx="1462">
                  <c:v>109</c:v>
                </c:pt>
                <c:pt idx="1463">
                  <c:v>148</c:v>
                </c:pt>
                <c:pt idx="1464">
                  <c:v>163</c:v>
                </c:pt>
                <c:pt idx="1465">
                  <c:v>456</c:v>
                </c:pt>
                <c:pt idx="1466">
                  <c:v>108</c:v>
                </c:pt>
                <c:pt idx="1467">
                  <c:v>115</c:v>
                </c:pt>
                <c:pt idx="1468">
                  <c:v>102</c:v>
                </c:pt>
                <c:pt idx="1469">
                  <c:v>108</c:v>
                </c:pt>
                <c:pt idx="1470">
                  <c:v>125</c:v>
                </c:pt>
                <c:pt idx="1471">
                  <c:v>104</c:v>
                </c:pt>
                <c:pt idx="1472">
                  <c:v>139</c:v>
                </c:pt>
                <c:pt idx="1473">
                  <c:v>121</c:v>
                </c:pt>
                <c:pt idx="1474">
                  <c:v>112</c:v>
                </c:pt>
                <c:pt idx="1475">
                  <c:v>189</c:v>
                </c:pt>
                <c:pt idx="1476">
                  <c:v>662</c:v>
                </c:pt>
                <c:pt idx="1477">
                  <c:v>111</c:v>
                </c:pt>
                <c:pt idx="1478">
                  <c:v>1182</c:v>
                </c:pt>
                <c:pt idx="1479">
                  <c:v>137</c:v>
                </c:pt>
                <c:pt idx="1480">
                  <c:v>117</c:v>
                </c:pt>
                <c:pt idx="1481">
                  <c:v>2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2</c:v>
                </c:pt>
                <c:pt idx="1489">
                  <c:v>0</c:v>
                </c:pt>
                <c:pt idx="1490">
                  <c:v>31</c:v>
                </c:pt>
                <c:pt idx="1491">
                  <c:v>8</c:v>
                </c:pt>
                <c:pt idx="1492">
                  <c:v>1</c:v>
                </c:pt>
                <c:pt idx="1493">
                  <c:v>0</c:v>
                </c:pt>
                <c:pt idx="1494">
                  <c:v>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</c:v>
                </c:pt>
                <c:pt idx="1499">
                  <c:v>0</c:v>
                </c:pt>
                <c:pt idx="1500">
                  <c:v>25</c:v>
                </c:pt>
                <c:pt idx="1501">
                  <c:v>166</c:v>
                </c:pt>
                <c:pt idx="1502">
                  <c:v>101</c:v>
                </c:pt>
                <c:pt idx="1503">
                  <c:v>108</c:v>
                </c:pt>
                <c:pt idx="1504">
                  <c:v>278</c:v>
                </c:pt>
                <c:pt idx="1505">
                  <c:v>104</c:v>
                </c:pt>
                <c:pt idx="1506">
                  <c:v>111</c:v>
                </c:pt>
                <c:pt idx="1507">
                  <c:v>215</c:v>
                </c:pt>
                <c:pt idx="1508">
                  <c:v>111</c:v>
                </c:pt>
                <c:pt idx="1509">
                  <c:v>124</c:v>
                </c:pt>
                <c:pt idx="1510">
                  <c:v>101</c:v>
                </c:pt>
                <c:pt idx="1511">
                  <c:v>112</c:v>
                </c:pt>
                <c:pt idx="1512">
                  <c:v>559</c:v>
                </c:pt>
                <c:pt idx="1513">
                  <c:v>150</c:v>
                </c:pt>
                <c:pt idx="1514">
                  <c:v>106</c:v>
                </c:pt>
                <c:pt idx="1515">
                  <c:v>157</c:v>
                </c:pt>
                <c:pt idx="1516">
                  <c:v>109</c:v>
                </c:pt>
                <c:pt idx="1517">
                  <c:v>162</c:v>
                </c:pt>
                <c:pt idx="1518">
                  <c:v>205</c:v>
                </c:pt>
                <c:pt idx="1519">
                  <c:v>103</c:v>
                </c:pt>
                <c:pt idx="1520">
                  <c:v>103</c:v>
                </c:pt>
                <c:pt idx="1521">
                  <c:v>107</c:v>
                </c:pt>
                <c:pt idx="1522">
                  <c:v>139</c:v>
                </c:pt>
                <c:pt idx="1523">
                  <c:v>125</c:v>
                </c:pt>
                <c:pt idx="1524">
                  <c:v>207</c:v>
                </c:pt>
                <c:pt idx="1525">
                  <c:v>174</c:v>
                </c:pt>
                <c:pt idx="1526">
                  <c:v>120</c:v>
                </c:pt>
                <c:pt idx="1527">
                  <c:v>110</c:v>
                </c:pt>
                <c:pt idx="1528">
                  <c:v>282</c:v>
                </c:pt>
                <c:pt idx="1529">
                  <c:v>101</c:v>
                </c:pt>
                <c:pt idx="1530">
                  <c:v>135</c:v>
                </c:pt>
                <c:pt idx="1531">
                  <c:v>176</c:v>
                </c:pt>
                <c:pt idx="1532">
                  <c:v>484</c:v>
                </c:pt>
                <c:pt idx="1533">
                  <c:v>145</c:v>
                </c:pt>
                <c:pt idx="1534">
                  <c:v>418</c:v>
                </c:pt>
                <c:pt idx="1535">
                  <c:v>132</c:v>
                </c:pt>
                <c:pt idx="1536">
                  <c:v>250</c:v>
                </c:pt>
                <c:pt idx="1537">
                  <c:v>180</c:v>
                </c:pt>
                <c:pt idx="1538">
                  <c:v>103</c:v>
                </c:pt>
                <c:pt idx="1539">
                  <c:v>136</c:v>
                </c:pt>
                <c:pt idx="1540">
                  <c:v>118</c:v>
                </c:pt>
                <c:pt idx="1541">
                  <c:v>0</c:v>
                </c:pt>
                <c:pt idx="1542">
                  <c:v>4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29</c:v>
                </c:pt>
                <c:pt idx="1547">
                  <c:v>0</c:v>
                </c:pt>
                <c:pt idx="1548">
                  <c:v>9</c:v>
                </c:pt>
                <c:pt idx="1549">
                  <c:v>34</c:v>
                </c:pt>
                <c:pt idx="1550">
                  <c:v>13</c:v>
                </c:pt>
                <c:pt idx="1551">
                  <c:v>0</c:v>
                </c:pt>
                <c:pt idx="1552">
                  <c:v>49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45</c:v>
                </c:pt>
                <c:pt idx="1557">
                  <c:v>4</c:v>
                </c:pt>
                <c:pt idx="1558">
                  <c:v>5</c:v>
                </c:pt>
                <c:pt idx="1559">
                  <c:v>0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3</c:v>
                </c:pt>
                <c:pt idx="1566">
                  <c:v>21</c:v>
                </c:pt>
                <c:pt idx="1567">
                  <c:v>4</c:v>
                </c:pt>
                <c:pt idx="1568">
                  <c:v>14</c:v>
                </c:pt>
                <c:pt idx="1569">
                  <c:v>0</c:v>
                </c:pt>
                <c:pt idx="1570">
                  <c:v>41</c:v>
                </c:pt>
                <c:pt idx="1571">
                  <c:v>1</c:v>
                </c:pt>
                <c:pt idx="1572">
                  <c:v>5</c:v>
                </c:pt>
                <c:pt idx="1573">
                  <c:v>2</c:v>
                </c:pt>
                <c:pt idx="1574">
                  <c:v>5</c:v>
                </c:pt>
                <c:pt idx="1575">
                  <c:v>23</c:v>
                </c:pt>
                <c:pt idx="1576">
                  <c:v>13</c:v>
                </c:pt>
                <c:pt idx="1577">
                  <c:v>1</c:v>
                </c:pt>
                <c:pt idx="1578">
                  <c:v>11</c:v>
                </c:pt>
                <c:pt idx="1579">
                  <c:v>1</c:v>
                </c:pt>
                <c:pt idx="1580">
                  <c:v>0</c:v>
                </c:pt>
                <c:pt idx="1581">
                  <c:v>1</c:v>
                </c:pt>
                <c:pt idx="1582">
                  <c:v>9</c:v>
                </c:pt>
                <c:pt idx="1583">
                  <c:v>0</c:v>
                </c:pt>
                <c:pt idx="1584">
                  <c:v>0</c:v>
                </c:pt>
                <c:pt idx="1585">
                  <c:v>79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29</c:v>
                </c:pt>
                <c:pt idx="1592">
                  <c:v>0</c:v>
                </c:pt>
                <c:pt idx="1593">
                  <c:v>0</c:v>
                </c:pt>
                <c:pt idx="1594">
                  <c:v>21</c:v>
                </c:pt>
                <c:pt idx="1595">
                  <c:v>0</c:v>
                </c:pt>
                <c:pt idx="1596">
                  <c:v>2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7</c:v>
                </c:pt>
                <c:pt idx="1601">
                  <c:v>108</c:v>
                </c:pt>
                <c:pt idx="1602">
                  <c:v>100</c:v>
                </c:pt>
                <c:pt idx="1603">
                  <c:v>100</c:v>
                </c:pt>
                <c:pt idx="1604">
                  <c:v>122</c:v>
                </c:pt>
                <c:pt idx="1605">
                  <c:v>101</c:v>
                </c:pt>
                <c:pt idx="1606">
                  <c:v>101</c:v>
                </c:pt>
                <c:pt idx="1607">
                  <c:v>145</c:v>
                </c:pt>
                <c:pt idx="1608">
                  <c:v>101</c:v>
                </c:pt>
                <c:pt idx="1609">
                  <c:v>118</c:v>
                </c:pt>
                <c:pt idx="1610">
                  <c:v>272</c:v>
                </c:pt>
                <c:pt idx="1611">
                  <c:v>125</c:v>
                </c:pt>
                <c:pt idx="1612">
                  <c:v>110</c:v>
                </c:pt>
                <c:pt idx="1613">
                  <c:v>102</c:v>
                </c:pt>
                <c:pt idx="1614">
                  <c:v>103</c:v>
                </c:pt>
                <c:pt idx="1615">
                  <c:v>114</c:v>
                </c:pt>
                <c:pt idx="1616">
                  <c:v>104</c:v>
                </c:pt>
                <c:pt idx="1617">
                  <c:v>146</c:v>
                </c:pt>
                <c:pt idx="1618">
                  <c:v>105</c:v>
                </c:pt>
                <c:pt idx="1619">
                  <c:v>133</c:v>
                </c:pt>
                <c:pt idx="1620">
                  <c:v>113</c:v>
                </c:pt>
                <c:pt idx="1621">
                  <c:v>121</c:v>
                </c:pt>
                <c:pt idx="1622">
                  <c:v>102</c:v>
                </c:pt>
                <c:pt idx="1623">
                  <c:v>101</c:v>
                </c:pt>
                <c:pt idx="1624">
                  <c:v>118</c:v>
                </c:pt>
                <c:pt idx="1625">
                  <c:v>155</c:v>
                </c:pt>
                <c:pt idx="1626">
                  <c:v>101</c:v>
                </c:pt>
                <c:pt idx="1627">
                  <c:v>117</c:v>
                </c:pt>
                <c:pt idx="1628">
                  <c:v>101</c:v>
                </c:pt>
                <c:pt idx="1629">
                  <c:v>104</c:v>
                </c:pt>
                <c:pt idx="1630">
                  <c:v>265</c:v>
                </c:pt>
                <c:pt idx="1631">
                  <c:v>156</c:v>
                </c:pt>
                <c:pt idx="1632">
                  <c:v>102</c:v>
                </c:pt>
                <c:pt idx="1633">
                  <c:v>100</c:v>
                </c:pt>
                <c:pt idx="1634">
                  <c:v>101</c:v>
                </c:pt>
                <c:pt idx="1635">
                  <c:v>125</c:v>
                </c:pt>
                <c:pt idx="1636">
                  <c:v>104</c:v>
                </c:pt>
                <c:pt idx="1637">
                  <c:v>104</c:v>
                </c:pt>
                <c:pt idx="1638">
                  <c:v>105</c:v>
                </c:pt>
                <c:pt idx="1639">
                  <c:v>100</c:v>
                </c:pt>
                <c:pt idx="1640">
                  <c:v>170</c:v>
                </c:pt>
                <c:pt idx="1641">
                  <c:v>101</c:v>
                </c:pt>
                <c:pt idx="1642">
                  <c:v>100</c:v>
                </c:pt>
                <c:pt idx="1643">
                  <c:v>125</c:v>
                </c:pt>
                <c:pt idx="1644">
                  <c:v>110</c:v>
                </c:pt>
                <c:pt idx="1645">
                  <c:v>111</c:v>
                </c:pt>
                <c:pt idx="1646">
                  <c:v>110</c:v>
                </c:pt>
                <c:pt idx="1647">
                  <c:v>105</c:v>
                </c:pt>
                <c:pt idx="1648">
                  <c:v>125</c:v>
                </c:pt>
                <c:pt idx="1649">
                  <c:v>101</c:v>
                </c:pt>
                <c:pt idx="1650">
                  <c:v>142</c:v>
                </c:pt>
                <c:pt idx="1651">
                  <c:v>101</c:v>
                </c:pt>
                <c:pt idx="1652">
                  <c:v>101</c:v>
                </c:pt>
                <c:pt idx="1653">
                  <c:v>174</c:v>
                </c:pt>
                <c:pt idx="1654">
                  <c:v>120</c:v>
                </c:pt>
                <c:pt idx="1655">
                  <c:v>143</c:v>
                </c:pt>
                <c:pt idx="1656">
                  <c:v>100</c:v>
                </c:pt>
                <c:pt idx="1657">
                  <c:v>105</c:v>
                </c:pt>
                <c:pt idx="1658">
                  <c:v>132</c:v>
                </c:pt>
                <c:pt idx="1659">
                  <c:v>113</c:v>
                </c:pt>
                <c:pt idx="1660">
                  <c:v>1254</c:v>
                </c:pt>
                <c:pt idx="1661">
                  <c:v>103</c:v>
                </c:pt>
                <c:pt idx="1662">
                  <c:v>103</c:v>
                </c:pt>
                <c:pt idx="1663">
                  <c:v>108</c:v>
                </c:pt>
                <c:pt idx="1664">
                  <c:v>122</c:v>
                </c:pt>
                <c:pt idx="1665">
                  <c:v>119</c:v>
                </c:pt>
                <c:pt idx="1666">
                  <c:v>161</c:v>
                </c:pt>
                <c:pt idx="1667">
                  <c:v>127</c:v>
                </c:pt>
                <c:pt idx="1668">
                  <c:v>103</c:v>
                </c:pt>
                <c:pt idx="1669">
                  <c:v>140</c:v>
                </c:pt>
                <c:pt idx="1670">
                  <c:v>103</c:v>
                </c:pt>
                <c:pt idx="1671">
                  <c:v>101</c:v>
                </c:pt>
                <c:pt idx="1672">
                  <c:v>113</c:v>
                </c:pt>
                <c:pt idx="1673">
                  <c:v>128</c:v>
                </c:pt>
                <c:pt idx="1674">
                  <c:v>202</c:v>
                </c:pt>
                <c:pt idx="1675">
                  <c:v>137</c:v>
                </c:pt>
                <c:pt idx="1676">
                  <c:v>115</c:v>
                </c:pt>
                <c:pt idx="1677">
                  <c:v>112</c:v>
                </c:pt>
                <c:pt idx="1678">
                  <c:v>118</c:v>
                </c:pt>
                <c:pt idx="1679">
                  <c:v>175</c:v>
                </c:pt>
                <c:pt idx="1680">
                  <c:v>118</c:v>
                </c:pt>
                <c:pt idx="1681">
                  <c:v>101</c:v>
                </c:pt>
                <c:pt idx="1682">
                  <c:v>0</c:v>
                </c:pt>
                <c:pt idx="1683">
                  <c:v>22</c:v>
                </c:pt>
                <c:pt idx="1684">
                  <c:v>109</c:v>
                </c:pt>
                <c:pt idx="1685">
                  <c:v>103</c:v>
                </c:pt>
                <c:pt idx="1686">
                  <c:v>0</c:v>
                </c:pt>
                <c:pt idx="1687">
                  <c:v>31</c:v>
                </c:pt>
                <c:pt idx="1688">
                  <c:v>44</c:v>
                </c:pt>
                <c:pt idx="1689">
                  <c:v>100</c:v>
                </c:pt>
                <c:pt idx="1690">
                  <c:v>25</c:v>
                </c:pt>
                <c:pt idx="1691">
                  <c:v>33</c:v>
                </c:pt>
                <c:pt idx="1692">
                  <c:v>48</c:v>
                </c:pt>
                <c:pt idx="1693">
                  <c:v>9</c:v>
                </c:pt>
                <c:pt idx="1694">
                  <c:v>0</c:v>
                </c:pt>
                <c:pt idx="1695">
                  <c:v>12</c:v>
                </c:pt>
                <c:pt idx="1696">
                  <c:v>0</c:v>
                </c:pt>
                <c:pt idx="1697">
                  <c:v>20</c:v>
                </c:pt>
                <c:pt idx="1698">
                  <c:v>0</c:v>
                </c:pt>
                <c:pt idx="1699">
                  <c:v>4</c:v>
                </c:pt>
                <c:pt idx="1700">
                  <c:v>26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65</c:v>
                </c:pt>
                <c:pt idx="1705">
                  <c:v>0</c:v>
                </c:pt>
                <c:pt idx="1706">
                  <c:v>0</c:v>
                </c:pt>
                <c:pt idx="1707">
                  <c:v>10</c:v>
                </c:pt>
                <c:pt idx="1708">
                  <c:v>0</c:v>
                </c:pt>
                <c:pt idx="1709">
                  <c:v>5</c:v>
                </c:pt>
                <c:pt idx="1710">
                  <c:v>1</c:v>
                </c:pt>
                <c:pt idx="1711">
                  <c:v>11</c:v>
                </c:pt>
                <c:pt idx="1712">
                  <c:v>0</c:v>
                </c:pt>
                <c:pt idx="1713">
                  <c:v>2</c:v>
                </c:pt>
                <c:pt idx="1714">
                  <c:v>8</c:v>
                </c:pt>
                <c:pt idx="1715">
                  <c:v>0</c:v>
                </c:pt>
                <c:pt idx="1716">
                  <c:v>8</c:v>
                </c:pt>
                <c:pt idx="1717">
                  <c:v>43</c:v>
                </c:pt>
                <c:pt idx="1718">
                  <c:v>0</c:v>
                </c:pt>
                <c:pt idx="1719">
                  <c:v>1</c:v>
                </c:pt>
                <c:pt idx="1720">
                  <c:v>6</c:v>
                </c:pt>
                <c:pt idx="1721">
                  <c:v>0</c:v>
                </c:pt>
                <c:pt idx="1722">
                  <c:v>0</c:v>
                </c:pt>
                <c:pt idx="1723">
                  <c:v>7</c:v>
                </c:pt>
                <c:pt idx="1724">
                  <c:v>1</c:v>
                </c:pt>
                <c:pt idx="1725">
                  <c:v>10</c:v>
                </c:pt>
                <c:pt idx="1726">
                  <c:v>34</c:v>
                </c:pt>
                <c:pt idx="1727">
                  <c:v>0</c:v>
                </c:pt>
                <c:pt idx="1728">
                  <c:v>68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11</c:v>
                </c:pt>
                <c:pt idx="1736">
                  <c:v>1</c:v>
                </c:pt>
                <c:pt idx="1737">
                  <c:v>21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111</c:v>
                </c:pt>
                <c:pt idx="1742">
                  <c:v>109</c:v>
                </c:pt>
                <c:pt idx="1743">
                  <c:v>100</c:v>
                </c:pt>
                <c:pt idx="1744">
                  <c:v>118</c:v>
                </c:pt>
                <c:pt idx="1745">
                  <c:v>114</c:v>
                </c:pt>
                <c:pt idx="1746">
                  <c:v>148</c:v>
                </c:pt>
                <c:pt idx="1747">
                  <c:v>105</c:v>
                </c:pt>
                <c:pt idx="1748">
                  <c:v>130</c:v>
                </c:pt>
                <c:pt idx="1749">
                  <c:v>123</c:v>
                </c:pt>
                <c:pt idx="1750">
                  <c:v>202</c:v>
                </c:pt>
                <c:pt idx="1751">
                  <c:v>103</c:v>
                </c:pt>
                <c:pt idx="1752">
                  <c:v>260</c:v>
                </c:pt>
                <c:pt idx="1753">
                  <c:v>108</c:v>
                </c:pt>
                <c:pt idx="1754">
                  <c:v>111</c:v>
                </c:pt>
                <c:pt idx="1755">
                  <c:v>120</c:v>
                </c:pt>
                <c:pt idx="1756">
                  <c:v>103</c:v>
                </c:pt>
                <c:pt idx="1757">
                  <c:v>116</c:v>
                </c:pt>
                <c:pt idx="1758">
                  <c:v>115</c:v>
                </c:pt>
                <c:pt idx="1759">
                  <c:v>107</c:v>
                </c:pt>
                <c:pt idx="1760">
                  <c:v>165</c:v>
                </c:pt>
                <c:pt idx="1761">
                  <c:v>155</c:v>
                </c:pt>
                <c:pt idx="1762">
                  <c:v>885</c:v>
                </c:pt>
                <c:pt idx="1763">
                  <c:v>102</c:v>
                </c:pt>
                <c:pt idx="1764">
                  <c:v>20</c:v>
                </c:pt>
                <c:pt idx="1765">
                  <c:v>59</c:v>
                </c:pt>
                <c:pt idx="1766">
                  <c:v>0</c:v>
                </c:pt>
                <c:pt idx="1767">
                  <c:v>46</c:v>
                </c:pt>
                <c:pt idx="1768">
                  <c:v>4</c:v>
                </c:pt>
                <c:pt idx="1769">
                  <c:v>3</c:v>
                </c:pt>
                <c:pt idx="1770">
                  <c:v>57</c:v>
                </c:pt>
                <c:pt idx="1771">
                  <c:v>21</c:v>
                </c:pt>
                <c:pt idx="1772">
                  <c:v>16</c:v>
                </c:pt>
                <c:pt idx="1773">
                  <c:v>6</c:v>
                </c:pt>
                <c:pt idx="1774">
                  <c:v>46</c:v>
                </c:pt>
                <c:pt idx="1775">
                  <c:v>65</c:v>
                </c:pt>
                <c:pt idx="1776">
                  <c:v>7</c:v>
                </c:pt>
                <c:pt idx="1777">
                  <c:v>14</c:v>
                </c:pt>
                <c:pt idx="1778">
                  <c:v>2</c:v>
                </c:pt>
                <c:pt idx="1779">
                  <c:v>36</c:v>
                </c:pt>
                <c:pt idx="1780">
                  <c:v>40</c:v>
                </c:pt>
                <c:pt idx="1781">
                  <c:v>26</c:v>
                </c:pt>
                <c:pt idx="1782">
                  <c:v>15</c:v>
                </c:pt>
                <c:pt idx="1783">
                  <c:v>24</c:v>
                </c:pt>
                <c:pt idx="1784">
                  <c:v>40</c:v>
                </c:pt>
                <c:pt idx="1785">
                  <c:v>20</c:v>
                </c:pt>
                <c:pt idx="1786">
                  <c:v>48</c:v>
                </c:pt>
                <c:pt idx="1787">
                  <c:v>15</c:v>
                </c:pt>
                <c:pt idx="1788">
                  <c:v>1</c:v>
                </c:pt>
                <c:pt idx="1789">
                  <c:v>1</c:v>
                </c:pt>
                <c:pt idx="1790">
                  <c:v>5</c:v>
                </c:pt>
                <c:pt idx="1791">
                  <c:v>4</c:v>
                </c:pt>
                <c:pt idx="1792">
                  <c:v>61</c:v>
                </c:pt>
                <c:pt idx="1793">
                  <c:v>1</c:v>
                </c:pt>
                <c:pt idx="1794">
                  <c:v>11</c:v>
                </c:pt>
                <c:pt idx="1795">
                  <c:v>39</c:v>
                </c:pt>
                <c:pt idx="1796">
                  <c:v>22</c:v>
                </c:pt>
                <c:pt idx="1797">
                  <c:v>68</c:v>
                </c:pt>
                <c:pt idx="1798">
                  <c:v>14</c:v>
                </c:pt>
                <c:pt idx="1799">
                  <c:v>2</c:v>
                </c:pt>
                <c:pt idx="1800">
                  <c:v>20</c:v>
                </c:pt>
                <c:pt idx="1801">
                  <c:v>14</c:v>
                </c:pt>
                <c:pt idx="1802">
                  <c:v>48</c:v>
                </c:pt>
                <c:pt idx="1803">
                  <c:v>31</c:v>
                </c:pt>
                <c:pt idx="1804">
                  <c:v>35</c:v>
                </c:pt>
                <c:pt idx="1805">
                  <c:v>36</c:v>
                </c:pt>
                <c:pt idx="1806">
                  <c:v>3</c:v>
                </c:pt>
                <c:pt idx="1807">
                  <c:v>11</c:v>
                </c:pt>
                <c:pt idx="1808">
                  <c:v>41</c:v>
                </c:pt>
                <c:pt idx="1809">
                  <c:v>11</c:v>
                </c:pt>
                <c:pt idx="1810">
                  <c:v>3</c:v>
                </c:pt>
                <c:pt idx="1811">
                  <c:v>0</c:v>
                </c:pt>
                <c:pt idx="1812">
                  <c:v>13</c:v>
                </c:pt>
                <c:pt idx="1813">
                  <c:v>0</c:v>
                </c:pt>
                <c:pt idx="1814">
                  <c:v>49</c:v>
                </c:pt>
                <c:pt idx="1815">
                  <c:v>0</c:v>
                </c:pt>
                <c:pt idx="1816">
                  <c:v>2</c:v>
                </c:pt>
                <c:pt idx="1817">
                  <c:v>52</c:v>
                </c:pt>
                <c:pt idx="1818">
                  <c:v>0</c:v>
                </c:pt>
                <c:pt idx="1819">
                  <c:v>2</c:v>
                </c:pt>
                <c:pt idx="1820">
                  <c:v>7</c:v>
                </c:pt>
                <c:pt idx="1821">
                  <c:v>135</c:v>
                </c:pt>
                <c:pt idx="1822">
                  <c:v>100</c:v>
                </c:pt>
                <c:pt idx="1823">
                  <c:v>116</c:v>
                </c:pt>
                <c:pt idx="1824">
                  <c:v>100</c:v>
                </c:pt>
                <c:pt idx="1825">
                  <c:v>105</c:v>
                </c:pt>
                <c:pt idx="1826">
                  <c:v>101</c:v>
                </c:pt>
                <c:pt idx="1827">
                  <c:v>101</c:v>
                </c:pt>
                <c:pt idx="1828">
                  <c:v>100</c:v>
                </c:pt>
                <c:pt idx="1829">
                  <c:v>167</c:v>
                </c:pt>
                <c:pt idx="1830">
                  <c:v>102</c:v>
                </c:pt>
                <c:pt idx="1831">
                  <c:v>103</c:v>
                </c:pt>
                <c:pt idx="1832">
                  <c:v>143</c:v>
                </c:pt>
                <c:pt idx="1833">
                  <c:v>263</c:v>
                </c:pt>
                <c:pt idx="1834">
                  <c:v>118</c:v>
                </c:pt>
                <c:pt idx="1835">
                  <c:v>104</c:v>
                </c:pt>
                <c:pt idx="1836">
                  <c:v>200</c:v>
                </c:pt>
                <c:pt idx="1837">
                  <c:v>307</c:v>
                </c:pt>
                <c:pt idx="1838">
                  <c:v>100</c:v>
                </c:pt>
                <c:pt idx="1839">
                  <c:v>205</c:v>
                </c:pt>
                <c:pt idx="1840">
                  <c:v>109</c:v>
                </c:pt>
                <c:pt idx="1841">
                  <c:v>102</c:v>
                </c:pt>
                <c:pt idx="1842">
                  <c:v>125</c:v>
                </c:pt>
                <c:pt idx="1843">
                  <c:v>124</c:v>
                </c:pt>
                <c:pt idx="1844">
                  <c:v>101</c:v>
                </c:pt>
                <c:pt idx="1845">
                  <c:v>100</c:v>
                </c:pt>
                <c:pt idx="1846">
                  <c:v>138</c:v>
                </c:pt>
                <c:pt idx="1847">
                  <c:v>121</c:v>
                </c:pt>
                <c:pt idx="1848">
                  <c:v>107</c:v>
                </c:pt>
                <c:pt idx="1849">
                  <c:v>100</c:v>
                </c:pt>
                <c:pt idx="1850">
                  <c:v>102</c:v>
                </c:pt>
                <c:pt idx="1851">
                  <c:v>100</c:v>
                </c:pt>
                <c:pt idx="1852">
                  <c:v>117</c:v>
                </c:pt>
                <c:pt idx="1853">
                  <c:v>102</c:v>
                </c:pt>
                <c:pt idx="1854">
                  <c:v>102</c:v>
                </c:pt>
                <c:pt idx="1855">
                  <c:v>154</c:v>
                </c:pt>
                <c:pt idx="1856">
                  <c:v>101</c:v>
                </c:pt>
                <c:pt idx="1857">
                  <c:v>100</c:v>
                </c:pt>
                <c:pt idx="1858">
                  <c:v>109</c:v>
                </c:pt>
                <c:pt idx="1859">
                  <c:v>132</c:v>
                </c:pt>
                <c:pt idx="1860">
                  <c:v>133</c:v>
                </c:pt>
                <c:pt idx="1861">
                  <c:v>0</c:v>
                </c:pt>
                <c:pt idx="1862">
                  <c:v>8</c:v>
                </c:pt>
                <c:pt idx="1863">
                  <c:v>0</c:v>
                </c:pt>
                <c:pt idx="1864">
                  <c:v>43</c:v>
                </c:pt>
                <c:pt idx="1865">
                  <c:v>0</c:v>
                </c:pt>
                <c:pt idx="1866">
                  <c:v>1</c:v>
                </c:pt>
                <c:pt idx="1867">
                  <c:v>0</c:v>
                </c:pt>
                <c:pt idx="1868">
                  <c:v>5</c:v>
                </c:pt>
                <c:pt idx="1869">
                  <c:v>0</c:v>
                </c:pt>
                <c:pt idx="1870">
                  <c:v>10</c:v>
                </c:pt>
                <c:pt idx="1871">
                  <c:v>72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20</c:v>
                </c:pt>
                <c:pt idx="1881">
                  <c:v>173</c:v>
                </c:pt>
                <c:pt idx="1882">
                  <c:v>101</c:v>
                </c:pt>
                <c:pt idx="1883">
                  <c:v>105</c:v>
                </c:pt>
                <c:pt idx="1884">
                  <c:v>135</c:v>
                </c:pt>
                <c:pt idx="1885">
                  <c:v>116</c:v>
                </c:pt>
                <c:pt idx="1886">
                  <c:v>102</c:v>
                </c:pt>
                <c:pt idx="1887">
                  <c:v>111</c:v>
                </c:pt>
                <c:pt idx="1888">
                  <c:v>166</c:v>
                </c:pt>
                <c:pt idx="1889">
                  <c:v>107</c:v>
                </c:pt>
                <c:pt idx="1890">
                  <c:v>145</c:v>
                </c:pt>
                <c:pt idx="1891">
                  <c:v>106</c:v>
                </c:pt>
                <c:pt idx="1892">
                  <c:v>137</c:v>
                </c:pt>
                <c:pt idx="1893">
                  <c:v>104</c:v>
                </c:pt>
                <c:pt idx="1894">
                  <c:v>115</c:v>
                </c:pt>
                <c:pt idx="1895">
                  <c:v>102</c:v>
                </c:pt>
                <c:pt idx="1896">
                  <c:v>124</c:v>
                </c:pt>
                <c:pt idx="1897">
                  <c:v>102</c:v>
                </c:pt>
                <c:pt idx="1898">
                  <c:v>145</c:v>
                </c:pt>
                <c:pt idx="1899">
                  <c:v>133</c:v>
                </c:pt>
                <c:pt idx="1900">
                  <c:v>109</c:v>
                </c:pt>
                <c:pt idx="1901">
                  <c:v>3</c:v>
                </c:pt>
                <c:pt idx="1902">
                  <c:v>1</c:v>
                </c:pt>
                <c:pt idx="1903">
                  <c:v>47</c:v>
                </c:pt>
                <c:pt idx="1904">
                  <c:v>0</c:v>
                </c:pt>
                <c:pt idx="1905">
                  <c:v>0</c:v>
                </c:pt>
                <c:pt idx="1906">
                  <c:v>43</c:v>
                </c:pt>
                <c:pt idx="1907">
                  <c:v>0</c:v>
                </c:pt>
                <c:pt idx="1908">
                  <c:v>2</c:v>
                </c:pt>
                <c:pt idx="1909">
                  <c:v>14</c:v>
                </c:pt>
                <c:pt idx="1910">
                  <c:v>39</c:v>
                </c:pt>
                <c:pt idx="1911">
                  <c:v>0</c:v>
                </c:pt>
                <c:pt idx="1912">
                  <c:v>59</c:v>
                </c:pt>
                <c:pt idx="1913">
                  <c:v>1</c:v>
                </c:pt>
                <c:pt idx="1914">
                  <c:v>9</c:v>
                </c:pt>
                <c:pt idx="1915">
                  <c:v>2</c:v>
                </c:pt>
                <c:pt idx="1916">
                  <c:v>1</c:v>
                </c:pt>
                <c:pt idx="1917">
                  <c:v>53</c:v>
                </c:pt>
                <c:pt idx="1918">
                  <c:v>1</c:v>
                </c:pt>
                <c:pt idx="1919">
                  <c:v>47</c:v>
                </c:pt>
                <c:pt idx="1920">
                  <c:v>43</c:v>
                </c:pt>
                <c:pt idx="1921">
                  <c:v>137</c:v>
                </c:pt>
                <c:pt idx="1922">
                  <c:v>116</c:v>
                </c:pt>
                <c:pt idx="1923">
                  <c:v>241</c:v>
                </c:pt>
                <c:pt idx="1924">
                  <c:v>114</c:v>
                </c:pt>
                <c:pt idx="1925">
                  <c:v>110</c:v>
                </c:pt>
                <c:pt idx="1926">
                  <c:v>195</c:v>
                </c:pt>
                <c:pt idx="1927">
                  <c:v>103</c:v>
                </c:pt>
                <c:pt idx="1928">
                  <c:v>103</c:v>
                </c:pt>
                <c:pt idx="1929">
                  <c:v>100</c:v>
                </c:pt>
                <c:pt idx="1930">
                  <c:v>127</c:v>
                </c:pt>
                <c:pt idx="1931">
                  <c:v>121</c:v>
                </c:pt>
                <c:pt idx="1932">
                  <c:v>107</c:v>
                </c:pt>
                <c:pt idx="1933">
                  <c:v>172</c:v>
                </c:pt>
                <c:pt idx="1934">
                  <c:v>124</c:v>
                </c:pt>
                <c:pt idx="1935">
                  <c:v>108</c:v>
                </c:pt>
                <c:pt idx="1936">
                  <c:v>117</c:v>
                </c:pt>
                <c:pt idx="1937">
                  <c:v>187</c:v>
                </c:pt>
                <c:pt idx="1938">
                  <c:v>116</c:v>
                </c:pt>
                <c:pt idx="1939">
                  <c:v>111</c:v>
                </c:pt>
                <c:pt idx="1940">
                  <c:v>171</c:v>
                </c:pt>
                <c:pt idx="1941">
                  <c:v>126</c:v>
                </c:pt>
                <c:pt idx="1942">
                  <c:v>138</c:v>
                </c:pt>
                <c:pt idx="1943">
                  <c:v>1705</c:v>
                </c:pt>
                <c:pt idx="1944">
                  <c:v>788</c:v>
                </c:pt>
                <c:pt idx="1945">
                  <c:v>348</c:v>
                </c:pt>
                <c:pt idx="1946">
                  <c:v>150</c:v>
                </c:pt>
                <c:pt idx="1947">
                  <c:v>101</c:v>
                </c:pt>
                <c:pt idx="1948">
                  <c:v>800</c:v>
                </c:pt>
                <c:pt idx="1949">
                  <c:v>106</c:v>
                </c:pt>
                <c:pt idx="1950">
                  <c:v>201</c:v>
                </c:pt>
                <c:pt idx="1951">
                  <c:v>212</c:v>
                </c:pt>
                <c:pt idx="1952">
                  <c:v>198</c:v>
                </c:pt>
                <c:pt idx="1953">
                  <c:v>226</c:v>
                </c:pt>
                <c:pt idx="1954">
                  <c:v>699</c:v>
                </c:pt>
                <c:pt idx="1955">
                  <c:v>399</c:v>
                </c:pt>
                <c:pt idx="1956">
                  <c:v>294</c:v>
                </c:pt>
                <c:pt idx="1957">
                  <c:v>168</c:v>
                </c:pt>
                <c:pt idx="1958">
                  <c:v>1436</c:v>
                </c:pt>
                <c:pt idx="1959">
                  <c:v>157</c:v>
                </c:pt>
                <c:pt idx="1960">
                  <c:v>118</c:v>
                </c:pt>
                <c:pt idx="1961">
                  <c:v>1105</c:v>
                </c:pt>
                <c:pt idx="1962">
                  <c:v>193</c:v>
                </c:pt>
                <c:pt idx="1963">
                  <c:v>127</c:v>
                </c:pt>
                <c:pt idx="1964">
                  <c:v>260</c:v>
                </c:pt>
                <c:pt idx="1965">
                  <c:v>262</c:v>
                </c:pt>
                <c:pt idx="1966">
                  <c:v>207</c:v>
                </c:pt>
                <c:pt idx="1967">
                  <c:v>370</c:v>
                </c:pt>
                <c:pt idx="1968">
                  <c:v>285</c:v>
                </c:pt>
                <c:pt idx="1969">
                  <c:v>579</c:v>
                </c:pt>
                <c:pt idx="1970">
                  <c:v>1132</c:v>
                </c:pt>
                <c:pt idx="1971">
                  <c:v>263</c:v>
                </c:pt>
                <c:pt idx="1972">
                  <c:v>674</c:v>
                </c:pt>
                <c:pt idx="1973">
                  <c:v>257</c:v>
                </c:pt>
                <c:pt idx="1974">
                  <c:v>375</c:v>
                </c:pt>
                <c:pt idx="1975">
                  <c:v>209</c:v>
                </c:pt>
                <c:pt idx="1976">
                  <c:v>347</c:v>
                </c:pt>
                <c:pt idx="1977">
                  <c:v>402</c:v>
                </c:pt>
                <c:pt idx="1978">
                  <c:v>1027</c:v>
                </c:pt>
                <c:pt idx="1979">
                  <c:v>115</c:v>
                </c:pt>
                <c:pt idx="1980">
                  <c:v>355</c:v>
                </c:pt>
                <c:pt idx="1981">
                  <c:v>5</c:v>
                </c:pt>
                <c:pt idx="1982">
                  <c:v>0</c:v>
                </c:pt>
                <c:pt idx="1983">
                  <c:v>4</c:v>
                </c:pt>
                <c:pt idx="1984">
                  <c:v>21</c:v>
                </c:pt>
                <c:pt idx="1985">
                  <c:v>3</c:v>
                </c:pt>
                <c:pt idx="1986">
                  <c:v>0</c:v>
                </c:pt>
                <c:pt idx="1987">
                  <c:v>42</c:v>
                </c:pt>
                <c:pt idx="1988">
                  <c:v>0</c:v>
                </c:pt>
                <c:pt idx="1989">
                  <c:v>1</c:v>
                </c:pt>
                <c:pt idx="1990">
                  <c:v>17</c:v>
                </c:pt>
                <c:pt idx="1991">
                  <c:v>7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8</c:v>
                </c:pt>
                <c:pt idx="1996">
                  <c:v>0</c:v>
                </c:pt>
                <c:pt idx="1997">
                  <c:v>0</c:v>
                </c:pt>
                <c:pt idx="1998">
                  <c:v>26</c:v>
                </c:pt>
                <c:pt idx="1999">
                  <c:v>1</c:v>
                </c:pt>
                <c:pt idx="2000">
                  <c:v>13</c:v>
                </c:pt>
                <c:pt idx="2001">
                  <c:v>382</c:v>
                </c:pt>
                <c:pt idx="2002">
                  <c:v>217</c:v>
                </c:pt>
                <c:pt idx="2003">
                  <c:v>312</c:v>
                </c:pt>
                <c:pt idx="2004">
                  <c:v>234</c:v>
                </c:pt>
                <c:pt idx="2005">
                  <c:v>124</c:v>
                </c:pt>
                <c:pt idx="2006">
                  <c:v>248</c:v>
                </c:pt>
                <c:pt idx="2007">
                  <c:v>116</c:v>
                </c:pt>
                <c:pt idx="2008">
                  <c:v>117</c:v>
                </c:pt>
                <c:pt idx="2009">
                  <c:v>305</c:v>
                </c:pt>
                <c:pt idx="2010">
                  <c:v>320</c:v>
                </c:pt>
                <c:pt idx="2011">
                  <c:v>820</c:v>
                </c:pt>
                <c:pt idx="2012">
                  <c:v>235</c:v>
                </c:pt>
                <c:pt idx="2013">
                  <c:v>495</c:v>
                </c:pt>
                <c:pt idx="2014">
                  <c:v>7814</c:v>
                </c:pt>
                <c:pt idx="2015">
                  <c:v>113</c:v>
                </c:pt>
                <c:pt idx="2016">
                  <c:v>922</c:v>
                </c:pt>
                <c:pt idx="2017">
                  <c:v>125</c:v>
                </c:pt>
                <c:pt idx="2018">
                  <c:v>102</c:v>
                </c:pt>
                <c:pt idx="2019">
                  <c:v>485</c:v>
                </c:pt>
                <c:pt idx="2020">
                  <c:v>192</c:v>
                </c:pt>
                <c:pt idx="2021">
                  <c:v>281</c:v>
                </c:pt>
                <c:pt idx="2022">
                  <c:v>125</c:v>
                </c:pt>
                <c:pt idx="2023">
                  <c:v>161</c:v>
                </c:pt>
                <c:pt idx="2024">
                  <c:v>585</c:v>
                </c:pt>
                <c:pt idx="2025">
                  <c:v>201</c:v>
                </c:pt>
                <c:pt idx="2026">
                  <c:v>133</c:v>
                </c:pt>
                <c:pt idx="2027">
                  <c:v>120</c:v>
                </c:pt>
                <c:pt idx="2028">
                  <c:v>126</c:v>
                </c:pt>
                <c:pt idx="2029">
                  <c:v>361</c:v>
                </c:pt>
                <c:pt idx="2030">
                  <c:v>226</c:v>
                </c:pt>
                <c:pt idx="2031">
                  <c:v>120</c:v>
                </c:pt>
                <c:pt idx="2032">
                  <c:v>304</c:v>
                </c:pt>
                <c:pt idx="2033">
                  <c:v>179</c:v>
                </c:pt>
                <c:pt idx="2034">
                  <c:v>387</c:v>
                </c:pt>
                <c:pt idx="2035">
                  <c:v>211</c:v>
                </c:pt>
                <c:pt idx="2036">
                  <c:v>132</c:v>
                </c:pt>
                <c:pt idx="2037">
                  <c:v>300</c:v>
                </c:pt>
                <c:pt idx="2038">
                  <c:v>421</c:v>
                </c:pt>
                <c:pt idx="2039">
                  <c:v>136</c:v>
                </c:pt>
                <c:pt idx="2040">
                  <c:v>248</c:v>
                </c:pt>
                <c:pt idx="2041">
                  <c:v>182</c:v>
                </c:pt>
                <c:pt idx="2042">
                  <c:v>124</c:v>
                </c:pt>
                <c:pt idx="2043">
                  <c:v>506</c:v>
                </c:pt>
                <c:pt idx="2044">
                  <c:v>108</c:v>
                </c:pt>
                <c:pt idx="2045">
                  <c:v>819</c:v>
                </c:pt>
                <c:pt idx="2046">
                  <c:v>121</c:v>
                </c:pt>
                <c:pt idx="2047">
                  <c:v>103</c:v>
                </c:pt>
                <c:pt idx="2048">
                  <c:v>148</c:v>
                </c:pt>
                <c:pt idx="2049">
                  <c:v>120</c:v>
                </c:pt>
                <c:pt idx="2050">
                  <c:v>473</c:v>
                </c:pt>
                <c:pt idx="2051">
                  <c:v>130</c:v>
                </c:pt>
                <c:pt idx="2052">
                  <c:v>353</c:v>
                </c:pt>
                <c:pt idx="2053">
                  <c:v>101</c:v>
                </c:pt>
                <c:pt idx="2054">
                  <c:v>114</c:v>
                </c:pt>
                <c:pt idx="2055">
                  <c:v>167</c:v>
                </c:pt>
                <c:pt idx="2056">
                  <c:v>153</c:v>
                </c:pt>
                <c:pt idx="2057">
                  <c:v>202</c:v>
                </c:pt>
                <c:pt idx="2058">
                  <c:v>168</c:v>
                </c:pt>
                <c:pt idx="2059">
                  <c:v>143</c:v>
                </c:pt>
                <c:pt idx="2060">
                  <c:v>196</c:v>
                </c:pt>
                <c:pt idx="2061">
                  <c:v>108</c:v>
                </c:pt>
                <c:pt idx="2062">
                  <c:v>115</c:v>
                </c:pt>
                <c:pt idx="2063">
                  <c:v>148</c:v>
                </c:pt>
                <c:pt idx="2064">
                  <c:v>191</c:v>
                </c:pt>
                <c:pt idx="2065">
                  <c:v>199</c:v>
                </c:pt>
                <c:pt idx="2066">
                  <c:v>219</c:v>
                </c:pt>
                <c:pt idx="2067">
                  <c:v>127</c:v>
                </c:pt>
                <c:pt idx="2068">
                  <c:v>105</c:v>
                </c:pt>
                <c:pt idx="2069">
                  <c:v>128</c:v>
                </c:pt>
                <c:pt idx="2070">
                  <c:v>317</c:v>
                </c:pt>
                <c:pt idx="2071">
                  <c:v>281</c:v>
                </c:pt>
                <c:pt idx="2072">
                  <c:v>111</c:v>
                </c:pt>
                <c:pt idx="2073">
                  <c:v>153</c:v>
                </c:pt>
                <c:pt idx="2074">
                  <c:v>103</c:v>
                </c:pt>
                <c:pt idx="2075">
                  <c:v>1678</c:v>
                </c:pt>
                <c:pt idx="2076">
                  <c:v>543</c:v>
                </c:pt>
                <c:pt idx="2077">
                  <c:v>116</c:v>
                </c:pt>
                <c:pt idx="2078">
                  <c:v>131</c:v>
                </c:pt>
                <c:pt idx="2079">
                  <c:v>288</c:v>
                </c:pt>
                <c:pt idx="2080">
                  <c:v>508</c:v>
                </c:pt>
                <c:pt idx="2081">
                  <c:v>115</c:v>
                </c:pt>
                <c:pt idx="2082">
                  <c:v>111</c:v>
                </c:pt>
                <c:pt idx="2083">
                  <c:v>113</c:v>
                </c:pt>
                <c:pt idx="2084">
                  <c:v>108</c:v>
                </c:pt>
                <c:pt idx="2085">
                  <c:v>124</c:v>
                </c:pt>
                <c:pt idx="2086">
                  <c:v>101</c:v>
                </c:pt>
                <c:pt idx="2087">
                  <c:v>104</c:v>
                </c:pt>
                <c:pt idx="2088">
                  <c:v>116</c:v>
                </c:pt>
                <c:pt idx="2089">
                  <c:v>120</c:v>
                </c:pt>
                <c:pt idx="2090">
                  <c:v>115</c:v>
                </c:pt>
                <c:pt idx="2091">
                  <c:v>120</c:v>
                </c:pt>
                <c:pt idx="2092">
                  <c:v>101</c:v>
                </c:pt>
                <c:pt idx="2093">
                  <c:v>102</c:v>
                </c:pt>
                <c:pt idx="2094">
                  <c:v>121</c:v>
                </c:pt>
                <c:pt idx="2095">
                  <c:v>100</c:v>
                </c:pt>
                <c:pt idx="2096">
                  <c:v>102</c:v>
                </c:pt>
                <c:pt idx="2097">
                  <c:v>100</c:v>
                </c:pt>
                <c:pt idx="2098">
                  <c:v>100</c:v>
                </c:pt>
                <c:pt idx="2099">
                  <c:v>132</c:v>
                </c:pt>
                <c:pt idx="2100">
                  <c:v>137</c:v>
                </c:pt>
                <c:pt idx="2101">
                  <c:v>113</c:v>
                </c:pt>
                <c:pt idx="2102">
                  <c:v>136</c:v>
                </c:pt>
                <c:pt idx="2103">
                  <c:v>146</c:v>
                </c:pt>
                <c:pt idx="2104">
                  <c:v>130</c:v>
                </c:pt>
                <c:pt idx="2105">
                  <c:v>254</c:v>
                </c:pt>
                <c:pt idx="2106">
                  <c:v>107</c:v>
                </c:pt>
                <c:pt idx="2107">
                  <c:v>108</c:v>
                </c:pt>
                <c:pt idx="2108">
                  <c:v>107</c:v>
                </c:pt>
                <c:pt idx="2109">
                  <c:v>107</c:v>
                </c:pt>
                <c:pt idx="2110">
                  <c:v>100</c:v>
                </c:pt>
                <c:pt idx="2111">
                  <c:v>107</c:v>
                </c:pt>
                <c:pt idx="2112">
                  <c:v>100</c:v>
                </c:pt>
                <c:pt idx="2113">
                  <c:v>105</c:v>
                </c:pt>
                <c:pt idx="2114">
                  <c:v>105</c:v>
                </c:pt>
                <c:pt idx="2115">
                  <c:v>226</c:v>
                </c:pt>
                <c:pt idx="2116">
                  <c:v>101</c:v>
                </c:pt>
                <c:pt idx="2117">
                  <c:v>148</c:v>
                </c:pt>
                <c:pt idx="2118">
                  <c:v>135</c:v>
                </c:pt>
                <c:pt idx="2119">
                  <c:v>101</c:v>
                </c:pt>
                <c:pt idx="2120">
                  <c:v>101</c:v>
                </c:pt>
                <c:pt idx="2121">
                  <c:v>1</c:v>
                </c:pt>
                <c:pt idx="2122">
                  <c:v>0</c:v>
                </c:pt>
                <c:pt idx="2123">
                  <c:v>10</c:v>
                </c:pt>
                <c:pt idx="2124">
                  <c:v>10</c:v>
                </c:pt>
                <c:pt idx="2125">
                  <c:v>1</c:v>
                </c:pt>
                <c:pt idx="2126">
                  <c:v>0</c:v>
                </c:pt>
                <c:pt idx="2127">
                  <c:v>29</c:v>
                </c:pt>
                <c:pt idx="2128">
                  <c:v>0</c:v>
                </c:pt>
                <c:pt idx="2129">
                  <c:v>12</c:v>
                </c:pt>
                <c:pt idx="2130">
                  <c:v>0</c:v>
                </c:pt>
                <c:pt idx="2131">
                  <c:v>5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10</c:v>
                </c:pt>
                <c:pt idx="2136">
                  <c:v>0</c:v>
                </c:pt>
                <c:pt idx="2137">
                  <c:v>28</c:v>
                </c:pt>
                <c:pt idx="2138">
                  <c:v>13</c:v>
                </c:pt>
                <c:pt idx="2139">
                  <c:v>5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11</c:v>
                </c:pt>
                <c:pt idx="2144">
                  <c:v>2</c:v>
                </c:pt>
                <c:pt idx="2145">
                  <c:v>30</c:v>
                </c:pt>
                <c:pt idx="2146">
                  <c:v>0</c:v>
                </c:pt>
                <c:pt idx="2147">
                  <c:v>1</c:v>
                </c:pt>
                <c:pt idx="2148">
                  <c:v>2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2</c:v>
                </c:pt>
                <c:pt idx="2156">
                  <c:v>3</c:v>
                </c:pt>
                <c:pt idx="2157">
                  <c:v>28</c:v>
                </c:pt>
                <c:pt idx="2158">
                  <c:v>7</c:v>
                </c:pt>
                <c:pt idx="2159">
                  <c:v>1</c:v>
                </c:pt>
                <c:pt idx="2160">
                  <c:v>1</c:v>
                </c:pt>
                <c:pt idx="2161">
                  <c:v>116</c:v>
                </c:pt>
                <c:pt idx="2162">
                  <c:v>112</c:v>
                </c:pt>
                <c:pt idx="2163">
                  <c:v>132</c:v>
                </c:pt>
                <c:pt idx="2164">
                  <c:v>103</c:v>
                </c:pt>
                <c:pt idx="2165">
                  <c:v>139</c:v>
                </c:pt>
                <c:pt idx="2166">
                  <c:v>147</c:v>
                </c:pt>
                <c:pt idx="2167">
                  <c:v>120</c:v>
                </c:pt>
                <c:pt idx="2168">
                  <c:v>122</c:v>
                </c:pt>
                <c:pt idx="2169">
                  <c:v>100</c:v>
                </c:pt>
                <c:pt idx="2170">
                  <c:v>181</c:v>
                </c:pt>
                <c:pt idx="2171">
                  <c:v>106</c:v>
                </c:pt>
                <c:pt idx="2172">
                  <c:v>100</c:v>
                </c:pt>
                <c:pt idx="2173">
                  <c:v>127</c:v>
                </c:pt>
                <c:pt idx="2174">
                  <c:v>103</c:v>
                </c:pt>
                <c:pt idx="2175">
                  <c:v>250</c:v>
                </c:pt>
                <c:pt idx="2176">
                  <c:v>126</c:v>
                </c:pt>
                <c:pt idx="2177">
                  <c:v>100</c:v>
                </c:pt>
                <c:pt idx="2178">
                  <c:v>139</c:v>
                </c:pt>
                <c:pt idx="2179">
                  <c:v>161</c:v>
                </c:pt>
                <c:pt idx="2180">
                  <c:v>107</c:v>
                </c:pt>
                <c:pt idx="2181">
                  <c:v>153</c:v>
                </c:pt>
                <c:pt idx="2182">
                  <c:v>524</c:v>
                </c:pt>
                <c:pt idx="2183">
                  <c:v>489</c:v>
                </c:pt>
                <c:pt idx="2184">
                  <c:v>285</c:v>
                </c:pt>
                <c:pt idx="2185">
                  <c:v>1857</c:v>
                </c:pt>
                <c:pt idx="2186">
                  <c:v>110</c:v>
                </c:pt>
                <c:pt idx="2187">
                  <c:v>1015</c:v>
                </c:pt>
                <c:pt idx="2188">
                  <c:v>412</c:v>
                </c:pt>
                <c:pt idx="2189">
                  <c:v>503</c:v>
                </c:pt>
                <c:pt idx="2190">
                  <c:v>185</c:v>
                </c:pt>
                <c:pt idx="2191">
                  <c:v>120</c:v>
                </c:pt>
                <c:pt idx="2192">
                  <c:v>1081</c:v>
                </c:pt>
                <c:pt idx="2193">
                  <c:v>452</c:v>
                </c:pt>
                <c:pt idx="2194">
                  <c:v>537</c:v>
                </c:pt>
                <c:pt idx="2195">
                  <c:v>120</c:v>
                </c:pt>
                <c:pt idx="2196">
                  <c:v>114</c:v>
                </c:pt>
                <c:pt idx="2197">
                  <c:v>951</c:v>
                </c:pt>
                <c:pt idx="2198">
                  <c:v>133</c:v>
                </c:pt>
                <c:pt idx="2199">
                  <c:v>147</c:v>
                </c:pt>
                <c:pt idx="2200">
                  <c:v>542</c:v>
                </c:pt>
                <c:pt idx="2201">
                  <c:v>383</c:v>
                </c:pt>
                <c:pt idx="2202">
                  <c:v>704</c:v>
                </c:pt>
                <c:pt idx="2203">
                  <c:v>110</c:v>
                </c:pt>
                <c:pt idx="2204">
                  <c:v>133</c:v>
                </c:pt>
                <c:pt idx="2205">
                  <c:v>152</c:v>
                </c:pt>
                <c:pt idx="2206">
                  <c:v>103</c:v>
                </c:pt>
                <c:pt idx="2207">
                  <c:v>100</c:v>
                </c:pt>
                <c:pt idx="2208">
                  <c:v>102</c:v>
                </c:pt>
                <c:pt idx="2209">
                  <c:v>151</c:v>
                </c:pt>
                <c:pt idx="2210">
                  <c:v>111</c:v>
                </c:pt>
                <c:pt idx="2211">
                  <c:v>196</c:v>
                </c:pt>
                <c:pt idx="2212">
                  <c:v>114</c:v>
                </c:pt>
                <c:pt idx="2213">
                  <c:v>200</c:v>
                </c:pt>
                <c:pt idx="2214">
                  <c:v>293</c:v>
                </c:pt>
                <c:pt idx="2215">
                  <c:v>156</c:v>
                </c:pt>
                <c:pt idx="2216">
                  <c:v>106</c:v>
                </c:pt>
                <c:pt idx="2217">
                  <c:v>101</c:v>
                </c:pt>
                <c:pt idx="2218">
                  <c:v>123</c:v>
                </c:pt>
                <c:pt idx="2219">
                  <c:v>102</c:v>
                </c:pt>
                <c:pt idx="2220">
                  <c:v>101</c:v>
                </c:pt>
                <c:pt idx="2221">
                  <c:v>108</c:v>
                </c:pt>
                <c:pt idx="2222">
                  <c:v>163</c:v>
                </c:pt>
                <c:pt idx="2223">
                  <c:v>106</c:v>
                </c:pt>
                <c:pt idx="2224">
                  <c:v>243</c:v>
                </c:pt>
                <c:pt idx="2225">
                  <c:v>945</c:v>
                </c:pt>
                <c:pt idx="2226">
                  <c:v>108</c:v>
                </c:pt>
                <c:pt idx="2227">
                  <c:v>157</c:v>
                </c:pt>
                <c:pt idx="2228">
                  <c:v>1174</c:v>
                </c:pt>
                <c:pt idx="2229">
                  <c:v>171</c:v>
                </c:pt>
                <c:pt idx="2230">
                  <c:v>126</c:v>
                </c:pt>
                <c:pt idx="2231">
                  <c:v>1212</c:v>
                </c:pt>
                <c:pt idx="2232">
                  <c:v>496</c:v>
                </c:pt>
                <c:pt idx="2233">
                  <c:v>332</c:v>
                </c:pt>
                <c:pt idx="2234">
                  <c:v>1165</c:v>
                </c:pt>
                <c:pt idx="2235">
                  <c:v>153</c:v>
                </c:pt>
                <c:pt idx="2236">
                  <c:v>537</c:v>
                </c:pt>
                <c:pt idx="2237">
                  <c:v>353</c:v>
                </c:pt>
                <c:pt idx="2238">
                  <c:v>137</c:v>
                </c:pt>
                <c:pt idx="2239">
                  <c:v>128</c:v>
                </c:pt>
                <c:pt idx="2240">
                  <c:v>271</c:v>
                </c:pt>
                <c:pt idx="2241">
                  <c:v>806</c:v>
                </c:pt>
                <c:pt idx="2242">
                  <c:v>1360</c:v>
                </c:pt>
                <c:pt idx="2243">
                  <c:v>930250</c:v>
                </c:pt>
                <c:pt idx="2244">
                  <c:v>377</c:v>
                </c:pt>
                <c:pt idx="2245">
                  <c:v>2647</c:v>
                </c:pt>
                <c:pt idx="2246">
                  <c:v>100</c:v>
                </c:pt>
                <c:pt idx="2247">
                  <c:v>104</c:v>
                </c:pt>
                <c:pt idx="2248">
                  <c:v>107</c:v>
                </c:pt>
                <c:pt idx="2249">
                  <c:v>169</c:v>
                </c:pt>
                <c:pt idx="2250">
                  <c:v>975</c:v>
                </c:pt>
                <c:pt idx="2251">
                  <c:v>134</c:v>
                </c:pt>
                <c:pt idx="2252">
                  <c:v>272</c:v>
                </c:pt>
                <c:pt idx="2253">
                  <c:v>113</c:v>
                </c:pt>
                <c:pt idx="2254">
                  <c:v>460</c:v>
                </c:pt>
                <c:pt idx="2255">
                  <c:v>287</c:v>
                </c:pt>
                <c:pt idx="2256">
                  <c:v>223</c:v>
                </c:pt>
                <c:pt idx="2257">
                  <c:v>636</c:v>
                </c:pt>
                <c:pt idx="2258">
                  <c:v>147</c:v>
                </c:pt>
                <c:pt idx="2259">
                  <c:v>1867</c:v>
                </c:pt>
                <c:pt idx="2260">
                  <c:v>327</c:v>
                </c:pt>
                <c:pt idx="2261">
                  <c:v>780</c:v>
                </c:pt>
                <c:pt idx="2262">
                  <c:v>154</c:v>
                </c:pt>
                <c:pt idx="2263">
                  <c:v>116</c:v>
                </c:pt>
                <c:pt idx="2264">
                  <c:v>180</c:v>
                </c:pt>
                <c:pt idx="2265">
                  <c:v>299</c:v>
                </c:pt>
                <c:pt idx="2266">
                  <c:v>320</c:v>
                </c:pt>
                <c:pt idx="2267">
                  <c:v>381</c:v>
                </c:pt>
                <c:pt idx="2268">
                  <c:v>103</c:v>
                </c:pt>
                <c:pt idx="2269">
                  <c:v>1802</c:v>
                </c:pt>
                <c:pt idx="2270">
                  <c:v>720</c:v>
                </c:pt>
                <c:pt idx="2271">
                  <c:v>283</c:v>
                </c:pt>
                <c:pt idx="2272">
                  <c:v>1357</c:v>
                </c:pt>
                <c:pt idx="2273">
                  <c:v>220</c:v>
                </c:pt>
                <c:pt idx="2274">
                  <c:v>120</c:v>
                </c:pt>
                <c:pt idx="2275">
                  <c:v>408</c:v>
                </c:pt>
                <c:pt idx="2276">
                  <c:v>106</c:v>
                </c:pt>
                <c:pt idx="2277">
                  <c:v>141</c:v>
                </c:pt>
                <c:pt idx="2278">
                  <c:v>271</c:v>
                </c:pt>
                <c:pt idx="2279">
                  <c:v>154</c:v>
                </c:pt>
                <c:pt idx="2280">
                  <c:v>404</c:v>
                </c:pt>
                <c:pt idx="2281">
                  <c:v>185</c:v>
                </c:pt>
                <c:pt idx="2282">
                  <c:v>185</c:v>
                </c:pt>
                <c:pt idx="2283">
                  <c:v>101</c:v>
                </c:pt>
                <c:pt idx="2284">
                  <c:v>106</c:v>
                </c:pt>
                <c:pt idx="2285">
                  <c:v>121</c:v>
                </c:pt>
                <c:pt idx="2286">
                  <c:v>100</c:v>
                </c:pt>
                <c:pt idx="2287">
                  <c:v>120</c:v>
                </c:pt>
                <c:pt idx="2288">
                  <c:v>100</c:v>
                </c:pt>
                <c:pt idx="2289">
                  <c:v>107</c:v>
                </c:pt>
                <c:pt idx="2290">
                  <c:v>104</c:v>
                </c:pt>
                <c:pt idx="2291">
                  <c:v>173</c:v>
                </c:pt>
                <c:pt idx="2292">
                  <c:v>107</c:v>
                </c:pt>
                <c:pt idx="2293">
                  <c:v>108</c:v>
                </c:pt>
                <c:pt idx="2294">
                  <c:v>146</c:v>
                </c:pt>
                <c:pt idx="2295">
                  <c:v>125</c:v>
                </c:pt>
                <c:pt idx="2296">
                  <c:v>149</c:v>
                </c:pt>
                <c:pt idx="2297">
                  <c:v>101</c:v>
                </c:pt>
                <c:pt idx="2298">
                  <c:v>105</c:v>
                </c:pt>
                <c:pt idx="2299">
                  <c:v>350</c:v>
                </c:pt>
                <c:pt idx="2300">
                  <c:v>101</c:v>
                </c:pt>
                <c:pt idx="2301">
                  <c:v>134</c:v>
                </c:pt>
                <c:pt idx="2302">
                  <c:v>171</c:v>
                </c:pt>
                <c:pt idx="2303">
                  <c:v>109</c:v>
                </c:pt>
                <c:pt idx="2304">
                  <c:v>101</c:v>
                </c:pt>
                <c:pt idx="2305">
                  <c:v>101</c:v>
                </c:pt>
                <c:pt idx="2306">
                  <c:v>107</c:v>
                </c:pt>
                <c:pt idx="2307">
                  <c:v>107</c:v>
                </c:pt>
                <c:pt idx="2308">
                  <c:v>101</c:v>
                </c:pt>
                <c:pt idx="2309">
                  <c:v>107</c:v>
                </c:pt>
                <c:pt idx="2310">
                  <c:v>429</c:v>
                </c:pt>
                <c:pt idx="2311">
                  <c:v>104</c:v>
                </c:pt>
                <c:pt idx="2312">
                  <c:v>108</c:v>
                </c:pt>
                <c:pt idx="2313">
                  <c:v>176</c:v>
                </c:pt>
                <c:pt idx="2314">
                  <c:v>157</c:v>
                </c:pt>
                <c:pt idx="2315">
                  <c:v>103</c:v>
                </c:pt>
                <c:pt idx="2316">
                  <c:v>104</c:v>
                </c:pt>
                <c:pt idx="2317">
                  <c:v>104</c:v>
                </c:pt>
                <c:pt idx="2318">
                  <c:v>121</c:v>
                </c:pt>
                <c:pt idx="2319">
                  <c:v>108</c:v>
                </c:pt>
                <c:pt idx="2320">
                  <c:v>109</c:v>
                </c:pt>
                <c:pt idx="2321">
                  <c:v>39</c:v>
                </c:pt>
                <c:pt idx="2322">
                  <c:v>3</c:v>
                </c:pt>
                <c:pt idx="2323">
                  <c:v>48</c:v>
                </c:pt>
                <c:pt idx="2324">
                  <c:v>21</c:v>
                </c:pt>
                <c:pt idx="2325">
                  <c:v>8</c:v>
                </c:pt>
                <c:pt idx="2326">
                  <c:v>1</c:v>
                </c:pt>
                <c:pt idx="2327">
                  <c:v>526</c:v>
                </c:pt>
                <c:pt idx="2328">
                  <c:v>254</c:v>
                </c:pt>
                <c:pt idx="2329">
                  <c:v>106</c:v>
                </c:pt>
                <c:pt idx="2330">
                  <c:v>102</c:v>
                </c:pt>
                <c:pt idx="2331">
                  <c:v>144</c:v>
                </c:pt>
                <c:pt idx="2332">
                  <c:v>106</c:v>
                </c:pt>
                <c:pt idx="2333">
                  <c:v>212</c:v>
                </c:pt>
                <c:pt idx="2334">
                  <c:v>102</c:v>
                </c:pt>
                <c:pt idx="2335">
                  <c:v>102</c:v>
                </c:pt>
                <c:pt idx="2336">
                  <c:v>521</c:v>
                </c:pt>
                <c:pt idx="2337">
                  <c:v>111</c:v>
                </c:pt>
                <c:pt idx="2338">
                  <c:v>101</c:v>
                </c:pt>
                <c:pt idx="2339">
                  <c:v>294</c:v>
                </c:pt>
                <c:pt idx="2340">
                  <c:v>106</c:v>
                </c:pt>
                <c:pt idx="2341">
                  <c:v>0</c:v>
                </c:pt>
                <c:pt idx="2342">
                  <c:v>0</c:v>
                </c:pt>
                <c:pt idx="2343">
                  <c:v>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15</c:v>
                </c:pt>
                <c:pt idx="2360">
                  <c:v>0</c:v>
                </c:pt>
                <c:pt idx="2361">
                  <c:v>0</c:v>
                </c:pt>
                <c:pt idx="2362">
                  <c:v>29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11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11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2</c:v>
                </c:pt>
                <c:pt idx="2382">
                  <c:v>3</c:v>
                </c:pt>
                <c:pt idx="2383">
                  <c:v>4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0</c:v>
                </c:pt>
                <c:pt idx="2403">
                  <c:v>17</c:v>
                </c:pt>
                <c:pt idx="2404">
                  <c:v>0</c:v>
                </c:pt>
                <c:pt idx="2405">
                  <c:v>23</c:v>
                </c:pt>
                <c:pt idx="2406">
                  <c:v>41</c:v>
                </c:pt>
                <c:pt idx="2407">
                  <c:v>25</c:v>
                </c:pt>
                <c:pt idx="2408">
                  <c:v>0</c:v>
                </c:pt>
                <c:pt idx="2409">
                  <c:v>2</c:v>
                </c:pt>
                <c:pt idx="2410">
                  <c:v>0</c:v>
                </c:pt>
                <c:pt idx="2411">
                  <c:v>1</c:v>
                </c:pt>
                <c:pt idx="2412">
                  <c:v>0</c:v>
                </c:pt>
                <c:pt idx="2413">
                  <c:v>1</c:v>
                </c:pt>
                <c:pt idx="2414">
                  <c:v>3</c:v>
                </c:pt>
                <c:pt idx="2415">
                  <c:v>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15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1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108</c:v>
                </c:pt>
                <c:pt idx="2442">
                  <c:v>126</c:v>
                </c:pt>
                <c:pt idx="2443">
                  <c:v>203</c:v>
                </c:pt>
                <c:pt idx="2444">
                  <c:v>109</c:v>
                </c:pt>
                <c:pt idx="2445">
                  <c:v>173</c:v>
                </c:pt>
                <c:pt idx="2446">
                  <c:v>168</c:v>
                </c:pt>
                <c:pt idx="2447">
                  <c:v>427</c:v>
                </c:pt>
                <c:pt idx="2448">
                  <c:v>108</c:v>
                </c:pt>
                <c:pt idx="2449">
                  <c:v>108</c:v>
                </c:pt>
                <c:pt idx="2450">
                  <c:v>102</c:v>
                </c:pt>
                <c:pt idx="2451">
                  <c:v>115</c:v>
                </c:pt>
                <c:pt idx="2452">
                  <c:v>134</c:v>
                </c:pt>
                <c:pt idx="2453">
                  <c:v>155</c:v>
                </c:pt>
                <c:pt idx="2454">
                  <c:v>101</c:v>
                </c:pt>
                <c:pt idx="2455">
                  <c:v>182</c:v>
                </c:pt>
                <c:pt idx="2456">
                  <c:v>181</c:v>
                </c:pt>
                <c:pt idx="2457">
                  <c:v>102</c:v>
                </c:pt>
                <c:pt idx="2458">
                  <c:v>110</c:v>
                </c:pt>
                <c:pt idx="2459">
                  <c:v>102</c:v>
                </c:pt>
                <c:pt idx="2460">
                  <c:v>101</c:v>
                </c:pt>
                <c:pt idx="2461">
                  <c:v>104</c:v>
                </c:pt>
                <c:pt idx="2462">
                  <c:v>111</c:v>
                </c:pt>
                <c:pt idx="2463">
                  <c:v>116</c:v>
                </c:pt>
                <c:pt idx="2464">
                  <c:v>111</c:v>
                </c:pt>
                <c:pt idx="2465">
                  <c:v>180</c:v>
                </c:pt>
                <c:pt idx="2466">
                  <c:v>100</c:v>
                </c:pt>
                <c:pt idx="2467">
                  <c:v>119</c:v>
                </c:pt>
                <c:pt idx="2468">
                  <c:v>107</c:v>
                </c:pt>
                <c:pt idx="2469">
                  <c:v>114</c:v>
                </c:pt>
                <c:pt idx="2470">
                  <c:v>103</c:v>
                </c:pt>
                <c:pt idx="2471">
                  <c:v>128</c:v>
                </c:pt>
                <c:pt idx="2472">
                  <c:v>136</c:v>
                </c:pt>
                <c:pt idx="2473">
                  <c:v>100</c:v>
                </c:pt>
                <c:pt idx="2474">
                  <c:v>100</c:v>
                </c:pt>
                <c:pt idx="2475">
                  <c:v>105</c:v>
                </c:pt>
                <c:pt idx="2476">
                  <c:v>105</c:v>
                </c:pt>
                <c:pt idx="2477">
                  <c:v>171</c:v>
                </c:pt>
                <c:pt idx="2478">
                  <c:v>128</c:v>
                </c:pt>
                <c:pt idx="2479">
                  <c:v>133</c:v>
                </c:pt>
                <c:pt idx="2480">
                  <c:v>100</c:v>
                </c:pt>
                <c:pt idx="2481">
                  <c:v>113</c:v>
                </c:pt>
                <c:pt idx="2482">
                  <c:v>100</c:v>
                </c:pt>
                <c:pt idx="2483">
                  <c:v>114</c:v>
                </c:pt>
                <c:pt idx="2484">
                  <c:v>119</c:v>
                </c:pt>
                <c:pt idx="2485">
                  <c:v>103</c:v>
                </c:pt>
                <c:pt idx="2486">
                  <c:v>266</c:v>
                </c:pt>
                <c:pt idx="2487">
                  <c:v>100</c:v>
                </c:pt>
                <c:pt idx="2488">
                  <c:v>107</c:v>
                </c:pt>
                <c:pt idx="2489">
                  <c:v>134</c:v>
                </c:pt>
                <c:pt idx="2490">
                  <c:v>121</c:v>
                </c:pt>
                <c:pt idx="2491">
                  <c:v>103</c:v>
                </c:pt>
                <c:pt idx="2492">
                  <c:v>125</c:v>
                </c:pt>
                <c:pt idx="2493">
                  <c:v>129</c:v>
                </c:pt>
                <c:pt idx="2494">
                  <c:v>101</c:v>
                </c:pt>
                <c:pt idx="2495">
                  <c:v>128</c:v>
                </c:pt>
                <c:pt idx="2496">
                  <c:v>100</c:v>
                </c:pt>
                <c:pt idx="2497">
                  <c:v>113</c:v>
                </c:pt>
                <c:pt idx="2498">
                  <c:v>106</c:v>
                </c:pt>
                <c:pt idx="2499">
                  <c:v>203</c:v>
                </c:pt>
                <c:pt idx="2500">
                  <c:v>113</c:v>
                </c:pt>
                <c:pt idx="2501">
                  <c:v>3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</c:v>
                </c:pt>
                <c:pt idx="2515">
                  <c:v>19</c:v>
                </c:pt>
                <c:pt idx="2516">
                  <c:v>0</c:v>
                </c:pt>
                <c:pt idx="2517">
                  <c:v>10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109</c:v>
                </c:pt>
                <c:pt idx="2522">
                  <c:v>100</c:v>
                </c:pt>
                <c:pt idx="2523">
                  <c:v>156</c:v>
                </c:pt>
                <c:pt idx="2524">
                  <c:v>102</c:v>
                </c:pt>
                <c:pt idx="2525">
                  <c:v>100</c:v>
                </c:pt>
                <c:pt idx="2526">
                  <c:v>113</c:v>
                </c:pt>
                <c:pt idx="2527">
                  <c:v>102</c:v>
                </c:pt>
                <c:pt idx="2528">
                  <c:v>107</c:v>
                </c:pt>
                <c:pt idx="2529">
                  <c:v>104</c:v>
                </c:pt>
                <c:pt idx="2530">
                  <c:v>100</c:v>
                </c:pt>
                <c:pt idx="2531">
                  <c:v>100</c:v>
                </c:pt>
                <c:pt idx="2532">
                  <c:v>126</c:v>
                </c:pt>
                <c:pt idx="2533">
                  <c:v>111</c:v>
                </c:pt>
                <c:pt idx="2534">
                  <c:v>105</c:v>
                </c:pt>
                <c:pt idx="2535">
                  <c:v>104</c:v>
                </c:pt>
                <c:pt idx="2536">
                  <c:v>116</c:v>
                </c:pt>
                <c:pt idx="2537">
                  <c:v>110</c:v>
                </c:pt>
                <c:pt idx="2538">
                  <c:v>113</c:v>
                </c:pt>
                <c:pt idx="2539">
                  <c:v>100</c:v>
                </c:pt>
                <c:pt idx="2540">
                  <c:v>103</c:v>
                </c:pt>
                <c:pt idx="2541">
                  <c:v>107</c:v>
                </c:pt>
                <c:pt idx="2542">
                  <c:v>104</c:v>
                </c:pt>
                <c:pt idx="2543">
                  <c:v>156</c:v>
                </c:pt>
                <c:pt idx="2544">
                  <c:v>101</c:v>
                </c:pt>
                <c:pt idx="2545">
                  <c:v>195</c:v>
                </c:pt>
                <c:pt idx="2546">
                  <c:v>112</c:v>
                </c:pt>
                <c:pt idx="2547">
                  <c:v>120</c:v>
                </c:pt>
                <c:pt idx="2548">
                  <c:v>102</c:v>
                </c:pt>
                <c:pt idx="2549">
                  <c:v>103</c:v>
                </c:pt>
                <c:pt idx="2550">
                  <c:v>101</c:v>
                </c:pt>
                <c:pt idx="2551">
                  <c:v>103</c:v>
                </c:pt>
                <c:pt idx="2552">
                  <c:v>107</c:v>
                </c:pt>
                <c:pt idx="2553">
                  <c:v>156</c:v>
                </c:pt>
                <c:pt idx="2554">
                  <c:v>123</c:v>
                </c:pt>
                <c:pt idx="2555">
                  <c:v>107</c:v>
                </c:pt>
                <c:pt idx="2556">
                  <c:v>106</c:v>
                </c:pt>
                <c:pt idx="2557">
                  <c:v>118</c:v>
                </c:pt>
                <c:pt idx="2558">
                  <c:v>109</c:v>
                </c:pt>
                <c:pt idx="2559">
                  <c:v>111</c:v>
                </c:pt>
                <c:pt idx="2560">
                  <c:v>100</c:v>
                </c:pt>
                <c:pt idx="2561">
                  <c:v>0</c:v>
                </c:pt>
                <c:pt idx="2562">
                  <c:v>1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11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2</c:v>
                </c:pt>
                <c:pt idx="2588">
                  <c:v>4</c:v>
                </c:pt>
                <c:pt idx="2589">
                  <c:v>0</c:v>
                </c:pt>
                <c:pt idx="2590">
                  <c:v>0</c:v>
                </c:pt>
                <c:pt idx="2591">
                  <c:v>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12</c:v>
                </c:pt>
                <c:pt idx="2596">
                  <c:v>24</c:v>
                </c:pt>
                <c:pt idx="2597">
                  <c:v>6</c:v>
                </c:pt>
                <c:pt idx="2598">
                  <c:v>39</c:v>
                </c:pt>
                <c:pt idx="2599">
                  <c:v>1</c:v>
                </c:pt>
                <c:pt idx="2600">
                  <c:v>7</c:v>
                </c:pt>
                <c:pt idx="2601">
                  <c:v>661</c:v>
                </c:pt>
                <c:pt idx="2602">
                  <c:v>326</c:v>
                </c:pt>
                <c:pt idx="2603">
                  <c:v>101</c:v>
                </c:pt>
                <c:pt idx="2604">
                  <c:v>104</c:v>
                </c:pt>
                <c:pt idx="2605">
                  <c:v>107</c:v>
                </c:pt>
                <c:pt idx="2606">
                  <c:v>110</c:v>
                </c:pt>
                <c:pt idx="2607">
                  <c:v>408</c:v>
                </c:pt>
                <c:pt idx="2608">
                  <c:v>224</c:v>
                </c:pt>
                <c:pt idx="2609">
                  <c:v>304</c:v>
                </c:pt>
                <c:pt idx="2610">
                  <c:v>141</c:v>
                </c:pt>
                <c:pt idx="2611">
                  <c:v>2791</c:v>
                </c:pt>
                <c:pt idx="2612">
                  <c:v>172</c:v>
                </c:pt>
                <c:pt idx="2613">
                  <c:v>101</c:v>
                </c:pt>
                <c:pt idx="2614">
                  <c:v>102</c:v>
                </c:pt>
                <c:pt idx="2615">
                  <c:v>170</c:v>
                </c:pt>
                <c:pt idx="2616">
                  <c:v>115</c:v>
                </c:pt>
                <c:pt idx="2617">
                  <c:v>878</c:v>
                </c:pt>
                <c:pt idx="2618">
                  <c:v>105</c:v>
                </c:pt>
                <c:pt idx="2619">
                  <c:v>188</c:v>
                </c:pt>
                <c:pt idx="2620">
                  <c:v>144</c:v>
                </c:pt>
                <c:pt idx="2621">
                  <c:v>146</c:v>
                </c:pt>
                <c:pt idx="2622">
                  <c:v>131</c:v>
                </c:pt>
                <c:pt idx="2623">
                  <c:v>114</c:v>
                </c:pt>
                <c:pt idx="2624">
                  <c:v>1379</c:v>
                </c:pt>
                <c:pt idx="2625">
                  <c:v>956</c:v>
                </c:pt>
                <c:pt idx="2626">
                  <c:v>112</c:v>
                </c:pt>
                <c:pt idx="2627">
                  <c:v>647</c:v>
                </c:pt>
                <c:pt idx="2628">
                  <c:v>110</c:v>
                </c:pt>
                <c:pt idx="2629">
                  <c:v>128</c:v>
                </c:pt>
                <c:pt idx="2630">
                  <c:v>158</c:v>
                </c:pt>
                <c:pt idx="2631">
                  <c:v>115</c:v>
                </c:pt>
                <c:pt idx="2632">
                  <c:v>137</c:v>
                </c:pt>
                <c:pt idx="2633">
                  <c:v>355</c:v>
                </c:pt>
                <c:pt idx="2634">
                  <c:v>106</c:v>
                </c:pt>
                <c:pt idx="2635">
                  <c:v>100</c:v>
                </c:pt>
                <c:pt idx="2636">
                  <c:v>187</c:v>
                </c:pt>
                <c:pt idx="2637">
                  <c:v>166</c:v>
                </c:pt>
                <c:pt idx="2638">
                  <c:v>102</c:v>
                </c:pt>
                <c:pt idx="2639">
                  <c:v>164</c:v>
                </c:pt>
                <c:pt idx="2640">
                  <c:v>106</c:v>
                </c:pt>
                <c:pt idx="2641">
                  <c:v>1</c:v>
                </c:pt>
                <c:pt idx="2642">
                  <c:v>0</c:v>
                </c:pt>
                <c:pt idx="2643">
                  <c:v>34</c:v>
                </c:pt>
                <c:pt idx="2644">
                  <c:v>2</c:v>
                </c:pt>
                <c:pt idx="2645">
                  <c:v>11</c:v>
                </c:pt>
                <c:pt idx="2646">
                  <c:v>8</c:v>
                </c:pt>
                <c:pt idx="2647">
                  <c:v>1</c:v>
                </c:pt>
                <c:pt idx="2648">
                  <c:v>1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1</c:v>
                </c:pt>
                <c:pt idx="2653">
                  <c:v>12</c:v>
                </c:pt>
                <c:pt idx="2654">
                  <c:v>0</c:v>
                </c:pt>
                <c:pt idx="2655">
                  <c:v>21</c:v>
                </c:pt>
                <c:pt idx="2656">
                  <c:v>11</c:v>
                </c:pt>
                <c:pt idx="2657">
                  <c:v>19</c:v>
                </c:pt>
                <c:pt idx="2658">
                  <c:v>0</c:v>
                </c:pt>
                <c:pt idx="2659">
                  <c:v>3</c:v>
                </c:pt>
                <c:pt idx="2660">
                  <c:v>0</c:v>
                </c:pt>
                <c:pt idx="2661">
                  <c:v>103</c:v>
                </c:pt>
                <c:pt idx="2662">
                  <c:v>107</c:v>
                </c:pt>
                <c:pt idx="2663">
                  <c:v>105</c:v>
                </c:pt>
                <c:pt idx="2664">
                  <c:v>103</c:v>
                </c:pt>
                <c:pt idx="2665">
                  <c:v>123</c:v>
                </c:pt>
                <c:pt idx="2666">
                  <c:v>159</c:v>
                </c:pt>
                <c:pt idx="2667">
                  <c:v>111</c:v>
                </c:pt>
                <c:pt idx="2668">
                  <c:v>171</c:v>
                </c:pt>
                <c:pt idx="2669">
                  <c:v>125</c:v>
                </c:pt>
                <c:pt idx="2670">
                  <c:v>6</c:v>
                </c:pt>
                <c:pt idx="2671">
                  <c:v>11</c:v>
                </c:pt>
                <c:pt idx="2672">
                  <c:v>33</c:v>
                </c:pt>
                <c:pt idx="2673">
                  <c:v>28</c:v>
                </c:pt>
                <c:pt idx="2674">
                  <c:v>63</c:v>
                </c:pt>
                <c:pt idx="2675">
                  <c:v>8</c:v>
                </c:pt>
                <c:pt idx="2676">
                  <c:v>50</c:v>
                </c:pt>
                <c:pt idx="2677">
                  <c:v>18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28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11</c:v>
                </c:pt>
                <c:pt idx="2691">
                  <c:v>0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6</c:v>
                </c:pt>
                <c:pt idx="2697">
                  <c:v>26</c:v>
                </c:pt>
                <c:pt idx="2698">
                  <c:v>0</c:v>
                </c:pt>
                <c:pt idx="2699">
                  <c:v>0</c:v>
                </c:pt>
                <c:pt idx="2700">
                  <c:v>1</c:v>
                </c:pt>
                <c:pt idx="2701">
                  <c:v>46</c:v>
                </c:pt>
                <c:pt idx="2702">
                  <c:v>34</c:v>
                </c:pt>
                <c:pt idx="2703">
                  <c:v>104</c:v>
                </c:pt>
                <c:pt idx="2704">
                  <c:v>6</c:v>
                </c:pt>
                <c:pt idx="2705">
                  <c:v>11</c:v>
                </c:pt>
                <c:pt idx="2706">
                  <c:v>112</c:v>
                </c:pt>
                <c:pt idx="2707">
                  <c:v>351</c:v>
                </c:pt>
                <c:pt idx="2708">
                  <c:v>233</c:v>
                </c:pt>
                <c:pt idx="2709">
                  <c:v>102</c:v>
                </c:pt>
                <c:pt idx="2710">
                  <c:v>154</c:v>
                </c:pt>
                <c:pt idx="2711">
                  <c:v>101</c:v>
                </c:pt>
                <c:pt idx="2712">
                  <c:v>131</c:v>
                </c:pt>
                <c:pt idx="2713">
                  <c:v>102</c:v>
                </c:pt>
                <c:pt idx="2714">
                  <c:v>116</c:v>
                </c:pt>
                <c:pt idx="2715">
                  <c:v>265</c:v>
                </c:pt>
                <c:pt idx="2716">
                  <c:v>120</c:v>
                </c:pt>
                <c:pt idx="2717">
                  <c:v>120</c:v>
                </c:pt>
                <c:pt idx="2718">
                  <c:v>104</c:v>
                </c:pt>
                <c:pt idx="2719">
                  <c:v>109</c:v>
                </c:pt>
                <c:pt idx="2720">
                  <c:v>118</c:v>
                </c:pt>
                <c:pt idx="2721">
                  <c:v>1462</c:v>
                </c:pt>
                <c:pt idx="2722">
                  <c:v>253</c:v>
                </c:pt>
                <c:pt idx="2723">
                  <c:v>140</c:v>
                </c:pt>
                <c:pt idx="2724">
                  <c:v>297</c:v>
                </c:pt>
                <c:pt idx="2725">
                  <c:v>145</c:v>
                </c:pt>
                <c:pt idx="2726">
                  <c:v>106</c:v>
                </c:pt>
                <c:pt idx="2727">
                  <c:v>493</c:v>
                </c:pt>
                <c:pt idx="2728">
                  <c:v>202</c:v>
                </c:pt>
                <c:pt idx="2729">
                  <c:v>104</c:v>
                </c:pt>
                <c:pt idx="2730">
                  <c:v>170</c:v>
                </c:pt>
                <c:pt idx="2731">
                  <c:v>104</c:v>
                </c:pt>
                <c:pt idx="2732">
                  <c:v>118</c:v>
                </c:pt>
                <c:pt idx="2733">
                  <c:v>108</c:v>
                </c:pt>
                <c:pt idx="2734">
                  <c:v>2260300</c:v>
                </c:pt>
                <c:pt idx="2735">
                  <c:v>978</c:v>
                </c:pt>
                <c:pt idx="2736">
                  <c:v>123</c:v>
                </c:pt>
                <c:pt idx="2737">
                  <c:v>246</c:v>
                </c:pt>
                <c:pt idx="2738">
                  <c:v>148</c:v>
                </c:pt>
                <c:pt idx="2739">
                  <c:v>384</c:v>
                </c:pt>
                <c:pt idx="2740">
                  <c:v>103</c:v>
                </c:pt>
                <c:pt idx="2741">
                  <c:v>0</c:v>
                </c:pt>
                <c:pt idx="2742">
                  <c:v>29</c:v>
                </c:pt>
                <c:pt idx="2743">
                  <c:v>0</c:v>
                </c:pt>
                <c:pt idx="2744">
                  <c:v>5</c:v>
                </c:pt>
                <c:pt idx="2745">
                  <c:v>22</c:v>
                </c:pt>
                <c:pt idx="2746">
                  <c:v>27</c:v>
                </c:pt>
                <c:pt idx="2747">
                  <c:v>28</c:v>
                </c:pt>
                <c:pt idx="2748">
                  <c:v>1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11</c:v>
                </c:pt>
                <c:pt idx="2753">
                  <c:v>19</c:v>
                </c:pt>
                <c:pt idx="2754">
                  <c:v>0</c:v>
                </c:pt>
                <c:pt idx="2755">
                  <c:v>52</c:v>
                </c:pt>
                <c:pt idx="2756">
                  <c:v>10</c:v>
                </c:pt>
                <c:pt idx="2757">
                  <c:v>1</c:v>
                </c:pt>
                <c:pt idx="2758">
                  <c:v>12</c:v>
                </c:pt>
                <c:pt idx="2759">
                  <c:v>11</c:v>
                </c:pt>
                <c:pt idx="2760">
                  <c:v>0</c:v>
                </c:pt>
                <c:pt idx="2761">
                  <c:v>1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2</c:v>
                </c:pt>
                <c:pt idx="2767">
                  <c:v>1</c:v>
                </c:pt>
                <c:pt idx="2768">
                  <c:v>14</c:v>
                </c:pt>
                <c:pt idx="2769">
                  <c:v>0</c:v>
                </c:pt>
                <c:pt idx="2770">
                  <c:v>10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14</c:v>
                </c:pt>
                <c:pt idx="2775">
                  <c:v>3</c:v>
                </c:pt>
                <c:pt idx="2776">
                  <c:v>8</c:v>
                </c:pt>
                <c:pt idx="2777">
                  <c:v>0</c:v>
                </c:pt>
                <c:pt idx="2778">
                  <c:v>26</c:v>
                </c:pt>
                <c:pt idx="2779">
                  <c:v>2</c:v>
                </c:pt>
                <c:pt idx="2780">
                  <c:v>0</c:v>
                </c:pt>
                <c:pt idx="2781">
                  <c:v>105</c:v>
                </c:pt>
                <c:pt idx="2782">
                  <c:v>120</c:v>
                </c:pt>
                <c:pt idx="2783">
                  <c:v>115</c:v>
                </c:pt>
                <c:pt idx="2784">
                  <c:v>119</c:v>
                </c:pt>
                <c:pt idx="2785">
                  <c:v>105</c:v>
                </c:pt>
                <c:pt idx="2786">
                  <c:v>118</c:v>
                </c:pt>
                <c:pt idx="2787">
                  <c:v>120</c:v>
                </c:pt>
                <c:pt idx="2788">
                  <c:v>103</c:v>
                </c:pt>
                <c:pt idx="2789">
                  <c:v>101</c:v>
                </c:pt>
                <c:pt idx="2790">
                  <c:v>105</c:v>
                </c:pt>
                <c:pt idx="2791">
                  <c:v>103</c:v>
                </c:pt>
                <c:pt idx="2792">
                  <c:v>108</c:v>
                </c:pt>
                <c:pt idx="2793">
                  <c:v>111</c:v>
                </c:pt>
                <c:pt idx="2794">
                  <c:v>150</c:v>
                </c:pt>
                <c:pt idx="2795">
                  <c:v>104</c:v>
                </c:pt>
                <c:pt idx="2796">
                  <c:v>116</c:v>
                </c:pt>
                <c:pt idx="2797">
                  <c:v>103</c:v>
                </c:pt>
                <c:pt idx="2798">
                  <c:v>101</c:v>
                </c:pt>
                <c:pt idx="2799">
                  <c:v>117</c:v>
                </c:pt>
                <c:pt idx="2800">
                  <c:v>133</c:v>
                </c:pt>
                <c:pt idx="2801">
                  <c:v>133</c:v>
                </c:pt>
                <c:pt idx="2802">
                  <c:v>102</c:v>
                </c:pt>
                <c:pt idx="2803">
                  <c:v>128</c:v>
                </c:pt>
                <c:pt idx="2804">
                  <c:v>115</c:v>
                </c:pt>
                <c:pt idx="2805">
                  <c:v>110</c:v>
                </c:pt>
                <c:pt idx="2806">
                  <c:v>112</c:v>
                </c:pt>
                <c:pt idx="2807">
                  <c:v>126</c:v>
                </c:pt>
                <c:pt idx="2808">
                  <c:v>100</c:v>
                </c:pt>
                <c:pt idx="2809">
                  <c:v>102</c:v>
                </c:pt>
                <c:pt idx="2810">
                  <c:v>108</c:v>
                </c:pt>
                <c:pt idx="2811">
                  <c:v>100</c:v>
                </c:pt>
                <c:pt idx="2812">
                  <c:v>113</c:v>
                </c:pt>
                <c:pt idx="2813">
                  <c:v>128</c:v>
                </c:pt>
                <c:pt idx="2814">
                  <c:v>108</c:v>
                </c:pt>
                <c:pt idx="2815">
                  <c:v>242</c:v>
                </c:pt>
                <c:pt idx="2816">
                  <c:v>142</c:v>
                </c:pt>
                <c:pt idx="2817">
                  <c:v>130</c:v>
                </c:pt>
                <c:pt idx="2818">
                  <c:v>106</c:v>
                </c:pt>
                <c:pt idx="2819">
                  <c:v>105</c:v>
                </c:pt>
                <c:pt idx="2820">
                  <c:v>136</c:v>
                </c:pt>
                <c:pt idx="2821">
                  <c:v>100</c:v>
                </c:pt>
                <c:pt idx="2822">
                  <c:v>100</c:v>
                </c:pt>
                <c:pt idx="2823">
                  <c:v>124</c:v>
                </c:pt>
                <c:pt idx="2824">
                  <c:v>117</c:v>
                </c:pt>
                <c:pt idx="2825">
                  <c:v>103</c:v>
                </c:pt>
                <c:pt idx="2826">
                  <c:v>108</c:v>
                </c:pt>
                <c:pt idx="2827">
                  <c:v>120</c:v>
                </c:pt>
                <c:pt idx="2828">
                  <c:v>100</c:v>
                </c:pt>
                <c:pt idx="2829">
                  <c:v>107</c:v>
                </c:pt>
                <c:pt idx="2830">
                  <c:v>100</c:v>
                </c:pt>
                <c:pt idx="2831">
                  <c:v>111</c:v>
                </c:pt>
                <c:pt idx="2832">
                  <c:v>115</c:v>
                </c:pt>
                <c:pt idx="2833">
                  <c:v>108</c:v>
                </c:pt>
                <c:pt idx="2834">
                  <c:v>170</c:v>
                </c:pt>
                <c:pt idx="2835">
                  <c:v>187</c:v>
                </c:pt>
                <c:pt idx="2836">
                  <c:v>108</c:v>
                </c:pt>
                <c:pt idx="2837">
                  <c:v>100</c:v>
                </c:pt>
                <c:pt idx="2838">
                  <c:v>120</c:v>
                </c:pt>
                <c:pt idx="2839">
                  <c:v>111</c:v>
                </c:pt>
                <c:pt idx="2840">
                  <c:v>104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5</c:v>
                </c:pt>
                <c:pt idx="2845">
                  <c:v>32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</c:v>
                </c:pt>
                <c:pt idx="2850">
                  <c:v>4</c:v>
                </c:pt>
                <c:pt idx="2851">
                  <c:v>0</c:v>
                </c:pt>
                <c:pt idx="2852">
                  <c:v>2</c:v>
                </c:pt>
                <c:pt idx="2853">
                  <c:v>0</c:v>
                </c:pt>
                <c:pt idx="2854">
                  <c:v>42</c:v>
                </c:pt>
                <c:pt idx="2855">
                  <c:v>50</c:v>
                </c:pt>
                <c:pt idx="2856">
                  <c:v>5</c:v>
                </c:pt>
                <c:pt idx="2857">
                  <c:v>20</c:v>
                </c:pt>
                <c:pt idx="2858">
                  <c:v>0</c:v>
                </c:pt>
                <c:pt idx="2859">
                  <c:v>2</c:v>
                </c:pt>
                <c:pt idx="2860">
                  <c:v>7</c:v>
                </c:pt>
                <c:pt idx="2861">
                  <c:v>32</c:v>
                </c:pt>
                <c:pt idx="2862">
                  <c:v>0</c:v>
                </c:pt>
                <c:pt idx="2863">
                  <c:v>0</c:v>
                </c:pt>
                <c:pt idx="2864">
                  <c:v>2</c:v>
                </c:pt>
                <c:pt idx="2865">
                  <c:v>0</c:v>
                </c:pt>
                <c:pt idx="2866">
                  <c:v>1</c:v>
                </c:pt>
                <c:pt idx="2867">
                  <c:v>20</c:v>
                </c:pt>
                <c:pt idx="2868">
                  <c:v>42</c:v>
                </c:pt>
                <c:pt idx="2869">
                  <c:v>1</c:v>
                </c:pt>
                <c:pt idx="2870">
                  <c:v>15</c:v>
                </c:pt>
                <c:pt idx="2871">
                  <c:v>5</c:v>
                </c:pt>
                <c:pt idx="2872">
                  <c:v>0</c:v>
                </c:pt>
                <c:pt idx="2873">
                  <c:v>38</c:v>
                </c:pt>
                <c:pt idx="2874">
                  <c:v>5</c:v>
                </c:pt>
                <c:pt idx="2875">
                  <c:v>0</c:v>
                </c:pt>
                <c:pt idx="2876">
                  <c:v>0</c:v>
                </c:pt>
                <c:pt idx="2877">
                  <c:v>11</c:v>
                </c:pt>
                <c:pt idx="2878">
                  <c:v>2</c:v>
                </c:pt>
                <c:pt idx="2879">
                  <c:v>0</c:v>
                </c:pt>
                <c:pt idx="2880">
                  <c:v>23</c:v>
                </c:pt>
                <c:pt idx="2881">
                  <c:v>0</c:v>
                </c:pt>
                <c:pt idx="2882">
                  <c:v>34</c:v>
                </c:pt>
                <c:pt idx="2883">
                  <c:v>19</c:v>
                </c:pt>
                <c:pt idx="2884">
                  <c:v>0</c:v>
                </c:pt>
                <c:pt idx="2885">
                  <c:v>33</c:v>
                </c:pt>
                <c:pt idx="2886">
                  <c:v>5</c:v>
                </c:pt>
                <c:pt idx="2887">
                  <c:v>0</c:v>
                </c:pt>
                <c:pt idx="2888">
                  <c:v>0</c:v>
                </c:pt>
                <c:pt idx="2889">
                  <c:v>38</c:v>
                </c:pt>
                <c:pt idx="2890">
                  <c:v>1</c:v>
                </c:pt>
                <c:pt idx="2891">
                  <c:v>3</c:v>
                </c:pt>
                <c:pt idx="2892">
                  <c:v>9</c:v>
                </c:pt>
                <c:pt idx="2893">
                  <c:v>1</c:v>
                </c:pt>
                <c:pt idx="2894">
                  <c:v>0</c:v>
                </c:pt>
                <c:pt idx="2895">
                  <c:v>5</c:v>
                </c:pt>
                <c:pt idx="2896">
                  <c:v>21</c:v>
                </c:pt>
                <c:pt idx="2897">
                  <c:v>5</c:v>
                </c:pt>
                <c:pt idx="2898">
                  <c:v>4</c:v>
                </c:pt>
                <c:pt idx="2899">
                  <c:v>0</c:v>
                </c:pt>
                <c:pt idx="2900">
                  <c:v>62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5</c:v>
                </c:pt>
                <c:pt idx="2905">
                  <c:v>18</c:v>
                </c:pt>
                <c:pt idx="2906">
                  <c:v>9</c:v>
                </c:pt>
                <c:pt idx="2907">
                  <c:v>0</c:v>
                </c:pt>
                <c:pt idx="2908">
                  <c:v>3</c:v>
                </c:pt>
                <c:pt idx="2909">
                  <c:v>0</c:v>
                </c:pt>
                <c:pt idx="2910">
                  <c:v>0</c:v>
                </c:pt>
                <c:pt idx="2911">
                  <c:v>37</c:v>
                </c:pt>
                <c:pt idx="2912">
                  <c:v>14</c:v>
                </c:pt>
                <c:pt idx="2913">
                  <c:v>0</c:v>
                </c:pt>
                <c:pt idx="2914">
                  <c:v>0</c:v>
                </c:pt>
                <c:pt idx="2915">
                  <c:v>61</c:v>
                </c:pt>
                <c:pt idx="2916">
                  <c:v>8</c:v>
                </c:pt>
                <c:pt idx="2917">
                  <c:v>22</c:v>
                </c:pt>
                <c:pt idx="2918">
                  <c:v>27</c:v>
                </c:pt>
                <c:pt idx="2919">
                  <c:v>9</c:v>
                </c:pt>
                <c:pt idx="2920">
                  <c:v>27</c:v>
                </c:pt>
                <c:pt idx="2921">
                  <c:v>129</c:v>
                </c:pt>
                <c:pt idx="2922">
                  <c:v>100</c:v>
                </c:pt>
                <c:pt idx="2923">
                  <c:v>100</c:v>
                </c:pt>
                <c:pt idx="2924">
                  <c:v>103</c:v>
                </c:pt>
                <c:pt idx="2925">
                  <c:v>102</c:v>
                </c:pt>
                <c:pt idx="2926">
                  <c:v>125</c:v>
                </c:pt>
                <c:pt idx="2927">
                  <c:v>131</c:v>
                </c:pt>
                <c:pt idx="2928">
                  <c:v>100</c:v>
                </c:pt>
                <c:pt idx="2929">
                  <c:v>102</c:v>
                </c:pt>
                <c:pt idx="2930">
                  <c:v>101</c:v>
                </c:pt>
                <c:pt idx="2931">
                  <c:v>106</c:v>
                </c:pt>
                <c:pt idx="2932">
                  <c:v>105</c:v>
                </c:pt>
                <c:pt idx="2933">
                  <c:v>103</c:v>
                </c:pt>
                <c:pt idx="2934">
                  <c:v>108</c:v>
                </c:pt>
                <c:pt idx="2935">
                  <c:v>101</c:v>
                </c:pt>
                <c:pt idx="2936">
                  <c:v>128</c:v>
                </c:pt>
                <c:pt idx="2937">
                  <c:v>133</c:v>
                </c:pt>
                <c:pt idx="2938">
                  <c:v>101</c:v>
                </c:pt>
                <c:pt idx="2939">
                  <c:v>103</c:v>
                </c:pt>
                <c:pt idx="2940">
                  <c:v>107</c:v>
                </c:pt>
                <c:pt idx="2941">
                  <c:v>0</c:v>
                </c:pt>
                <c:pt idx="2942">
                  <c:v>20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0</c:v>
                </c:pt>
                <c:pt idx="2949">
                  <c:v>3</c:v>
                </c:pt>
                <c:pt idx="2950">
                  <c:v>0</c:v>
                </c:pt>
                <c:pt idx="2951">
                  <c:v>2</c:v>
                </c:pt>
                <c:pt idx="2952">
                  <c:v>8</c:v>
                </c:pt>
                <c:pt idx="2953">
                  <c:v>0</c:v>
                </c:pt>
                <c:pt idx="2954">
                  <c:v>0</c:v>
                </c:pt>
                <c:pt idx="2955">
                  <c:v>60</c:v>
                </c:pt>
                <c:pt idx="2956">
                  <c:v>17</c:v>
                </c:pt>
                <c:pt idx="2957">
                  <c:v>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110</c:v>
                </c:pt>
                <c:pt idx="2962">
                  <c:v>122</c:v>
                </c:pt>
                <c:pt idx="2963">
                  <c:v>107</c:v>
                </c:pt>
                <c:pt idx="2964">
                  <c:v>101</c:v>
                </c:pt>
                <c:pt idx="2965">
                  <c:v>109</c:v>
                </c:pt>
                <c:pt idx="2966">
                  <c:v>114</c:v>
                </c:pt>
                <c:pt idx="2967">
                  <c:v>114</c:v>
                </c:pt>
                <c:pt idx="2968">
                  <c:v>106</c:v>
                </c:pt>
                <c:pt idx="2969">
                  <c:v>163</c:v>
                </c:pt>
                <c:pt idx="2970">
                  <c:v>106</c:v>
                </c:pt>
                <c:pt idx="2971">
                  <c:v>100</c:v>
                </c:pt>
                <c:pt idx="2972">
                  <c:v>105</c:v>
                </c:pt>
                <c:pt idx="2973">
                  <c:v>175</c:v>
                </c:pt>
                <c:pt idx="2974">
                  <c:v>102</c:v>
                </c:pt>
                <c:pt idx="2975">
                  <c:v>100</c:v>
                </c:pt>
                <c:pt idx="2976">
                  <c:v>171</c:v>
                </c:pt>
                <c:pt idx="2977">
                  <c:v>114</c:v>
                </c:pt>
                <c:pt idx="2978">
                  <c:v>129</c:v>
                </c:pt>
                <c:pt idx="2979">
                  <c:v>101</c:v>
                </c:pt>
                <c:pt idx="2980">
                  <c:v>109</c:v>
                </c:pt>
                <c:pt idx="2981">
                  <c:v>129</c:v>
                </c:pt>
                <c:pt idx="2982">
                  <c:v>102</c:v>
                </c:pt>
                <c:pt idx="2983">
                  <c:v>147</c:v>
                </c:pt>
                <c:pt idx="2984">
                  <c:v>100</c:v>
                </c:pt>
                <c:pt idx="2985">
                  <c:v>122</c:v>
                </c:pt>
                <c:pt idx="2986">
                  <c:v>106</c:v>
                </c:pt>
                <c:pt idx="2987">
                  <c:v>110</c:v>
                </c:pt>
                <c:pt idx="2988">
                  <c:v>100</c:v>
                </c:pt>
                <c:pt idx="2989">
                  <c:v>177</c:v>
                </c:pt>
                <c:pt idx="2990">
                  <c:v>100</c:v>
                </c:pt>
                <c:pt idx="2991">
                  <c:v>103</c:v>
                </c:pt>
                <c:pt idx="2992">
                  <c:v>105</c:v>
                </c:pt>
                <c:pt idx="2993">
                  <c:v>100</c:v>
                </c:pt>
                <c:pt idx="2994">
                  <c:v>458</c:v>
                </c:pt>
                <c:pt idx="2995">
                  <c:v>105</c:v>
                </c:pt>
                <c:pt idx="2996">
                  <c:v>172</c:v>
                </c:pt>
                <c:pt idx="2997">
                  <c:v>104</c:v>
                </c:pt>
                <c:pt idx="2998">
                  <c:v>103</c:v>
                </c:pt>
                <c:pt idx="2999">
                  <c:v>119</c:v>
                </c:pt>
                <c:pt idx="3000">
                  <c:v>100</c:v>
                </c:pt>
                <c:pt idx="3001">
                  <c:v>319</c:v>
                </c:pt>
                <c:pt idx="3002">
                  <c:v>109</c:v>
                </c:pt>
                <c:pt idx="3003">
                  <c:v>101</c:v>
                </c:pt>
                <c:pt idx="3004">
                  <c:v>113</c:v>
                </c:pt>
                <c:pt idx="3005">
                  <c:v>120</c:v>
                </c:pt>
                <c:pt idx="3006">
                  <c:v>108</c:v>
                </c:pt>
                <c:pt idx="3007">
                  <c:v>180</c:v>
                </c:pt>
                <c:pt idx="3008">
                  <c:v>101</c:v>
                </c:pt>
                <c:pt idx="3009">
                  <c:v>120</c:v>
                </c:pt>
                <c:pt idx="3010">
                  <c:v>158</c:v>
                </c:pt>
                <c:pt idx="3011">
                  <c:v>124</c:v>
                </c:pt>
                <c:pt idx="3012">
                  <c:v>117</c:v>
                </c:pt>
                <c:pt idx="3013">
                  <c:v>157</c:v>
                </c:pt>
                <c:pt idx="3014">
                  <c:v>113</c:v>
                </c:pt>
                <c:pt idx="3015">
                  <c:v>103</c:v>
                </c:pt>
                <c:pt idx="3016">
                  <c:v>103</c:v>
                </c:pt>
                <c:pt idx="3017">
                  <c:v>106</c:v>
                </c:pt>
                <c:pt idx="3018">
                  <c:v>101</c:v>
                </c:pt>
                <c:pt idx="3019">
                  <c:v>121</c:v>
                </c:pt>
                <c:pt idx="3020">
                  <c:v>101</c:v>
                </c:pt>
                <c:pt idx="3021">
                  <c:v>116</c:v>
                </c:pt>
                <c:pt idx="3022">
                  <c:v>101</c:v>
                </c:pt>
                <c:pt idx="3023">
                  <c:v>103</c:v>
                </c:pt>
                <c:pt idx="3024">
                  <c:v>246</c:v>
                </c:pt>
                <c:pt idx="3025">
                  <c:v>302</c:v>
                </c:pt>
                <c:pt idx="3026">
                  <c:v>143</c:v>
                </c:pt>
                <c:pt idx="3027">
                  <c:v>131</c:v>
                </c:pt>
                <c:pt idx="3028">
                  <c:v>168</c:v>
                </c:pt>
                <c:pt idx="3029">
                  <c:v>110</c:v>
                </c:pt>
                <c:pt idx="3030">
                  <c:v>107</c:v>
                </c:pt>
                <c:pt idx="3031">
                  <c:v>100</c:v>
                </c:pt>
                <c:pt idx="3032">
                  <c:v>127</c:v>
                </c:pt>
                <c:pt idx="3033">
                  <c:v>147</c:v>
                </c:pt>
                <c:pt idx="3034">
                  <c:v>113</c:v>
                </c:pt>
                <c:pt idx="3035">
                  <c:v>109</c:v>
                </c:pt>
                <c:pt idx="3036">
                  <c:v>127</c:v>
                </c:pt>
                <c:pt idx="3037">
                  <c:v>213</c:v>
                </c:pt>
                <c:pt idx="3038">
                  <c:v>101</c:v>
                </c:pt>
                <c:pt idx="3039">
                  <c:v>109</c:v>
                </c:pt>
                <c:pt idx="3040">
                  <c:v>108</c:v>
                </c:pt>
                <c:pt idx="3041">
                  <c:v>110</c:v>
                </c:pt>
                <c:pt idx="3042">
                  <c:v>128</c:v>
                </c:pt>
                <c:pt idx="3043">
                  <c:v>110</c:v>
                </c:pt>
                <c:pt idx="3044">
                  <c:v>109</c:v>
                </c:pt>
                <c:pt idx="3045">
                  <c:v>133</c:v>
                </c:pt>
                <c:pt idx="3046">
                  <c:v>191</c:v>
                </c:pt>
                <c:pt idx="3047">
                  <c:v>149</c:v>
                </c:pt>
                <c:pt idx="3048">
                  <c:v>166</c:v>
                </c:pt>
                <c:pt idx="3049">
                  <c:v>107</c:v>
                </c:pt>
                <c:pt idx="3050">
                  <c:v>106</c:v>
                </c:pt>
                <c:pt idx="3051">
                  <c:v>24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3</c:v>
                </c:pt>
                <c:pt idx="3060">
                  <c:v>0</c:v>
                </c:pt>
                <c:pt idx="3061">
                  <c:v>0</c:v>
                </c:pt>
                <c:pt idx="3062">
                  <c:v>67</c:v>
                </c:pt>
                <c:pt idx="3063">
                  <c:v>20</c:v>
                </c:pt>
                <c:pt idx="3064">
                  <c:v>11</c:v>
                </c:pt>
                <c:pt idx="3065">
                  <c:v>0</c:v>
                </c:pt>
                <c:pt idx="3066">
                  <c:v>12</c:v>
                </c:pt>
                <c:pt idx="3067">
                  <c:v>3</c:v>
                </c:pt>
                <c:pt idx="3068">
                  <c:v>0</c:v>
                </c:pt>
                <c:pt idx="3069">
                  <c:v>14</c:v>
                </c:pt>
                <c:pt idx="3070">
                  <c:v>3</c:v>
                </c:pt>
                <c:pt idx="3071">
                  <c:v>60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9</c:v>
                </c:pt>
                <c:pt idx="3076">
                  <c:v>15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12</c:v>
                </c:pt>
                <c:pt idx="3085">
                  <c:v>2</c:v>
                </c:pt>
                <c:pt idx="3086">
                  <c:v>0</c:v>
                </c:pt>
                <c:pt idx="3087">
                  <c:v>1</c:v>
                </c:pt>
                <c:pt idx="3088">
                  <c:v>0</c:v>
                </c:pt>
                <c:pt idx="3089">
                  <c:v>23</c:v>
                </c:pt>
                <c:pt idx="3090">
                  <c:v>5</c:v>
                </c:pt>
                <c:pt idx="3091">
                  <c:v>16</c:v>
                </c:pt>
                <c:pt idx="3092">
                  <c:v>1</c:v>
                </c:pt>
                <c:pt idx="3093">
                  <c:v>23</c:v>
                </c:pt>
                <c:pt idx="3094">
                  <c:v>0</c:v>
                </c:pt>
                <c:pt idx="3095">
                  <c:v>0</c:v>
                </c:pt>
                <c:pt idx="3096">
                  <c:v>4</c:v>
                </c:pt>
                <c:pt idx="3097">
                  <c:v>17</c:v>
                </c:pt>
                <c:pt idx="3098">
                  <c:v>4</c:v>
                </c:pt>
                <c:pt idx="3099">
                  <c:v>14</c:v>
                </c:pt>
                <c:pt idx="3100">
                  <c:v>15</c:v>
                </c:pt>
                <c:pt idx="3101">
                  <c:v>12</c:v>
                </c:pt>
                <c:pt idx="3102">
                  <c:v>39</c:v>
                </c:pt>
                <c:pt idx="3103">
                  <c:v>0</c:v>
                </c:pt>
                <c:pt idx="3104">
                  <c:v>30</c:v>
                </c:pt>
                <c:pt idx="3105">
                  <c:v>42</c:v>
                </c:pt>
                <c:pt idx="3106">
                  <c:v>4</c:v>
                </c:pt>
                <c:pt idx="3107">
                  <c:v>20</c:v>
                </c:pt>
                <c:pt idx="3108">
                  <c:v>0</c:v>
                </c:pt>
                <c:pt idx="3109">
                  <c:v>25</c:v>
                </c:pt>
                <c:pt idx="3110">
                  <c:v>0</c:v>
                </c:pt>
                <c:pt idx="3111">
                  <c:v>27</c:v>
                </c:pt>
                <c:pt idx="3112">
                  <c:v>5</c:v>
                </c:pt>
                <c:pt idx="3113">
                  <c:v>4</c:v>
                </c:pt>
                <c:pt idx="3114">
                  <c:v>0</c:v>
                </c:pt>
                <c:pt idx="3115">
                  <c:v>3</c:v>
                </c:pt>
                <c:pt idx="3116">
                  <c:v>57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58</c:v>
                </c:pt>
                <c:pt idx="3123">
                  <c:v>68</c:v>
                </c:pt>
                <c:pt idx="3124">
                  <c:v>0</c:v>
                </c:pt>
                <c:pt idx="3125">
                  <c:v>0</c:v>
                </c:pt>
                <c:pt idx="3126">
                  <c:v>4</c:v>
                </c:pt>
                <c:pt idx="3127">
                  <c:v>0</c:v>
                </c:pt>
                <c:pt idx="3128">
                  <c:v>109</c:v>
                </c:pt>
                <c:pt idx="3129">
                  <c:v>1</c:v>
                </c:pt>
                <c:pt idx="3130">
                  <c:v>4</c:v>
                </c:pt>
                <c:pt idx="3131">
                  <c:v>16</c:v>
                </c:pt>
                <c:pt idx="3132">
                  <c:v>0</c:v>
                </c:pt>
                <c:pt idx="3133">
                  <c:v>108</c:v>
                </c:pt>
                <c:pt idx="3134">
                  <c:v>23</c:v>
                </c:pt>
                <c:pt idx="3135">
                  <c:v>21</c:v>
                </c:pt>
                <c:pt idx="3136">
                  <c:v>128</c:v>
                </c:pt>
                <c:pt idx="3137">
                  <c:v>3</c:v>
                </c:pt>
                <c:pt idx="3138">
                  <c:v>0</c:v>
                </c:pt>
                <c:pt idx="3139">
                  <c:v>5</c:v>
                </c:pt>
                <c:pt idx="3140">
                  <c:v>1</c:v>
                </c:pt>
                <c:pt idx="3141">
                  <c:v>52</c:v>
                </c:pt>
                <c:pt idx="3142">
                  <c:v>2</c:v>
                </c:pt>
                <c:pt idx="3143">
                  <c:v>0</c:v>
                </c:pt>
                <c:pt idx="3144">
                  <c:v>75</c:v>
                </c:pt>
                <c:pt idx="3145">
                  <c:v>0</c:v>
                </c:pt>
                <c:pt idx="3146">
                  <c:v>11</c:v>
                </c:pt>
                <c:pt idx="3147">
                  <c:v>118</c:v>
                </c:pt>
                <c:pt idx="3148">
                  <c:v>131</c:v>
                </c:pt>
                <c:pt idx="3149">
                  <c:v>104</c:v>
                </c:pt>
                <c:pt idx="3150">
                  <c:v>101</c:v>
                </c:pt>
                <c:pt idx="3151">
                  <c:v>100</c:v>
                </c:pt>
                <c:pt idx="3152">
                  <c:v>106</c:v>
                </c:pt>
                <c:pt idx="3153">
                  <c:v>336</c:v>
                </c:pt>
                <c:pt idx="3154">
                  <c:v>113</c:v>
                </c:pt>
                <c:pt idx="3155">
                  <c:v>189</c:v>
                </c:pt>
                <c:pt idx="3156">
                  <c:v>102</c:v>
                </c:pt>
                <c:pt idx="3157">
                  <c:v>101</c:v>
                </c:pt>
                <c:pt idx="3158">
                  <c:v>114</c:v>
                </c:pt>
                <c:pt idx="3159">
                  <c:v>133</c:v>
                </c:pt>
                <c:pt idx="3160">
                  <c:v>102</c:v>
                </c:pt>
                <c:pt idx="3161">
                  <c:v>105</c:v>
                </c:pt>
                <c:pt idx="3162">
                  <c:v>127</c:v>
                </c:pt>
                <c:pt idx="3163">
                  <c:v>111</c:v>
                </c:pt>
                <c:pt idx="3164">
                  <c:v>107</c:v>
                </c:pt>
                <c:pt idx="3165">
                  <c:v>163</c:v>
                </c:pt>
                <c:pt idx="3166">
                  <c:v>160</c:v>
                </c:pt>
                <c:pt idx="3167">
                  <c:v>116</c:v>
                </c:pt>
                <c:pt idx="3168">
                  <c:v>124</c:v>
                </c:pt>
                <c:pt idx="3169">
                  <c:v>103</c:v>
                </c:pt>
                <c:pt idx="3170">
                  <c:v>112</c:v>
                </c:pt>
                <c:pt idx="3171">
                  <c:v>109</c:v>
                </c:pt>
                <c:pt idx="3172">
                  <c:v>115</c:v>
                </c:pt>
                <c:pt idx="3173">
                  <c:v>103</c:v>
                </c:pt>
                <c:pt idx="3174">
                  <c:v>101</c:v>
                </c:pt>
                <c:pt idx="3175">
                  <c:v>110</c:v>
                </c:pt>
                <c:pt idx="3176">
                  <c:v>115</c:v>
                </c:pt>
                <c:pt idx="3177">
                  <c:v>117</c:v>
                </c:pt>
                <c:pt idx="3178">
                  <c:v>172</c:v>
                </c:pt>
                <c:pt idx="3179">
                  <c:v>114</c:v>
                </c:pt>
                <c:pt idx="3180">
                  <c:v>120</c:v>
                </c:pt>
                <c:pt idx="3181">
                  <c:v>109</c:v>
                </c:pt>
                <c:pt idx="3182">
                  <c:v>101</c:v>
                </c:pt>
                <c:pt idx="3183">
                  <c:v>109</c:v>
                </c:pt>
                <c:pt idx="3184">
                  <c:v>107</c:v>
                </c:pt>
                <c:pt idx="3185">
                  <c:v>100</c:v>
                </c:pt>
                <c:pt idx="3186">
                  <c:v>102</c:v>
                </c:pt>
                <c:pt idx="3187">
                  <c:v>116</c:v>
                </c:pt>
                <c:pt idx="3188">
                  <c:v>65</c:v>
                </c:pt>
                <c:pt idx="3189">
                  <c:v>12</c:v>
                </c:pt>
                <c:pt idx="3190">
                  <c:v>0</c:v>
                </c:pt>
                <c:pt idx="3191">
                  <c:v>4</c:v>
                </c:pt>
                <c:pt idx="3192">
                  <c:v>1</c:v>
                </c:pt>
                <c:pt idx="3193">
                  <c:v>12</c:v>
                </c:pt>
                <c:pt idx="3194">
                  <c:v>0</c:v>
                </c:pt>
                <c:pt idx="3195">
                  <c:v>59</c:v>
                </c:pt>
                <c:pt idx="3196">
                  <c:v>0</c:v>
                </c:pt>
                <c:pt idx="3197">
                  <c:v>11</c:v>
                </c:pt>
                <c:pt idx="3198">
                  <c:v>0</c:v>
                </c:pt>
                <c:pt idx="3199">
                  <c:v>52</c:v>
                </c:pt>
                <c:pt idx="3200">
                  <c:v>0</c:v>
                </c:pt>
                <c:pt idx="3201">
                  <c:v>1</c:v>
                </c:pt>
                <c:pt idx="3202">
                  <c:v>55</c:v>
                </c:pt>
                <c:pt idx="3203">
                  <c:v>25</c:v>
                </c:pt>
                <c:pt idx="3204">
                  <c:v>0</c:v>
                </c:pt>
                <c:pt idx="3205">
                  <c:v>3</c:v>
                </c:pt>
                <c:pt idx="3206">
                  <c:v>0</c:v>
                </c:pt>
                <c:pt idx="3207">
                  <c:v>46</c:v>
                </c:pt>
                <c:pt idx="3208">
                  <c:v>104</c:v>
                </c:pt>
                <c:pt idx="3209">
                  <c:v>119</c:v>
                </c:pt>
                <c:pt idx="3210">
                  <c:v>126</c:v>
                </c:pt>
                <c:pt idx="3211">
                  <c:v>120</c:v>
                </c:pt>
                <c:pt idx="3212">
                  <c:v>126</c:v>
                </c:pt>
                <c:pt idx="3213">
                  <c:v>100</c:v>
                </c:pt>
                <c:pt idx="3214">
                  <c:v>102</c:v>
                </c:pt>
                <c:pt idx="3215">
                  <c:v>100</c:v>
                </c:pt>
                <c:pt idx="3216">
                  <c:v>100</c:v>
                </c:pt>
                <c:pt idx="3217">
                  <c:v>116</c:v>
                </c:pt>
                <c:pt idx="3218">
                  <c:v>102</c:v>
                </c:pt>
                <c:pt idx="3219">
                  <c:v>100</c:v>
                </c:pt>
                <c:pt idx="3220">
                  <c:v>101</c:v>
                </c:pt>
                <c:pt idx="3221">
                  <c:v>103</c:v>
                </c:pt>
                <c:pt idx="3222">
                  <c:v>125</c:v>
                </c:pt>
                <c:pt idx="3223">
                  <c:v>110</c:v>
                </c:pt>
                <c:pt idx="3224">
                  <c:v>102</c:v>
                </c:pt>
                <c:pt idx="3225">
                  <c:v>102</c:v>
                </c:pt>
                <c:pt idx="3226">
                  <c:v>104</c:v>
                </c:pt>
                <c:pt idx="3227">
                  <c:v>125</c:v>
                </c:pt>
                <c:pt idx="3228">
                  <c:v>102</c:v>
                </c:pt>
                <c:pt idx="3229">
                  <c:v>108</c:v>
                </c:pt>
                <c:pt idx="3230">
                  <c:v>110</c:v>
                </c:pt>
                <c:pt idx="3231">
                  <c:v>161</c:v>
                </c:pt>
                <c:pt idx="3232">
                  <c:v>131</c:v>
                </c:pt>
                <c:pt idx="3233">
                  <c:v>119</c:v>
                </c:pt>
                <c:pt idx="3234">
                  <c:v>100</c:v>
                </c:pt>
                <c:pt idx="3235">
                  <c:v>103</c:v>
                </c:pt>
                <c:pt idx="3236">
                  <c:v>101</c:v>
                </c:pt>
                <c:pt idx="3237">
                  <c:v>101</c:v>
                </c:pt>
                <c:pt idx="3238">
                  <c:v>112</c:v>
                </c:pt>
                <c:pt idx="3239">
                  <c:v>106</c:v>
                </c:pt>
                <c:pt idx="3240">
                  <c:v>101</c:v>
                </c:pt>
                <c:pt idx="3241">
                  <c:v>115</c:v>
                </c:pt>
                <c:pt idx="3242">
                  <c:v>127</c:v>
                </c:pt>
                <c:pt idx="3243">
                  <c:v>103</c:v>
                </c:pt>
                <c:pt idx="3244">
                  <c:v>103</c:v>
                </c:pt>
                <c:pt idx="3245">
                  <c:v>104</c:v>
                </c:pt>
                <c:pt idx="3246">
                  <c:v>111</c:v>
                </c:pt>
                <c:pt idx="3247">
                  <c:v>106</c:v>
                </c:pt>
                <c:pt idx="3248">
                  <c:v>101</c:v>
                </c:pt>
                <c:pt idx="3249">
                  <c:v>105</c:v>
                </c:pt>
                <c:pt idx="3250">
                  <c:v>102</c:v>
                </c:pt>
                <c:pt idx="3251">
                  <c:v>111</c:v>
                </c:pt>
                <c:pt idx="3252">
                  <c:v>128</c:v>
                </c:pt>
                <c:pt idx="3253">
                  <c:v>102</c:v>
                </c:pt>
                <c:pt idx="3254">
                  <c:v>101</c:v>
                </c:pt>
                <c:pt idx="3255">
                  <c:v>175</c:v>
                </c:pt>
                <c:pt idx="3256">
                  <c:v>128</c:v>
                </c:pt>
                <c:pt idx="3257">
                  <c:v>106</c:v>
                </c:pt>
                <c:pt idx="3258">
                  <c:v>105</c:v>
                </c:pt>
                <c:pt idx="3259">
                  <c:v>106</c:v>
                </c:pt>
                <c:pt idx="3260">
                  <c:v>109</c:v>
                </c:pt>
                <c:pt idx="3261">
                  <c:v>100</c:v>
                </c:pt>
                <c:pt idx="3262">
                  <c:v>103</c:v>
                </c:pt>
                <c:pt idx="3263">
                  <c:v>112</c:v>
                </c:pt>
                <c:pt idx="3264">
                  <c:v>103</c:v>
                </c:pt>
                <c:pt idx="3265">
                  <c:v>164</c:v>
                </c:pt>
                <c:pt idx="3266">
                  <c:v>131</c:v>
                </c:pt>
                <c:pt idx="3267">
                  <c:v>102</c:v>
                </c:pt>
                <c:pt idx="3268">
                  <c:v>128</c:v>
                </c:pt>
                <c:pt idx="3269">
                  <c:v>102</c:v>
                </c:pt>
                <c:pt idx="3270">
                  <c:v>102</c:v>
                </c:pt>
                <c:pt idx="3271">
                  <c:v>130</c:v>
                </c:pt>
                <c:pt idx="3272">
                  <c:v>154</c:v>
                </c:pt>
                <c:pt idx="3273">
                  <c:v>107</c:v>
                </c:pt>
                <c:pt idx="3274">
                  <c:v>101</c:v>
                </c:pt>
                <c:pt idx="3275">
                  <c:v>100</c:v>
                </c:pt>
                <c:pt idx="3276">
                  <c:v>117</c:v>
                </c:pt>
                <c:pt idx="3277">
                  <c:v>109</c:v>
                </c:pt>
                <c:pt idx="3278">
                  <c:v>103</c:v>
                </c:pt>
                <c:pt idx="3279">
                  <c:v>114</c:v>
                </c:pt>
                <c:pt idx="3280">
                  <c:v>103</c:v>
                </c:pt>
                <c:pt idx="3281">
                  <c:v>122</c:v>
                </c:pt>
                <c:pt idx="3282">
                  <c:v>103</c:v>
                </c:pt>
                <c:pt idx="3283">
                  <c:v>105</c:v>
                </c:pt>
                <c:pt idx="3284">
                  <c:v>102</c:v>
                </c:pt>
                <c:pt idx="3285">
                  <c:v>112</c:v>
                </c:pt>
                <c:pt idx="3286">
                  <c:v>102</c:v>
                </c:pt>
                <c:pt idx="3287">
                  <c:v>100</c:v>
                </c:pt>
                <c:pt idx="3288">
                  <c:v>100</c:v>
                </c:pt>
                <c:pt idx="3289">
                  <c:v>133</c:v>
                </c:pt>
                <c:pt idx="3290">
                  <c:v>121</c:v>
                </c:pt>
                <c:pt idx="3291">
                  <c:v>114</c:v>
                </c:pt>
                <c:pt idx="3292">
                  <c:v>286</c:v>
                </c:pt>
                <c:pt idx="3293">
                  <c:v>170</c:v>
                </c:pt>
                <c:pt idx="3294">
                  <c:v>118</c:v>
                </c:pt>
                <c:pt idx="3295">
                  <c:v>103</c:v>
                </c:pt>
                <c:pt idx="3296">
                  <c:v>144</c:v>
                </c:pt>
                <c:pt idx="3297">
                  <c:v>100</c:v>
                </c:pt>
                <c:pt idx="3298">
                  <c:v>102</c:v>
                </c:pt>
                <c:pt idx="3299">
                  <c:v>116</c:v>
                </c:pt>
                <c:pt idx="3300">
                  <c:v>136</c:v>
                </c:pt>
                <c:pt idx="3301">
                  <c:v>133</c:v>
                </c:pt>
                <c:pt idx="3302">
                  <c:v>103</c:v>
                </c:pt>
                <c:pt idx="3303">
                  <c:v>116</c:v>
                </c:pt>
                <c:pt idx="3304">
                  <c:v>105</c:v>
                </c:pt>
                <c:pt idx="3305">
                  <c:v>102</c:v>
                </c:pt>
                <c:pt idx="3306">
                  <c:v>175</c:v>
                </c:pt>
                <c:pt idx="3307">
                  <c:v>107</c:v>
                </c:pt>
                <c:pt idx="3308">
                  <c:v>122</c:v>
                </c:pt>
                <c:pt idx="3309">
                  <c:v>159</c:v>
                </c:pt>
                <c:pt idx="3310">
                  <c:v>100</c:v>
                </c:pt>
                <c:pt idx="3311">
                  <c:v>110</c:v>
                </c:pt>
                <c:pt idx="3312">
                  <c:v>100</c:v>
                </c:pt>
                <c:pt idx="3313">
                  <c:v>116</c:v>
                </c:pt>
                <c:pt idx="3314">
                  <c:v>211</c:v>
                </c:pt>
                <c:pt idx="3315">
                  <c:v>110</c:v>
                </c:pt>
                <c:pt idx="3316">
                  <c:v>100</c:v>
                </c:pt>
                <c:pt idx="3317">
                  <c:v>106</c:v>
                </c:pt>
                <c:pt idx="3318">
                  <c:v>126</c:v>
                </c:pt>
                <c:pt idx="3319">
                  <c:v>108</c:v>
                </c:pt>
                <c:pt idx="3320">
                  <c:v>101</c:v>
                </c:pt>
                <c:pt idx="3321">
                  <c:v>107</c:v>
                </c:pt>
                <c:pt idx="3322">
                  <c:v>102</c:v>
                </c:pt>
                <c:pt idx="3323">
                  <c:v>126</c:v>
                </c:pt>
                <c:pt idx="3324">
                  <c:v>102</c:v>
                </c:pt>
                <c:pt idx="3325">
                  <c:v>113</c:v>
                </c:pt>
                <c:pt idx="3326">
                  <c:v>101</c:v>
                </c:pt>
                <c:pt idx="3327">
                  <c:v>101</c:v>
                </c:pt>
                <c:pt idx="3328">
                  <c:v>146</c:v>
                </c:pt>
                <c:pt idx="3329">
                  <c:v>117</c:v>
                </c:pt>
                <c:pt idx="3330">
                  <c:v>106</c:v>
                </c:pt>
                <c:pt idx="3331">
                  <c:v>105</c:v>
                </c:pt>
                <c:pt idx="3332">
                  <c:v>100</c:v>
                </c:pt>
                <c:pt idx="3333">
                  <c:v>105</c:v>
                </c:pt>
                <c:pt idx="3334">
                  <c:v>139</c:v>
                </c:pt>
                <c:pt idx="3335">
                  <c:v>100</c:v>
                </c:pt>
                <c:pt idx="3336">
                  <c:v>100</c:v>
                </c:pt>
                <c:pt idx="3337">
                  <c:v>110</c:v>
                </c:pt>
                <c:pt idx="3338">
                  <c:v>102</c:v>
                </c:pt>
                <c:pt idx="3339">
                  <c:v>104</c:v>
                </c:pt>
                <c:pt idx="3340">
                  <c:v>138</c:v>
                </c:pt>
                <c:pt idx="3341">
                  <c:v>100</c:v>
                </c:pt>
                <c:pt idx="3342">
                  <c:v>102</c:v>
                </c:pt>
                <c:pt idx="3343">
                  <c:v>171</c:v>
                </c:pt>
                <c:pt idx="3344">
                  <c:v>101</c:v>
                </c:pt>
                <c:pt idx="3345">
                  <c:v>130</c:v>
                </c:pt>
                <c:pt idx="3346">
                  <c:v>110</c:v>
                </c:pt>
                <c:pt idx="3347">
                  <c:v>119</c:v>
                </c:pt>
                <c:pt idx="3348">
                  <c:v>100</c:v>
                </c:pt>
                <c:pt idx="3349">
                  <c:v>153</c:v>
                </c:pt>
                <c:pt idx="3350">
                  <c:v>104</c:v>
                </c:pt>
                <c:pt idx="3351">
                  <c:v>101</c:v>
                </c:pt>
                <c:pt idx="3352">
                  <c:v>108</c:v>
                </c:pt>
                <c:pt idx="3353">
                  <c:v>315</c:v>
                </c:pt>
                <c:pt idx="3354">
                  <c:v>102</c:v>
                </c:pt>
                <c:pt idx="3355">
                  <c:v>126</c:v>
                </c:pt>
                <c:pt idx="3356">
                  <c:v>101</c:v>
                </c:pt>
                <c:pt idx="3357">
                  <c:v>101</c:v>
                </c:pt>
                <c:pt idx="3358">
                  <c:v>103</c:v>
                </c:pt>
                <c:pt idx="3359">
                  <c:v>106</c:v>
                </c:pt>
                <c:pt idx="3360">
                  <c:v>101</c:v>
                </c:pt>
                <c:pt idx="3361">
                  <c:v>113</c:v>
                </c:pt>
                <c:pt idx="3362">
                  <c:v>218</c:v>
                </c:pt>
                <c:pt idx="3363">
                  <c:v>101</c:v>
                </c:pt>
                <c:pt idx="3364">
                  <c:v>106</c:v>
                </c:pt>
                <c:pt idx="3365">
                  <c:v>104</c:v>
                </c:pt>
                <c:pt idx="3366">
                  <c:v>221</c:v>
                </c:pt>
                <c:pt idx="3367">
                  <c:v>119</c:v>
                </c:pt>
                <c:pt idx="3368">
                  <c:v>105</c:v>
                </c:pt>
                <c:pt idx="3369">
                  <c:v>104</c:v>
                </c:pt>
                <c:pt idx="3370">
                  <c:v>118</c:v>
                </c:pt>
                <c:pt idx="3371">
                  <c:v>139</c:v>
                </c:pt>
                <c:pt idx="3372">
                  <c:v>104</c:v>
                </c:pt>
                <c:pt idx="3373">
                  <c:v>100</c:v>
                </c:pt>
                <c:pt idx="3374">
                  <c:v>107</c:v>
                </c:pt>
                <c:pt idx="3375">
                  <c:v>100</c:v>
                </c:pt>
                <c:pt idx="3376">
                  <c:v>100</c:v>
                </c:pt>
                <c:pt idx="3377">
                  <c:v>101</c:v>
                </c:pt>
                <c:pt idx="3378">
                  <c:v>108</c:v>
                </c:pt>
                <c:pt idx="3379">
                  <c:v>104</c:v>
                </c:pt>
                <c:pt idx="3380">
                  <c:v>104</c:v>
                </c:pt>
                <c:pt idx="3381">
                  <c:v>102</c:v>
                </c:pt>
                <c:pt idx="3382">
                  <c:v>101</c:v>
                </c:pt>
                <c:pt idx="3383">
                  <c:v>112</c:v>
                </c:pt>
                <c:pt idx="3384">
                  <c:v>100</c:v>
                </c:pt>
                <c:pt idx="3385">
                  <c:v>100</c:v>
                </c:pt>
                <c:pt idx="3386">
                  <c:v>105</c:v>
                </c:pt>
                <c:pt idx="3387">
                  <c:v>117</c:v>
                </c:pt>
                <c:pt idx="3388">
                  <c:v>104</c:v>
                </c:pt>
                <c:pt idx="3389">
                  <c:v>115</c:v>
                </c:pt>
                <c:pt idx="3390">
                  <c:v>102</c:v>
                </c:pt>
                <c:pt idx="3391">
                  <c:v>223</c:v>
                </c:pt>
                <c:pt idx="3392">
                  <c:v>100</c:v>
                </c:pt>
                <c:pt idx="3393">
                  <c:v>106</c:v>
                </c:pt>
                <c:pt idx="3394">
                  <c:v>142</c:v>
                </c:pt>
                <c:pt idx="3395">
                  <c:v>184</c:v>
                </c:pt>
                <c:pt idx="3396">
                  <c:v>104</c:v>
                </c:pt>
                <c:pt idx="3397">
                  <c:v>112</c:v>
                </c:pt>
                <c:pt idx="3398">
                  <c:v>111</c:v>
                </c:pt>
                <c:pt idx="3399">
                  <c:v>104</c:v>
                </c:pt>
                <c:pt idx="3400">
                  <c:v>100</c:v>
                </c:pt>
                <c:pt idx="3401">
                  <c:v>102</c:v>
                </c:pt>
                <c:pt idx="3402">
                  <c:v>110</c:v>
                </c:pt>
                <c:pt idx="3403">
                  <c:v>100</c:v>
                </c:pt>
                <c:pt idx="3404">
                  <c:v>122</c:v>
                </c:pt>
                <c:pt idx="3405">
                  <c:v>138</c:v>
                </c:pt>
                <c:pt idx="3406">
                  <c:v>100</c:v>
                </c:pt>
                <c:pt idx="3407">
                  <c:v>107</c:v>
                </c:pt>
                <c:pt idx="3408">
                  <c:v>211</c:v>
                </c:pt>
                <c:pt idx="3409">
                  <c:v>124</c:v>
                </c:pt>
                <c:pt idx="3410">
                  <c:v>109</c:v>
                </c:pt>
                <c:pt idx="3411">
                  <c:v>104</c:v>
                </c:pt>
                <c:pt idx="3412">
                  <c:v>100</c:v>
                </c:pt>
                <c:pt idx="3413">
                  <c:v>130</c:v>
                </c:pt>
                <c:pt idx="3414">
                  <c:v>104</c:v>
                </c:pt>
                <c:pt idx="3415">
                  <c:v>100</c:v>
                </c:pt>
                <c:pt idx="3416">
                  <c:v>120</c:v>
                </c:pt>
                <c:pt idx="3417">
                  <c:v>100</c:v>
                </c:pt>
                <c:pt idx="3418">
                  <c:v>101</c:v>
                </c:pt>
                <c:pt idx="3419">
                  <c:v>107</c:v>
                </c:pt>
                <c:pt idx="3420">
                  <c:v>138</c:v>
                </c:pt>
                <c:pt idx="3421">
                  <c:v>101</c:v>
                </c:pt>
                <c:pt idx="3422">
                  <c:v>109</c:v>
                </c:pt>
                <c:pt idx="3423">
                  <c:v>140</c:v>
                </c:pt>
                <c:pt idx="3424">
                  <c:v>104</c:v>
                </c:pt>
                <c:pt idx="3425">
                  <c:v>103</c:v>
                </c:pt>
                <c:pt idx="3426">
                  <c:v>108</c:v>
                </c:pt>
                <c:pt idx="3427">
                  <c:v>100</c:v>
                </c:pt>
                <c:pt idx="3428">
                  <c:v>103</c:v>
                </c:pt>
                <c:pt idx="3429">
                  <c:v>130</c:v>
                </c:pt>
                <c:pt idx="3430">
                  <c:v>109</c:v>
                </c:pt>
                <c:pt idx="3431">
                  <c:v>100</c:v>
                </c:pt>
                <c:pt idx="3432">
                  <c:v>110</c:v>
                </c:pt>
                <c:pt idx="3433">
                  <c:v>100</c:v>
                </c:pt>
                <c:pt idx="3434">
                  <c:v>106</c:v>
                </c:pt>
                <c:pt idx="3435">
                  <c:v>112</c:v>
                </c:pt>
                <c:pt idx="3436">
                  <c:v>106</c:v>
                </c:pt>
                <c:pt idx="3437">
                  <c:v>101</c:v>
                </c:pt>
                <c:pt idx="3438">
                  <c:v>104</c:v>
                </c:pt>
                <c:pt idx="3439">
                  <c:v>135</c:v>
                </c:pt>
                <c:pt idx="3440">
                  <c:v>105</c:v>
                </c:pt>
                <c:pt idx="3441">
                  <c:v>103</c:v>
                </c:pt>
                <c:pt idx="3442">
                  <c:v>100</c:v>
                </c:pt>
                <c:pt idx="3443">
                  <c:v>186</c:v>
                </c:pt>
                <c:pt idx="3444">
                  <c:v>289</c:v>
                </c:pt>
                <c:pt idx="3445">
                  <c:v>100</c:v>
                </c:pt>
                <c:pt idx="3446">
                  <c:v>108</c:v>
                </c:pt>
                <c:pt idx="3447">
                  <c:v>108</c:v>
                </c:pt>
                <c:pt idx="3448">
                  <c:v>110</c:v>
                </c:pt>
                <c:pt idx="3449">
                  <c:v>171</c:v>
                </c:pt>
                <c:pt idx="3450">
                  <c:v>152</c:v>
                </c:pt>
                <c:pt idx="3451">
                  <c:v>101</c:v>
                </c:pt>
                <c:pt idx="3452">
                  <c:v>153</c:v>
                </c:pt>
                <c:pt idx="3453">
                  <c:v>128</c:v>
                </c:pt>
                <c:pt idx="3454">
                  <c:v>101</c:v>
                </c:pt>
                <c:pt idx="3455">
                  <c:v>101</c:v>
                </c:pt>
                <c:pt idx="3456">
                  <c:v>191</c:v>
                </c:pt>
                <c:pt idx="3457">
                  <c:v>140</c:v>
                </c:pt>
                <c:pt idx="3458">
                  <c:v>124</c:v>
                </c:pt>
                <c:pt idx="3459">
                  <c:v>126</c:v>
                </c:pt>
                <c:pt idx="3460">
                  <c:v>190</c:v>
                </c:pt>
                <c:pt idx="3461">
                  <c:v>139</c:v>
                </c:pt>
                <c:pt idx="3462">
                  <c:v>202</c:v>
                </c:pt>
                <c:pt idx="3463">
                  <c:v>103</c:v>
                </c:pt>
                <c:pt idx="3464">
                  <c:v>102</c:v>
                </c:pt>
                <c:pt idx="3465">
                  <c:v>103</c:v>
                </c:pt>
                <c:pt idx="3466">
                  <c:v>127</c:v>
                </c:pt>
                <c:pt idx="3467">
                  <c:v>101</c:v>
                </c:pt>
                <c:pt idx="3468">
                  <c:v>122</c:v>
                </c:pt>
                <c:pt idx="3469">
                  <c:v>113</c:v>
                </c:pt>
                <c:pt idx="3470">
                  <c:v>150</c:v>
                </c:pt>
                <c:pt idx="3471">
                  <c:v>215</c:v>
                </c:pt>
                <c:pt idx="3472">
                  <c:v>102</c:v>
                </c:pt>
                <c:pt idx="3473">
                  <c:v>100</c:v>
                </c:pt>
                <c:pt idx="3474">
                  <c:v>101</c:v>
                </c:pt>
                <c:pt idx="3475">
                  <c:v>113</c:v>
                </c:pt>
                <c:pt idx="3476">
                  <c:v>104</c:v>
                </c:pt>
                <c:pt idx="3477">
                  <c:v>115</c:v>
                </c:pt>
                <c:pt idx="3478">
                  <c:v>113</c:v>
                </c:pt>
                <c:pt idx="3479">
                  <c:v>128</c:v>
                </c:pt>
                <c:pt idx="3480">
                  <c:v>143</c:v>
                </c:pt>
                <c:pt idx="3481">
                  <c:v>119</c:v>
                </c:pt>
                <c:pt idx="3482">
                  <c:v>138</c:v>
                </c:pt>
                <c:pt idx="3483">
                  <c:v>160</c:v>
                </c:pt>
                <c:pt idx="3484">
                  <c:v>114</c:v>
                </c:pt>
                <c:pt idx="3485">
                  <c:v>101</c:v>
                </c:pt>
                <c:pt idx="3486">
                  <c:v>155</c:v>
                </c:pt>
                <c:pt idx="3487">
                  <c:v>128</c:v>
                </c:pt>
                <c:pt idx="3488">
                  <c:v>121</c:v>
                </c:pt>
                <c:pt idx="3489">
                  <c:v>113</c:v>
                </c:pt>
                <c:pt idx="3490">
                  <c:v>128</c:v>
                </c:pt>
                <c:pt idx="3491">
                  <c:v>158</c:v>
                </c:pt>
                <c:pt idx="3492">
                  <c:v>105</c:v>
                </c:pt>
                <c:pt idx="3493">
                  <c:v>100</c:v>
                </c:pt>
                <c:pt idx="3494">
                  <c:v>100</c:v>
                </c:pt>
                <c:pt idx="3495">
                  <c:v>107</c:v>
                </c:pt>
                <c:pt idx="3496">
                  <c:v>124</c:v>
                </c:pt>
                <c:pt idx="3497">
                  <c:v>109</c:v>
                </c:pt>
                <c:pt idx="3498">
                  <c:v>102</c:v>
                </c:pt>
                <c:pt idx="3499">
                  <c:v>106</c:v>
                </c:pt>
                <c:pt idx="3500">
                  <c:v>106</c:v>
                </c:pt>
                <c:pt idx="3501">
                  <c:v>101</c:v>
                </c:pt>
                <c:pt idx="3502">
                  <c:v>105</c:v>
                </c:pt>
                <c:pt idx="3503">
                  <c:v>108</c:v>
                </c:pt>
                <c:pt idx="3504">
                  <c:v>100</c:v>
                </c:pt>
                <c:pt idx="3505">
                  <c:v>104</c:v>
                </c:pt>
                <c:pt idx="3506">
                  <c:v>102</c:v>
                </c:pt>
                <c:pt idx="3507">
                  <c:v>104</c:v>
                </c:pt>
                <c:pt idx="3508">
                  <c:v>180</c:v>
                </c:pt>
                <c:pt idx="3509">
                  <c:v>106</c:v>
                </c:pt>
                <c:pt idx="3510">
                  <c:v>101</c:v>
                </c:pt>
                <c:pt idx="3511">
                  <c:v>101</c:v>
                </c:pt>
                <c:pt idx="3512">
                  <c:v>100</c:v>
                </c:pt>
                <c:pt idx="3513">
                  <c:v>118</c:v>
                </c:pt>
                <c:pt idx="3514">
                  <c:v>110</c:v>
                </c:pt>
                <c:pt idx="3515">
                  <c:v>103</c:v>
                </c:pt>
                <c:pt idx="3516">
                  <c:v>100</c:v>
                </c:pt>
                <c:pt idx="3517">
                  <c:v>100</c:v>
                </c:pt>
                <c:pt idx="3518">
                  <c:v>110</c:v>
                </c:pt>
                <c:pt idx="3519">
                  <c:v>101</c:v>
                </c:pt>
                <c:pt idx="3520">
                  <c:v>101</c:v>
                </c:pt>
                <c:pt idx="3521">
                  <c:v>169</c:v>
                </c:pt>
                <c:pt idx="3522">
                  <c:v>100</c:v>
                </c:pt>
                <c:pt idx="3523">
                  <c:v>114</c:v>
                </c:pt>
                <c:pt idx="3524">
                  <c:v>102</c:v>
                </c:pt>
                <c:pt idx="3525">
                  <c:v>106</c:v>
                </c:pt>
                <c:pt idx="3526">
                  <c:v>102</c:v>
                </c:pt>
                <c:pt idx="3527">
                  <c:v>117</c:v>
                </c:pt>
                <c:pt idx="3528">
                  <c:v>101</c:v>
                </c:pt>
                <c:pt idx="3529">
                  <c:v>132</c:v>
                </c:pt>
                <c:pt idx="3530">
                  <c:v>100</c:v>
                </c:pt>
                <c:pt idx="3531">
                  <c:v>128</c:v>
                </c:pt>
                <c:pt idx="3532">
                  <c:v>119</c:v>
                </c:pt>
                <c:pt idx="3533">
                  <c:v>126</c:v>
                </c:pt>
                <c:pt idx="3534">
                  <c:v>156</c:v>
                </c:pt>
                <c:pt idx="3535">
                  <c:v>103</c:v>
                </c:pt>
                <c:pt idx="3536">
                  <c:v>153</c:v>
                </c:pt>
                <c:pt idx="3537">
                  <c:v>180</c:v>
                </c:pt>
                <c:pt idx="3538">
                  <c:v>128</c:v>
                </c:pt>
                <c:pt idx="3539">
                  <c:v>120</c:v>
                </c:pt>
                <c:pt idx="3540">
                  <c:v>123</c:v>
                </c:pt>
                <c:pt idx="3541">
                  <c:v>105</c:v>
                </c:pt>
                <c:pt idx="3542">
                  <c:v>102</c:v>
                </c:pt>
                <c:pt idx="3543">
                  <c:v>105</c:v>
                </c:pt>
                <c:pt idx="3544">
                  <c:v>100</c:v>
                </c:pt>
                <c:pt idx="3545">
                  <c:v>100</c:v>
                </c:pt>
                <c:pt idx="3546">
                  <c:v>102</c:v>
                </c:pt>
                <c:pt idx="3547">
                  <c:v>114</c:v>
                </c:pt>
                <c:pt idx="3548">
                  <c:v>102</c:v>
                </c:pt>
                <c:pt idx="3549">
                  <c:v>102</c:v>
                </c:pt>
                <c:pt idx="3550">
                  <c:v>105</c:v>
                </c:pt>
                <c:pt idx="3551">
                  <c:v>102</c:v>
                </c:pt>
                <c:pt idx="3552">
                  <c:v>100</c:v>
                </c:pt>
                <c:pt idx="3553">
                  <c:v>106</c:v>
                </c:pt>
                <c:pt idx="3554">
                  <c:v>113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144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149</c:v>
                </c:pt>
                <c:pt idx="3563">
                  <c:v>105</c:v>
                </c:pt>
                <c:pt idx="3564">
                  <c:v>101</c:v>
                </c:pt>
                <c:pt idx="3565">
                  <c:v>131</c:v>
                </c:pt>
                <c:pt idx="3566">
                  <c:v>105</c:v>
                </c:pt>
                <c:pt idx="3567">
                  <c:v>109</c:v>
                </c:pt>
                <c:pt idx="3568">
                  <c:v>111</c:v>
                </c:pt>
                <c:pt idx="3569">
                  <c:v>100</c:v>
                </c:pt>
                <c:pt idx="3570">
                  <c:v>114</c:v>
                </c:pt>
                <c:pt idx="3571">
                  <c:v>122</c:v>
                </c:pt>
                <c:pt idx="3572">
                  <c:v>100</c:v>
                </c:pt>
                <c:pt idx="3573">
                  <c:v>103</c:v>
                </c:pt>
                <c:pt idx="3574">
                  <c:v>106</c:v>
                </c:pt>
                <c:pt idx="3575">
                  <c:v>101</c:v>
                </c:pt>
                <c:pt idx="3576">
                  <c:v>100</c:v>
                </c:pt>
                <c:pt idx="3577">
                  <c:v>130</c:v>
                </c:pt>
                <c:pt idx="3578">
                  <c:v>100</c:v>
                </c:pt>
                <c:pt idx="3579">
                  <c:v>100</c:v>
                </c:pt>
                <c:pt idx="3580">
                  <c:v>114</c:v>
                </c:pt>
                <c:pt idx="3581">
                  <c:v>100</c:v>
                </c:pt>
                <c:pt idx="3582">
                  <c:v>287</c:v>
                </c:pt>
                <c:pt idx="3583">
                  <c:v>109</c:v>
                </c:pt>
                <c:pt idx="3584">
                  <c:v>116</c:v>
                </c:pt>
                <c:pt idx="3585">
                  <c:v>119</c:v>
                </c:pt>
                <c:pt idx="3586">
                  <c:v>109</c:v>
                </c:pt>
                <c:pt idx="3587">
                  <c:v>127</c:v>
                </c:pt>
                <c:pt idx="3588">
                  <c:v>101</c:v>
                </c:pt>
                <c:pt idx="3589">
                  <c:v>128</c:v>
                </c:pt>
                <c:pt idx="3590">
                  <c:v>100</c:v>
                </c:pt>
                <c:pt idx="3591">
                  <c:v>175</c:v>
                </c:pt>
                <c:pt idx="3592">
                  <c:v>127</c:v>
                </c:pt>
                <c:pt idx="3593">
                  <c:v>111</c:v>
                </c:pt>
                <c:pt idx="3594">
                  <c:v>126</c:v>
                </c:pt>
                <c:pt idx="3595">
                  <c:v>119</c:v>
                </c:pt>
                <c:pt idx="3596">
                  <c:v>108</c:v>
                </c:pt>
                <c:pt idx="3597">
                  <c:v>103</c:v>
                </c:pt>
                <c:pt idx="3598">
                  <c:v>110</c:v>
                </c:pt>
                <c:pt idx="3599">
                  <c:v>202</c:v>
                </c:pt>
                <c:pt idx="3600">
                  <c:v>130</c:v>
                </c:pt>
                <c:pt idx="3601">
                  <c:v>104</c:v>
                </c:pt>
                <c:pt idx="3602">
                  <c:v>100</c:v>
                </c:pt>
                <c:pt idx="3603">
                  <c:v>171</c:v>
                </c:pt>
                <c:pt idx="3604">
                  <c:v>113</c:v>
                </c:pt>
                <c:pt idx="3605">
                  <c:v>184</c:v>
                </c:pt>
                <c:pt idx="3606">
                  <c:v>130</c:v>
                </c:pt>
                <c:pt idx="3607">
                  <c:v>105</c:v>
                </c:pt>
                <c:pt idx="3608">
                  <c:v>100</c:v>
                </c:pt>
                <c:pt idx="3609">
                  <c:v>153</c:v>
                </c:pt>
                <c:pt idx="3610">
                  <c:v>162</c:v>
                </c:pt>
                <c:pt idx="3611">
                  <c:v>136</c:v>
                </c:pt>
                <c:pt idx="3612">
                  <c:v>144</c:v>
                </c:pt>
                <c:pt idx="3613">
                  <c:v>100</c:v>
                </c:pt>
                <c:pt idx="3614">
                  <c:v>101</c:v>
                </c:pt>
                <c:pt idx="3615">
                  <c:v>107</c:v>
                </c:pt>
                <c:pt idx="3616">
                  <c:v>125</c:v>
                </c:pt>
                <c:pt idx="3617">
                  <c:v>119</c:v>
                </c:pt>
                <c:pt idx="3618">
                  <c:v>101</c:v>
                </c:pt>
                <c:pt idx="3619">
                  <c:v>113</c:v>
                </c:pt>
                <c:pt idx="3620">
                  <c:v>105</c:v>
                </c:pt>
                <c:pt idx="3621">
                  <c:v>110</c:v>
                </c:pt>
                <c:pt idx="3622">
                  <c:v>100</c:v>
                </c:pt>
                <c:pt idx="3623">
                  <c:v>120</c:v>
                </c:pt>
                <c:pt idx="3624">
                  <c:v>105</c:v>
                </c:pt>
                <c:pt idx="3625">
                  <c:v>103</c:v>
                </c:pt>
                <c:pt idx="3626">
                  <c:v>102</c:v>
                </c:pt>
                <c:pt idx="3627">
                  <c:v>100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51</c:v>
                </c:pt>
                <c:pt idx="3632">
                  <c:v>20</c:v>
                </c:pt>
                <c:pt idx="3633">
                  <c:v>35</c:v>
                </c:pt>
                <c:pt idx="3634">
                  <c:v>4</c:v>
                </c:pt>
                <c:pt idx="3635">
                  <c:v>36</c:v>
                </c:pt>
                <c:pt idx="3636">
                  <c:v>0</c:v>
                </c:pt>
                <c:pt idx="3637">
                  <c:v>31</c:v>
                </c:pt>
                <c:pt idx="3638">
                  <c:v>7</c:v>
                </c:pt>
                <c:pt idx="3639">
                  <c:v>0</c:v>
                </c:pt>
                <c:pt idx="3640">
                  <c:v>6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16</c:v>
                </c:pt>
                <c:pt idx="3645">
                  <c:v>0</c:v>
                </c:pt>
                <c:pt idx="3646">
                  <c:v>5</c:v>
                </c:pt>
                <c:pt idx="3647">
                  <c:v>6</c:v>
                </c:pt>
                <c:pt idx="3648">
                  <c:v>100</c:v>
                </c:pt>
                <c:pt idx="3649">
                  <c:v>104</c:v>
                </c:pt>
                <c:pt idx="3650">
                  <c:v>100</c:v>
                </c:pt>
                <c:pt idx="3651">
                  <c:v>104</c:v>
                </c:pt>
                <c:pt idx="3652">
                  <c:v>251</c:v>
                </c:pt>
                <c:pt idx="3653">
                  <c:v>101</c:v>
                </c:pt>
                <c:pt idx="3654">
                  <c:v>174</c:v>
                </c:pt>
                <c:pt idx="3655">
                  <c:v>116</c:v>
                </c:pt>
                <c:pt idx="3656">
                  <c:v>106</c:v>
                </c:pt>
                <c:pt idx="3657">
                  <c:v>111</c:v>
                </c:pt>
                <c:pt idx="3658">
                  <c:v>101</c:v>
                </c:pt>
                <c:pt idx="3659">
                  <c:v>102</c:v>
                </c:pt>
                <c:pt idx="3660">
                  <c:v>100</c:v>
                </c:pt>
                <c:pt idx="3661">
                  <c:v>111</c:v>
                </c:pt>
                <c:pt idx="3662">
                  <c:v>101</c:v>
                </c:pt>
                <c:pt idx="3663">
                  <c:v>104</c:v>
                </c:pt>
                <c:pt idx="3664">
                  <c:v>109</c:v>
                </c:pt>
                <c:pt idx="3665">
                  <c:v>115</c:v>
                </c:pt>
                <c:pt idx="3666">
                  <c:v>100</c:v>
                </c:pt>
                <c:pt idx="3667">
                  <c:v>103</c:v>
                </c:pt>
                <c:pt idx="3668">
                  <c:v>104</c:v>
                </c:pt>
                <c:pt idx="3669">
                  <c:v>138</c:v>
                </c:pt>
                <c:pt idx="3670">
                  <c:v>110</c:v>
                </c:pt>
                <c:pt idx="3671">
                  <c:v>101</c:v>
                </c:pt>
                <c:pt idx="3672">
                  <c:v>102</c:v>
                </c:pt>
                <c:pt idx="3673">
                  <c:v>114</c:v>
                </c:pt>
                <c:pt idx="3674">
                  <c:v>100</c:v>
                </c:pt>
                <c:pt idx="3675">
                  <c:v>140</c:v>
                </c:pt>
                <c:pt idx="3676">
                  <c:v>129</c:v>
                </c:pt>
                <c:pt idx="3677">
                  <c:v>103</c:v>
                </c:pt>
                <c:pt idx="3678">
                  <c:v>103</c:v>
                </c:pt>
                <c:pt idx="3679">
                  <c:v>110</c:v>
                </c:pt>
                <c:pt idx="3680">
                  <c:v>113</c:v>
                </c:pt>
                <c:pt idx="3681">
                  <c:v>112</c:v>
                </c:pt>
                <c:pt idx="3682">
                  <c:v>139</c:v>
                </c:pt>
                <c:pt idx="3683">
                  <c:v>111</c:v>
                </c:pt>
                <c:pt idx="3684">
                  <c:v>139</c:v>
                </c:pt>
                <c:pt idx="3685">
                  <c:v>106</c:v>
                </c:pt>
                <c:pt idx="3686">
                  <c:v>101</c:v>
                </c:pt>
                <c:pt idx="3687">
                  <c:v>100</c:v>
                </c:pt>
                <c:pt idx="3688">
                  <c:v>109</c:v>
                </c:pt>
                <c:pt idx="3689">
                  <c:v>118</c:v>
                </c:pt>
                <c:pt idx="3690">
                  <c:v>120</c:v>
                </c:pt>
                <c:pt idx="3691">
                  <c:v>128</c:v>
                </c:pt>
                <c:pt idx="3692">
                  <c:v>126</c:v>
                </c:pt>
                <c:pt idx="3693">
                  <c:v>129</c:v>
                </c:pt>
                <c:pt idx="3694">
                  <c:v>107</c:v>
                </c:pt>
                <c:pt idx="3695">
                  <c:v>100</c:v>
                </c:pt>
                <c:pt idx="3696">
                  <c:v>155</c:v>
                </c:pt>
                <c:pt idx="3697">
                  <c:v>108</c:v>
                </c:pt>
                <c:pt idx="3698">
                  <c:v>111</c:v>
                </c:pt>
                <c:pt idx="3699">
                  <c:v>101</c:v>
                </c:pt>
                <c:pt idx="3700">
                  <c:v>121</c:v>
                </c:pt>
                <c:pt idx="3701">
                  <c:v>100</c:v>
                </c:pt>
                <c:pt idx="3702">
                  <c:v>109</c:v>
                </c:pt>
                <c:pt idx="3703">
                  <c:v>123</c:v>
                </c:pt>
                <c:pt idx="3704">
                  <c:v>136</c:v>
                </c:pt>
                <c:pt idx="3705">
                  <c:v>103</c:v>
                </c:pt>
                <c:pt idx="3706">
                  <c:v>121</c:v>
                </c:pt>
                <c:pt idx="3707">
                  <c:v>186</c:v>
                </c:pt>
                <c:pt idx="3708">
                  <c:v>300</c:v>
                </c:pt>
                <c:pt idx="3709">
                  <c:v>108</c:v>
                </c:pt>
                <c:pt idx="3710">
                  <c:v>141</c:v>
                </c:pt>
                <c:pt idx="3711">
                  <c:v>114</c:v>
                </c:pt>
                <c:pt idx="3712">
                  <c:v>154</c:v>
                </c:pt>
                <c:pt idx="3713">
                  <c:v>102</c:v>
                </c:pt>
                <c:pt idx="3714">
                  <c:v>102</c:v>
                </c:pt>
                <c:pt idx="3715">
                  <c:v>103</c:v>
                </c:pt>
                <c:pt idx="3716">
                  <c:v>156</c:v>
                </c:pt>
                <c:pt idx="3717">
                  <c:v>101</c:v>
                </c:pt>
                <c:pt idx="3718">
                  <c:v>239</c:v>
                </c:pt>
                <c:pt idx="3719">
                  <c:v>210</c:v>
                </c:pt>
                <c:pt idx="3720">
                  <c:v>105</c:v>
                </c:pt>
                <c:pt idx="3721">
                  <c:v>101</c:v>
                </c:pt>
                <c:pt idx="3722">
                  <c:v>111</c:v>
                </c:pt>
                <c:pt idx="3723">
                  <c:v>102</c:v>
                </c:pt>
                <c:pt idx="3724">
                  <c:v>103</c:v>
                </c:pt>
                <c:pt idx="3725">
                  <c:v>127</c:v>
                </c:pt>
                <c:pt idx="3726">
                  <c:v>339</c:v>
                </c:pt>
                <c:pt idx="3727">
                  <c:v>101</c:v>
                </c:pt>
                <c:pt idx="3728">
                  <c:v>9</c:v>
                </c:pt>
                <c:pt idx="3729">
                  <c:v>7</c:v>
                </c:pt>
                <c:pt idx="3730">
                  <c:v>10</c:v>
                </c:pt>
                <c:pt idx="3731">
                  <c:v>11</c:v>
                </c:pt>
                <c:pt idx="3732">
                  <c:v>15</c:v>
                </c:pt>
                <c:pt idx="3733">
                  <c:v>0</c:v>
                </c:pt>
                <c:pt idx="3734">
                  <c:v>28</c:v>
                </c:pt>
                <c:pt idx="3735">
                  <c:v>13</c:v>
                </c:pt>
                <c:pt idx="3736">
                  <c:v>1</c:v>
                </c:pt>
                <c:pt idx="3737">
                  <c:v>21</c:v>
                </c:pt>
                <c:pt idx="3738">
                  <c:v>18</c:v>
                </c:pt>
                <c:pt idx="3739">
                  <c:v>20</c:v>
                </c:pt>
                <c:pt idx="3740">
                  <c:v>18</c:v>
                </c:pt>
                <c:pt idx="3741">
                  <c:v>0</c:v>
                </c:pt>
                <c:pt idx="3742">
                  <c:v>2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</c:v>
                </c:pt>
                <c:pt idx="3747">
                  <c:v>1</c:v>
                </c:pt>
                <c:pt idx="3748">
                  <c:v>104</c:v>
                </c:pt>
                <c:pt idx="3749">
                  <c:v>105</c:v>
                </c:pt>
                <c:pt idx="3750">
                  <c:v>100</c:v>
                </c:pt>
                <c:pt idx="3751">
                  <c:v>133</c:v>
                </c:pt>
                <c:pt idx="3752">
                  <c:v>113</c:v>
                </c:pt>
                <c:pt idx="3753">
                  <c:v>103</c:v>
                </c:pt>
                <c:pt idx="3754">
                  <c:v>120</c:v>
                </c:pt>
                <c:pt idx="3755">
                  <c:v>130</c:v>
                </c:pt>
                <c:pt idx="3756">
                  <c:v>101</c:v>
                </c:pt>
                <c:pt idx="3757">
                  <c:v>109</c:v>
                </c:pt>
                <c:pt idx="3758">
                  <c:v>102</c:v>
                </c:pt>
                <c:pt idx="3759">
                  <c:v>110</c:v>
                </c:pt>
                <c:pt idx="3760">
                  <c:v>101</c:v>
                </c:pt>
                <c:pt idx="3761">
                  <c:v>100</c:v>
                </c:pt>
                <c:pt idx="3762">
                  <c:v>106</c:v>
                </c:pt>
                <c:pt idx="3763">
                  <c:v>100</c:v>
                </c:pt>
                <c:pt idx="3764">
                  <c:v>100</c:v>
                </c:pt>
                <c:pt idx="3765">
                  <c:v>113</c:v>
                </c:pt>
                <c:pt idx="3766">
                  <c:v>103</c:v>
                </c:pt>
                <c:pt idx="3767">
                  <c:v>117</c:v>
                </c:pt>
                <c:pt idx="3768">
                  <c:v>108</c:v>
                </c:pt>
                <c:pt idx="3769">
                  <c:v>100</c:v>
                </c:pt>
                <c:pt idx="3770">
                  <c:v>100</c:v>
                </c:pt>
                <c:pt idx="3771">
                  <c:v>146</c:v>
                </c:pt>
                <c:pt idx="3772">
                  <c:v>110</c:v>
                </c:pt>
                <c:pt idx="3773">
                  <c:v>108</c:v>
                </c:pt>
                <c:pt idx="3774">
                  <c:v>100</c:v>
                </c:pt>
                <c:pt idx="3775">
                  <c:v>100</c:v>
                </c:pt>
                <c:pt idx="3776">
                  <c:v>107</c:v>
                </c:pt>
                <c:pt idx="3777">
                  <c:v>143</c:v>
                </c:pt>
                <c:pt idx="3778">
                  <c:v>105</c:v>
                </c:pt>
                <c:pt idx="3779">
                  <c:v>104</c:v>
                </c:pt>
                <c:pt idx="3780">
                  <c:v>120</c:v>
                </c:pt>
                <c:pt idx="3781">
                  <c:v>110</c:v>
                </c:pt>
                <c:pt idx="3782">
                  <c:v>102</c:v>
                </c:pt>
                <c:pt idx="3783">
                  <c:v>129</c:v>
                </c:pt>
                <c:pt idx="3784">
                  <c:v>115</c:v>
                </c:pt>
                <c:pt idx="3785">
                  <c:v>151</c:v>
                </c:pt>
                <c:pt idx="3786">
                  <c:v>111</c:v>
                </c:pt>
                <c:pt idx="3787">
                  <c:v>100</c:v>
                </c:pt>
                <c:pt idx="3788">
                  <c:v>1</c:v>
                </c:pt>
                <c:pt idx="3789">
                  <c:v>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60</c:v>
                </c:pt>
                <c:pt idx="3794">
                  <c:v>1</c:v>
                </c:pt>
                <c:pt idx="3795">
                  <c:v>2</c:v>
                </c:pt>
                <c:pt idx="3796">
                  <c:v>0</c:v>
                </c:pt>
                <c:pt idx="3797">
                  <c:v>90</c:v>
                </c:pt>
                <c:pt idx="3798">
                  <c:v>1</c:v>
                </c:pt>
                <c:pt idx="3799">
                  <c:v>4</c:v>
                </c:pt>
                <c:pt idx="3800">
                  <c:v>4</c:v>
                </c:pt>
                <c:pt idx="3801">
                  <c:v>9</c:v>
                </c:pt>
                <c:pt idx="3802">
                  <c:v>0</c:v>
                </c:pt>
                <c:pt idx="3803">
                  <c:v>20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30</c:v>
                </c:pt>
                <c:pt idx="3808">
                  <c:v>100</c:v>
                </c:pt>
                <c:pt idx="3809">
                  <c:v>101</c:v>
                </c:pt>
                <c:pt idx="3810">
                  <c:v>122</c:v>
                </c:pt>
                <c:pt idx="3811">
                  <c:v>330</c:v>
                </c:pt>
                <c:pt idx="3812">
                  <c:v>110</c:v>
                </c:pt>
                <c:pt idx="3813">
                  <c:v>101</c:v>
                </c:pt>
                <c:pt idx="3814">
                  <c:v>140</c:v>
                </c:pt>
                <c:pt idx="3815">
                  <c:v>100</c:v>
                </c:pt>
                <c:pt idx="3816">
                  <c:v>119</c:v>
                </c:pt>
                <c:pt idx="3817">
                  <c:v>107</c:v>
                </c:pt>
                <c:pt idx="3818">
                  <c:v>228</c:v>
                </c:pt>
                <c:pt idx="3819">
                  <c:v>106</c:v>
                </c:pt>
                <c:pt idx="3820">
                  <c:v>143</c:v>
                </c:pt>
                <c:pt idx="3821">
                  <c:v>105</c:v>
                </c:pt>
                <c:pt idx="3822">
                  <c:v>110</c:v>
                </c:pt>
                <c:pt idx="3823">
                  <c:v>106</c:v>
                </c:pt>
                <c:pt idx="3824">
                  <c:v>108</c:v>
                </c:pt>
                <c:pt idx="3825">
                  <c:v>105</c:v>
                </c:pt>
                <c:pt idx="3826">
                  <c:v>119</c:v>
                </c:pt>
                <c:pt idx="3827">
                  <c:v>153</c:v>
                </c:pt>
                <c:pt idx="3828">
                  <c:v>100</c:v>
                </c:pt>
                <c:pt idx="3829">
                  <c:v>100</c:v>
                </c:pt>
                <c:pt idx="3830">
                  <c:v>225</c:v>
                </c:pt>
                <c:pt idx="3831">
                  <c:v>106</c:v>
                </c:pt>
                <c:pt idx="3832">
                  <c:v>105</c:v>
                </c:pt>
                <c:pt idx="3833">
                  <c:v>117</c:v>
                </c:pt>
                <c:pt idx="3834">
                  <c:v>109</c:v>
                </c:pt>
                <c:pt idx="3835">
                  <c:v>160</c:v>
                </c:pt>
                <c:pt idx="3836">
                  <c:v>113</c:v>
                </c:pt>
                <c:pt idx="3837">
                  <c:v>102</c:v>
                </c:pt>
                <c:pt idx="3838">
                  <c:v>101</c:v>
                </c:pt>
                <c:pt idx="3839">
                  <c:v>101</c:v>
                </c:pt>
                <c:pt idx="3840">
                  <c:v>6500</c:v>
                </c:pt>
                <c:pt idx="3841">
                  <c:v>9</c:v>
                </c:pt>
                <c:pt idx="3842">
                  <c:v>22</c:v>
                </c:pt>
                <c:pt idx="3843">
                  <c:v>21</c:v>
                </c:pt>
                <c:pt idx="3844">
                  <c:v>41</c:v>
                </c:pt>
                <c:pt idx="3845">
                  <c:v>2</c:v>
                </c:pt>
                <c:pt idx="3846">
                  <c:v>3</c:v>
                </c:pt>
                <c:pt idx="3847">
                  <c:v>16</c:v>
                </c:pt>
                <c:pt idx="3848">
                  <c:v>16</c:v>
                </c:pt>
                <c:pt idx="3849">
                  <c:v>7</c:v>
                </c:pt>
                <c:pt idx="3850">
                  <c:v>4</c:v>
                </c:pt>
                <c:pt idx="3851">
                  <c:v>34</c:v>
                </c:pt>
                <c:pt idx="3852">
                  <c:v>0</c:v>
                </c:pt>
                <c:pt idx="3853">
                  <c:v>0</c:v>
                </c:pt>
                <c:pt idx="3854">
                  <c:v>16</c:v>
                </c:pt>
                <c:pt idx="3855">
                  <c:v>3</c:v>
                </c:pt>
                <c:pt idx="3856">
                  <c:v>0</c:v>
                </c:pt>
                <c:pt idx="3857">
                  <c:v>5</c:v>
                </c:pt>
                <c:pt idx="3858">
                  <c:v>2</c:v>
                </c:pt>
                <c:pt idx="3859">
                  <c:v>0</c:v>
                </c:pt>
                <c:pt idx="3860">
                  <c:v>18</c:v>
                </c:pt>
                <c:pt idx="3861">
                  <c:v>5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27</c:v>
                </c:pt>
                <c:pt idx="3866">
                  <c:v>1</c:v>
                </c:pt>
                <c:pt idx="3867">
                  <c:v>13</c:v>
                </c:pt>
                <c:pt idx="3868">
                  <c:v>0</c:v>
                </c:pt>
                <c:pt idx="3869">
                  <c:v>3</c:v>
                </c:pt>
                <c:pt idx="3870">
                  <c:v>15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53</c:v>
                </c:pt>
                <c:pt idx="3877">
                  <c:v>5</c:v>
                </c:pt>
                <c:pt idx="3878">
                  <c:v>0</c:v>
                </c:pt>
                <c:pt idx="3879">
                  <c:v>0</c:v>
                </c:pt>
                <c:pt idx="3880">
                  <c:v>13</c:v>
                </c:pt>
                <c:pt idx="3881">
                  <c:v>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27</c:v>
                </c:pt>
                <c:pt idx="3889">
                  <c:v>1</c:v>
                </c:pt>
                <c:pt idx="3890">
                  <c:v>17</c:v>
                </c:pt>
                <c:pt idx="3891">
                  <c:v>33</c:v>
                </c:pt>
                <c:pt idx="3892">
                  <c:v>0</c:v>
                </c:pt>
                <c:pt idx="3893">
                  <c:v>22</c:v>
                </c:pt>
                <c:pt idx="3894">
                  <c:v>3</c:v>
                </c:pt>
                <c:pt idx="3895">
                  <c:v>5</c:v>
                </c:pt>
                <c:pt idx="3896">
                  <c:v>11</c:v>
                </c:pt>
                <c:pt idx="3897">
                  <c:v>18</c:v>
                </c:pt>
                <c:pt idx="3898">
                  <c:v>33</c:v>
                </c:pt>
                <c:pt idx="3899">
                  <c:v>1</c:v>
                </c:pt>
                <c:pt idx="3900">
                  <c:v>5</c:v>
                </c:pt>
                <c:pt idx="3901">
                  <c:v>1</c:v>
                </c:pt>
                <c:pt idx="3902">
                  <c:v>49</c:v>
                </c:pt>
                <c:pt idx="3903">
                  <c:v>0</c:v>
                </c:pt>
                <c:pt idx="3904">
                  <c:v>0</c:v>
                </c:pt>
                <c:pt idx="3905">
                  <c:v>12</c:v>
                </c:pt>
                <c:pt idx="3906">
                  <c:v>67</c:v>
                </c:pt>
                <c:pt idx="3907">
                  <c:v>15</c:v>
                </c:pt>
                <c:pt idx="3908">
                  <c:v>9</c:v>
                </c:pt>
                <c:pt idx="3909">
                  <c:v>0</c:v>
                </c:pt>
                <c:pt idx="3910">
                  <c:v>3</c:v>
                </c:pt>
                <c:pt idx="3911">
                  <c:v>37</c:v>
                </c:pt>
                <c:pt idx="3912">
                  <c:v>0</c:v>
                </c:pt>
                <c:pt idx="3913">
                  <c:v>10</c:v>
                </c:pt>
                <c:pt idx="3914">
                  <c:v>36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2</c:v>
                </c:pt>
                <c:pt idx="3920">
                  <c:v>5</c:v>
                </c:pt>
                <c:pt idx="3921">
                  <c:v>0</c:v>
                </c:pt>
                <c:pt idx="3922">
                  <c:v>8</c:v>
                </c:pt>
                <c:pt idx="3923">
                  <c:v>12</c:v>
                </c:pt>
                <c:pt idx="3924">
                  <c:v>15</c:v>
                </c:pt>
                <c:pt idx="3925">
                  <c:v>10</c:v>
                </c:pt>
                <c:pt idx="3926">
                  <c:v>0</c:v>
                </c:pt>
                <c:pt idx="3927">
                  <c:v>1</c:v>
                </c:pt>
                <c:pt idx="3928">
                  <c:v>13</c:v>
                </c:pt>
                <c:pt idx="3929">
                  <c:v>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16</c:v>
                </c:pt>
                <c:pt idx="3934">
                  <c:v>11</c:v>
                </c:pt>
                <c:pt idx="3935">
                  <c:v>44</c:v>
                </c:pt>
                <c:pt idx="3936">
                  <c:v>0</c:v>
                </c:pt>
                <c:pt idx="3937">
                  <c:v>86</c:v>
                </c:pt>
                <c:pt idx="3938">
                  <c:v>12</c:v>
                </c:pt>
                <c:pt idx="3939">
                  <c:v>0</c:v>
                </c:pt>
                <c:pt idx="3940">
                  <c:v>0</c:v>
                </c:pt>
                <c:pt idx="3941">
                  <c:v>1</c:v>
                </c:pt>
                <c:pt idx="3942">
                  <c:v>0</c:v>
                </c:pt>
                <c:pt idx="3943">
                  <c:v>36</c:v>
                </c:pt>
                <c:pt idx="3944">
                  <c:v>0</c:v>
                </c:pt>
                <c:pt idx="3945">
                  <c:v>0</c:v>
                </c:pt>
                <c:pt idx="3946">
                  <c:v>3</c:v>
                </c:pt>
                <c:pt idx="3947">
                  <c:v>3</c:v>
                </c:pt>
                <c:pt idx="3948">
                  <c:v>0</c:v>
                </c:pt>
                <c:pt idx="3949">
                  <c:v>16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24</c:v>
                </c:pt>
                <c:pt idx="3956">
                  <c:v>0</c:v>
                </c:pt>
                <c:pt idx="3957">
                  <c:v>0</c:v>
                </c:pt>
                <c:pt idx="3958">
                  <c:v>32</c:v>
                </c:pt>
                <c:pt idx="3959">
                  <c:v>24</c:v>
                </c:pt>
                <c:pt idx="3960">
                  <c:v>2</c:v>
                </c:pt>
                <c:pt idx="3961">
                  <c:v>0</c:v>
                </c:pt>
                <c:pt idx="3962">
                  <c:v>3</c:v>
                </c:pt>
                <c:pt idx="3963">
                  <c:v>0</c:v>
                </c:pt>
                <c:pt idx="3964">
                  <c:v>6</c:v>
                </c:pt>
                <c:pt idx="3965">
                  <c:v>14</c:v>
                </c:pt>
                <c:pt idx="3966">
                  <c:v>1</c:v>
                </c:pt>
                <c:pt idx="3967">
                  <c:v>24</c:v>
                </c:pt>
                <c:pt idx="3968">
                  <c:v>11</c:v>
                </c:pt>
                <c:pt idx="3969">
                  <c:v>7</c:v>
                </c:pt>
                <c:pt idx="3970">
                  <c:v>0</c:v>
                </c:pt>
                <c:pt idx="3971">
                  <c:v>1</c:v>
                </c:pt>
                <c:pt idx="3972">
                  <c:v>21</c:v>
                </c:pt>
                <c:pt idx="3973">
                  <c:v>78</c:v>
                </c:pt>
                <c:pt idx="3974">
                  <c:v>32</c:v>
                </c:pt>
                <c:pt idx="3975">
                  <c:v>0</c:v>
                </c:pt>
                <c:pt idx="3976">
                  <c:v>48</c:v>
                </c:pt>
                <c:pt idx="3977">
                  <c:v>1</c:v>
                </c:pt>
                <c:pt idx="3978">
                  <c:v>11</c:v>
                </c:pt>
                <c:pt idx="3979">
                  <c:v>2</c:v>
                </c:pt>
                <c:pt idx="3980">
                  <c:v>18</c:v>
                </c:pt>
                <c:pt idx="3981">
                  <c:v>4</c:v>
                </c:pt>
                <c:pt idx="3982">
                  <c:v>20</c:v>
                </c:pt>
                <c:pt idx="3983">
                  <c:v>35</c:v>
                </c:pt>
                <c:pt idx="3984">
                  <c:v>6</c:v>
                </c:pt>
                <c:pt idx="3985">
                  <c:v>32</c:v>
                </c:pt>
                <c:pt idx="3986">
                  <c:v>10</c:v>
                </c:pt>
                <c:pt idx="3987">
                  <c:v>38</c:v>
                </c:pt>
                <c:pt idx="3988">
                  <c:v>2</c:v>
                </c:pt>
                <c:pt idx="3989">
                  <c:v>0</c:v>
                </c:pt>
                <c:pt idx="3990">
                  <c:v>4</c:v>
                </c:pt>
                <c:pt idx="3991">
                  <c:v>20</c:v>
                </c:pt>
                <c:pt idx="3992">
                  <c:v>5</c:v>
                </c:pt>
                <c:pt idx="3993">
                  <c:v>0</c:v>
                </c:pt>
                <c:pt idx="3994">
                  <c:v>0</c:v>
                </c:pt>
                <c:pt idx="3995">
                  <c:v>35</c:v>
                </c:pt>
                <c:pt idx="3996">
                  <c:v>17</c:v>
                </c:pt>
                <c:pt idx="3997">
                  <c:v>0</c:v>
                </c:pt>
                <c:pt idx="3998">
                  <c:v>57</c:v>
                </c:pt>
                <c:pt idx="3999">
                  <c:v>17</c:v>
                </c:pt>
                <c:pt idx="4000">
                  <c:v>0</c:v>
                </c:pt>
                <c:pt idx="4001">
                  <c:v>38</c:v>
                </c:pt>
                <c:pt idx="4002">
                  <c:v>2</c:v>
                </c:pt>
                <c:pt idx="4003">
                  <c:v>10</c:v>
                </c:pt>
                <c:pt idx="4004">
                  <c:v>0</c:v>
                </c:pt>
                <c:pt idx="4005">
                  <c:v>1</c:v>
                </c:pt>
                <c:pt idx="4006">
                  <c:v>0</c:v>
                </c:pt>
                <c:pt idx="4007">
                  <c:v>0</c:v>
                </c:pt>
                <c:pt idx="4008">
                  <c:v>6</c:v>
                </c:pt>
                <c:pt idx="4009">
                  <c:v>4</c:v>
                </c:pt>
                <c:pt idx="4010">
                  <c:v>24</c:v>
                </c:pt>
                <c:pt idx="4011">
                  <c:v>8</c:v>
                </c:pt>
                <c:pt idx="4012">
                  <c:v>0</c:v>
                </c:pt>
                <c:pt idx="4013">
                  <c:v>1</c:v>
                </c:pt>
                <c:pt idx="4014">
                  <c:v>0</c:v>
                </c:pt>
                <c:pt idx="4015">
                  <c:v>0</c:v>
                </c:pt>
                <c:pt idx="4016">
                  <c:v>14</c:v>
                </c:pt>
                <c:pt idx="4017">
                  <c:v>1</c:v>
                </c:pt>
                <c:pt idx="4018">
                  <c:v>9</c:v>
                </c:pt>
                <c:pt idx="4019">
                  <c:v>1</c:v>
                </c:pt>
                <c:pt idx="4020">
                  <c:v>17</c:v>
                </c:pt>
                <c:pt idx="4021">
                  <c:v>1</c:v>
                </c:pt>
                <c:pt idx="4022">
                  <c:v>70</c:v>
                </c:pt>
                <c:pt idx="4023">
                  <c:v>0</c:v>
                </c:pt>
                <c:pt idx="4024">
                  <c:v>1</c:v>
                </c:pt>
                <c:pt idx="4025">
                  <c:v>5</c:v>
                </c:pt>
                <c:pt idx="4026">
                  <c:v>0</c:v>
                </c:pt>
                <c:pt idx="4027">
                  <c:v>7</c:v>
                </c:pt>
                <c:pt idx="4028">
                  <c:v>28</c:v>
                </c:pt>
                <c:pt idx="4029">
                  <c:v>0</c:v>
                </c:pt>
                <c:pt idx="4030">
                  <c:v>16</c:v>
                </c:pt>
                <c:pt idx="4031">
                  <c:v>0</c:v>
                </c:pt>
                <c:pt idx="4032">
                  <c:v>7</c:v>
                </c:pt>
                <c:pt idx="4033">
                  <c:v>26</c:v>
                </c:pt>
                <c:pt idx="4034">
                  <c:v>1</c:v>
                </c:pt>
                <c:pt idx="4035">
                  <c:v>37</c:v>
                </c:pt>
                <c:pt idx="4036">
                  <c:v>47</c:v>
                </c:pt>
                <c:pt idx="4037">
                  <c:v>11</c:v>
                </c:pt>
                <c:pt idx="4038">
                  <c:v>12</c:v>
                </c:pt>
                <c:pt idx="4039">
                  <c:v>60</c:v>
                </c:pt>
                <c:pt idx="4040">
                  <c:v>31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38</c:v>
                </c:pt>
                <c:pt idx="4045">
                  <c:v>0</c:v>
                </c:pt>
                <c:pt idx="4046">
                  <c:v>8</c:v>
                </c:pt>
                <c:pt idx="4047">
                  <c:v>2</c:v>
                </c:pt>
                <c:pt idx="4048">
                  <c:v>18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38</c:v>
                </c:pt>
                <c:pt idx="4053">
                  <c:v>22</c:v>
                </c:pt>
                <c:pt idx="4054">
                  <c:v>0</c:v>
                </c:pt>
                <c:pt idx="4055">
                  <c:v>18</c:v>
                </c:pt>
                <c:pt idx="4056">
                  <c:v>53</c:v>
                </c:pt>
                <c:pt idx="4057">
                  <c:v>22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0</c:v>
                </c:pt>
                <c:pt idx="4062">
                  <c:v>2</c:v>
                </c:pt>
                <c:pt idx="4063">
                  <c:v>1</c:v>
                </c:pt>
                <c:pt idx="4064">
                  <c:v>19</c:v>
                </c:pt>
                <c:pt idx="4065">
                  <c:v>1</c:v>
                </c:pt>
                <c:pt idx="4066">
                  <c:v>0</c:v>
                </c:pt>
                <c:pt idx="4067">
                  <c:v>61</c:v>
                </c:pt>
                <c:pt idx="4068">
                  <c:v>1</c:v>
                </c:pt>
                <c:pt idx="4069">
                  <c:v>34</c:v>
                </c:pt>
                <c:pt idx="4070">
                  <c:v>17</c:v>
                </c:pt>
                <c:pt idx="4071">
                  <c:v>0</c:v>
                </c:pt>
                <c:pt idx="4072">
                  <c:v>0</c:v>
                </c:pt>
                <c:pt idx="4073">
                  <c:v>1</c:v>
                </c:pt>
                <c:pt idx="4074">
                  <c:v>27</c:v>
                </c:pt>
                <c:pt idx="4075">
                  <c:v>29</c:v>
                </c:pt>
                <c:pt idx="4076">
                  <c:v>0</c:v>
                </c:pt>
                <c:pt idx="4077">
                  <c:v>9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16</c:v>
                </c:pt>
                <c:pt idx="4082">
                  <c:v>2</c:v>
                </c:pt>
                <c:pt idx="4083">
                  <c:v>22</c:v>
                </c:pt>
                <c:pt idx="4084">
                  <c:v>0</c:v>
                </c:pt>
                <c:pt idx="4085">
                  <c:v>0</c:v>
                </c:pt>
                <c:pt idx="4086">
                  <c:v>5</c:v>
                </c:pt>
                <c:pt idx="4087">
                  <c:v>0</c:v>
                </c:pt>
                <c:pt idx="4088">
                  <c:v>11</c:v>
                </c:pt>
                <c:pt idx="4089">
                  <c:v>5</c:v>
                </c:pt>
                <c:pt idx="4090">
                  <c:v>3</c:v>
                </c:pt>
                <c:pt idx="4091">
                  <c:v>13</c:v>
                </c:pt>
                <c:pt idx="4092">
                  <c:v>0</c:v>
                </c:pt>
                <c:pt idx="4093">
                  <c:v>2</c:v>
                </c:pt>
                <c:pt idx="4094">
                  <c:v>37</c:v>
                </c:pt>
                <c:pt idx="4095">
                  <c:v>3</c:v>
                </c:pt>
                <c:pt idx="4096">
                  <c:v>11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27</c:v>
                </c:pt>
                <c:pt idx="4103">
                  <c:v>10</c:v>
                </c:pt>
                <c:pt idx="4104">
                  <c:v>21</c:v>
                </c:pt>
                <c:pt idx="4105">
                  <c:v>7</c:v>
                </c:pt>
                <c:pt idx="4106">
                  <c:v>71</c:v>
                </c:pt>
                <c:pt idx="4107">
                  <c:v>2</c:v>
                </c:pt>
                <c:pt idx="4108">
                  <c:v>2</c:v>
                </c:pt>
                <c:pt idx="4109">
                  <c:v>0</c:v>
                </c:pt>
                <c:pt idx="4110">
                  <c:v>29</c:v>
                </c:pt>
                <c:pt idx="4111">
                  <c:v>3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D-964F-899A-B8DEBD711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5711"/>
        <c:axId val="288412047"/>
      </c:lineChart>
      <c:catAx>
        <c:axId val="28558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12047"/>
        <c:crosses val="autoZero"/>
        <c:auto val="1"/>
        <c:lblAlgn val="ctr"/>
        <c:lblOffset val="100"/>
        <c:noMultiLvlLbl val="0"/>
      </c:catAx>
      <c:valAx>
        <c:axId val="28841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58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 by Year!PivotTable7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</a:t>
            </a:r>
            <a:r>
              <a:rPr lang="en-US" baseline="0"/>
              <a:t> on Launch Date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Year'!$B$6:$B$18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1-AC4F-BAFB-D4F65A80DAAE}"/>
            </c:ext>
          </c:extLst>
        </c:ser>
        <c:ser>
          <c:idx val="1"/>
          <c:order val="1"/>
          <c:tx>
            <c:strRef>
              <c:f>'Theater Outcome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Year'!$C$6:$C$18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61-AC4F-BAFB-D4F65A80DAAE}"/>
            </c:ext>
          </c:extLst>
        </c:ser>
        <c:ser>
          <c:idx val="2"/>
          <c:order val="2"/>
          <c:tx>
            <c:strRef>
              <c:f>'Theater Outcome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Year'!$D$6:$D$18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61-AC4F-BAFB-D4F65A80D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735967"/>
        <c:axId val="275689119"/>
      </c:lineChart>
      <c:catAx>
        <c:axId val="27573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89119"/>
        <c:crosses val="autoZero"/>
        <c:auto val="1"/>
        <c:lblAlgn val="ctr"/>
        <c:lblOffset val="100"/>
        <c:noMultiLvlLbl val="0"/>
      </c:catAx>
      <c:valAx>
        <c:axId val="27568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3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0.75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B-7645-A8C5-4EF237A86B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0.25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B-7645-A8C5-4EF237A86B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B-7645-A8C5-4EF237A86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960239"/>
        <c:axId val="401621951"/>
      </c:lineChart>
      <c:catAx>
        <c:axId val="39196023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621951"/>
        <c:crosses val="autoZero"/>
        <c:auto val="1"/>
        <c:lblAlgn val="ctr"/>
        <c:lblOffset val="100"/>
        <c:noMultiLvlLbl val="0"/>
      </c:catAx>
      <c:valAx>
        <c:axId val="4016219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9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 in the US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41E-2"/>
          <c:y val="0.17566552793564333"/>
          <c:w val="0.71409462709497429"/>
          <c:h val="0.579643543080241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3-6343-9840-3D2145F30BF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E3-6343-9840-3D2145F30BF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E3-6343-9840-3D2145F30BF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E3-6343-9840-3D2145F3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1813248"/>
        <c:axId val="1352660000"/>
      </c:barChart>
      <c:catAx>
        <c:axId val="135181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660000"/>
        <c:crosses val="autoZero"/>
        <c:auto val="1"/>
        <c:lblAlgn val="ctr"/>
        <c:lblOffset val="100"/>
        <c:noMultiLvlLbl val="0"/>
      </c:catAx>
      <c:valAx>
        <c:axId val="13526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81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54696312746569"/>
          <c:y val="0.31918381322712175"/>
          <c:w val="0.1215572607409964"/>
          <c:h val="0.19301353095826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3154852713723287"/>
          <c:y val="5.00834724540901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A-5D4B-927D-1960FF31DB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2A-5D4B-927D-1960FF31DBF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2A-5D4B-927D-1960FF31D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6280528"/>
        <c:axId val="1356332736"/>
      </c:barChart>
      <c:catAx>
        <c:axId val="13562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32736"/>
        <c:crosses val="autoZero"/>
        <c:auto val="1"/>
        <c:lblAlgn val="ctr"/>
        <c:lblOffset val="100"/>
        <c:noMultiLvlLbl val="0"/>
      </c:catAx>
      <c:valAx>
        <c:axId val="13563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2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80398668835371E-2"/>
          <c:y val="0.14014134275618376"/>
          <c:w val="0.79266185287772495"/>
          <c:h val="0.794605418138987"/>
        </c:manualLayout>
      </c:layout>
      <c:lineChart>
        <c:grouping val="standard"/>
        <c:varyColors val="0"/>
        <c:ser>
          <c:idx val="0"/>
          <c:order val="0"/>
          <c:tx>
            <c:strRef>
              <c:f>'Outcome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B-9E4D-8A79-957A09277D43}"/>
            </c:ext>
          </c:extLst>
        </c:ser>
        <c:ser>
          <c:idx val="1"/>
          <c:order val="1"/>
          <c:tx>
            <c:strRef>
              <c:f>'Outcome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7D-AE4A-BBFD-AD5C3FC239C2}"/>
            </c:ext>
          </c:extLst>
        </c:ser>
        <c:ser>
          <c:idx val="2"/>
          <c:order val="2"/>
          <c:tx>
            <c:strRef>
              <c:f>'Outcome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7D-AE4A-BBFD-AD5C3FC239C2}"/>
            </c:ext>
          </c:extLst>
        </c:ser>
        <c:ser>
          <c:idx val="3"/>
          <c:order val="3"/>
          <c:tx>
            <c:strRef>
              <c:f>'Outcome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7D-AE4A-BBFD-AD5C3FC23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878672"/>
        <c:axId val="1362392560"/>
      </c:lineChart>
      <c:catAx>
        <c:axId val="14108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392560"/>
        <c:crosses val="autoZero"/>
        <c:auto val="1"/>
        <c:lblAlgn val="ctr"/>
        <c:lblOffset val="100"/>
        <c:noMultiLvlLbl val="0"/>
      </c:catAx>
      <c:valAx>
        <c:axId val="13623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Descriptive Statistics of Play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Statistics'!$C$1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Statistics'!$B$2:$B$14</c:f>
              <c:strCache>
                <c:ptCount val="13"/>
                <c:pt idx="0">
                  <c:v>Mean Goal</c:v>
                </c:pt>
                <c:pt idx="1">
                  <c:v>Median Goal</c:v>
                </c:pt>
                <c:pt idx="2">
                  <c:v>Standard Dev of Goal</c:v>
                </c:pt>
                <c:pt idx="3">
                  <c:v>Upper Quartile  of Goal</c:v>
                </c:pt>
                <c:pt idx="4">
                  <c:v>Lower Quartile of Goal</c:v>
                </c:pt>
                <c:pt idx="5">
                  <c:v>Inter Quartile Range</c:v>
                </c:pt>
                <c:pt idx="7">
                  <c:v>Mean Pledged</c:v>
                </c:pt>
                <c:pt idx="8">
                  <c:v>Median Pledged</c:v>
                </c:pt>
                <c:pt idx="9">
                  <c:v>Standard Dev of Pledge</c:v>
                </c:pt>
                <c:pt idx="10">
                  <c:v>Upper Quartile  of Pledge</c:v>
                </c:pt>
                <c:pt idx="11">
                  <c:v>Lower Quartile of Pledge</c:v>
                </c:pt>
                <c:pt idx="12">
                  <c:v>Inter Quartile Range</c:v>
                </c:pt>
              </c:strCache>
            </c:strRef>
          </c:cat>
          <c:val>
            <c:numRef>
              <c:f>'Descriptive Statistics'!$C$2:$C$14</c:f>
              <c:numCache>
                <c:formatCode>"$"#,##0</c:formatCode>
                <c:ptCount val="13"/>
                <c:pt idx="0">
                  <c:v>5048.8786407766993</c:v>
                </c:pt>
                <c:pt idx="1">
                  <c:v>3000</c:v>
                </c:pt>
                <c:pt idx="2">
                  <c:v>7758.1747533478701</c:v>
                </c:pt>
                <c:pt idx="3">
                  <c:v>5000</c:v>
                </c:pt>
                <c:pt idx="4">
                  <c:v>1500</c:v>
                </c:pt>
                <c:pt idx="5">
                  <c:v>3500</c:v>
                </c:pt>
                <c:pt idx="7">
                  <c:v>5601.5458009708727</c:v>
                </c:pt>
                <c:pt idx="8">
                  <c:v>3167.5</c:v>
                </c:pt>
                <c:pt idx="9">
                  <c:v>8344.7063933183508</c:v>
                </c:pt>
                <c:pt idx="10">
                  <c:v>5699</c:v>
                </c:pt>
                <c:pt idx="11">
                  <c:v>1716.5074999999999</c:v>
                </c:pt>
                <c:pt idx="12">
                  <c:v>3982.4925000000003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B-8246-9507-0875F99DB9F7}"/>
            </c:ext>
          </c:extLst>
        </c:ser>
        <c:ser>
          <c:idx val="1"/>
          <c:order val="1"/>
          <c:tx>
            <c:strRef>
              <c:f>'Descriptive Statistics'!$D$1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Statistics'!$B$2:$B$14</c:f>
              <c:strCache>
                <c:ptCount val="13"/>
                <c:pt idx="0">
                  <c:v>Mean Goal</c:v>
                </c:pt>
                <c:pt idx="1">
                  <c:v>Median Goal</c:v>
                </c:pt>
                <c:pt idx="2">
                  <c:v>Standard Dev of Goal</c:v>
                </c:pt>
                <c:pt idx="3">
                  <c:v>Upper Quartile  of Goal</c:v>
                </c:pt>
                <c:pt idx="4">
                  <c:v>Lower Quartile of Goal</c:v>
                </c:pt>
                <c:pt idx="5">
                  <c:v>Inter Quartile Range</c:v>
                </c:pt>
                <c:pt idx="7">
                  <c:v>Mean Pledged</c:v>
                </c:pt>
                <c:pt idx="8">
                  <c:v>Median Pledged</c:v>
                </c:pt>
                <c:pt idx="9">
                  <c:v>Standard Dev of Pledge</c:v>
                </c:pt>
                <c:pt idx="10">
                  <c:v>Upper Quartile  of Pledge</c:v>
                </c:pt>
                <c:pt idx="11">
                  <c:v>Lower Quartile of Pledge</c:v>
                </c:pt>
                <c:pt idx="12">
                  <c:v>Inter Quartile Range</c:v>
                </c:pt>
              </c:strCache>
            </c:strRef>
          </c:cat>
          <c:val>
            <c:numRef>
              <c:f>'Descriptive Statistics'!$D$2:$D$14</c:f>
              <c:numCache>
                <c:formatCode>"$"#,##0</c:formatCode>
                <c:ptCount val="13"/>
                <c:pt idx="0">
                  <c:v>10554.212</c:v>
                </c:pt>
                <c:pt idx="1">
                  <c:v>5000</c:v>
                </c:pt>
                <c:pt idx="2">
                  <c:v>22011.798770922433</c:v>
                </c:pt>
                <c:pt idx="3">
                  <c:v>10000</c:v>
                </c:pt>
                <c:pt idx="4">
                  <c:v>2000</c:v>
                </c:pt>
                <c:pt idx="5">
                  <c:v>8000</c:v>
                </c:pt>
                <c:pt idx="7">
                  <c:v>558.65484000000004</c:v>
                </c:pt>
                <c:pt idx="8">
                  <c:v>103</c:v>
                </c:pt>
                <c:pt idx="9">
                  <c:v>1333.1920839382735</c:v>
                </c:pt>
                <c:pt idx="10">
                  <c:v>501</c:v>
                </c:pt>
                <c:pt idx="11">
                  <c:v>9.25</c:v>
                </c:pt>
                <c:pt idx="12">
                  <c:v>491.75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B-8246-9507-0875F99DB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1115407"/>
        <c:axId val="281153951"/>
      </c:barChart>
      <c:catAx>
        <c:axId val="28111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53951"/>
        <c:crosses val="autoZero"/>
        <c:auto val="1"/>
        <c:lblAlgn val="ctr"/>
        <c:lblOffset val="100"/>
        <c:noMultiLvlLbl val="0"/>
      </c:catAx>
      <c:valAx>
        <c:axId val="2811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1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1447800</xdr:colOff>
      <xdr:row>4000</xdr:row>
      <xdr:rowOff>533400</xdr:rowOff>
    </xdr:from>
    <xdr:to>
      <xdr:col>5</xdr:col>
      <xdr:colOff>491067</xdr:colOff>
      <xdr:row>4006</xdr:row>
      <xdr:rowOff>431800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71ED7-0B66-FA44-94C1-711C1E7C4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6</xdr:row>
      <xdr:rowOff>12700</xdr:rowOff>
    </xdr:from>
    <xdr:to>
      <xdr:col>15</xdr:col>
      <xdr:colOff>190500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6111B-C7FB-6143-A6B2-981374CF5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165100</xdr:rowOff>
    </xdr:from>
    <xdr:to>
      <xdr:col>17</xdr:col>
      <xdr:colOff>12700</xdr:colOff>
      <xdr:row>22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0207C7-3738-4746-B929-DC9A0EFF0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607219</xdr:colOff>
      <xdr:row>0</xdr:row>
      <xdr:rowOff>180180</xdr:rowOff>
    </xdr:from>
    <xdr:to>
      <xdr:col>17</xdr:col>
      <xdr:colOff>494513</xdr:colOff>
      <xdr:row>27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EF403-1D8F-2C41-ACE9-C328E5661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0</xdr:rowOff>
    </xdr:from>
    <xdr:to>
      <xdr:col>21</xdr:col>
      <xdr:colOff>127000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B3FAB-E32E-2549-B2B9-0CAD4DD90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9</xdr:row>
      <xdr:rowOff>139700</xdr:rowOff>
    </xdr:from>
    <xdr:to>
      <xdr:col>17</xdr:col>
      <xdr:colOff>406400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EC8F4-D320-DA42-8424-88D4538A5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148166</xdr:colOff>
      <xdr:row>0</xdr:row>
      <xdr:rowOff>118533</xdr:rowOff>
    </xdr:from>
    <xdr:to>
      <xdr:col>13</xdr:col>
      <xdr:colOff>761999</xdr:colOff>
      <xdr:row>17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23DA6-51B0-F547-8A1A-0C6573E67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ahdivakarla/Desktop/Classwork/Crowdfunding%20Analysis/Kickstarter%20Statisti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iled Wearables"/>
      <sheetName val="Sucessful Wearables"/>
      <sheetName val="Failed Musicals"/>
      <sheetName val="Successful Musicals"/>
    </sheetNames>
    <sheetDataSet>
      <sheetData sheetId="0" refreshError="1"/>
      <sheetData sheetId="1"/>
      <sheetData sheetId="2"/>
      <sheetData sheetId="3"/>
      <sheetData sheetId="4">
        <row r="1">
          <cell r="D1" t="str">
            <v>goal</v>
          </cell>
        </row>
        <row r="2">
          <cell r="D2">
            <v>100</v>
          </cell>
        </row>
        <row r="3">
          <cell r="D3">
            <v>500</v>
          </cell>
        </row>
        <row r="4">
          <cell r="D4">
            <v>300</v>
          </cell>
        </row>
        <row r="5">
          <cell r="D5">
            <v>25000</v>
          </cell>
        </row>
        <row r="6">
          <cell r="D6">
            <v>45000</v>
          </cell>
        </row>
        <row r="7">
          <cell r="D7">
            <v>3000</v>
          </cell>
        </row>
        <row r="8">
          <cell r="D8">
            <v>1800</v>
          </cell>
        </row>
        <row r="9">
          <cell r="D9">
            <v>1000</v>
          </cell>
        </row>
        <row r="10">
          <cell r="D10">
            <v>8000</v>
          </cell>
        </row>
        <row r="11">
          <cell r="D11">
            <v>10000</v>
          </cell>
        </row>
        <row r="12">
          <cell r="D12">
            <v>750</v>
          </cell>
        </row>
        <row r="13">
          <cell r="D13">
            <v>3100</v>
          </cell>
        </row>
        <row r="14">
          <cell r="D14">
            <v>2500</v>
          </cell>
        </row>
        <row r="15">
          <cell r="D15">
            <v>2500</v>
          </cell>
        </row>
        <row r="16">
          <cell r="D16">
            <v>3500</v>
          </cell>
        </row>
        <row r="17">
          <cell r="D17">
            <v>1000</v>
          </cell>
        </row>
        <row r="18">
          <cell r="D18">
            <v>1500</v>
          </cell>
        </row>
        <row r="19">
          <cell r="D19">
            <v>4000</v>
          </cell>
        </row>
        <row r="20">
          <cell r="D20">
            <v>8000</v>
          </cell>
        </row>
        <row r="21">
          <cell r="D21">
            <v>2500</v>
          </cell>
        </row>
        <row r="22">
          <cell r="D22">
            <v>5000</v>
          </cell>
        </row>
        <row r="23">
          <cell r="D23">
            <v>500</v>
          </cell>
        </row>
        <row r="24">
          <cell r="D24">
            <v>6000</v>
          </cell>
        </row>
        <row r="25">
          <cell r="D25">
            <v>1000</v>
          </cell>
        </row>
        <row r="26">
          <cell r="D26">
            <v>500</v>
          </cell>
        </row>
        <row r="27">
          <cell r="D27">
            <v>5000</v>
          </cell>
        </row>
        <row r="28">
          <cell r="D28">
            <v>2500</v>
          </cell>
        </row>
        <row r="29">
          <cell r="D29">
            <v>550</v>
          </cell>
        </row>
        <row r="30">
          <cell r="D30">
            <v>4500</v>
          </cell>
        </row>
        <row r="31">
          <cell r="D31">
            <v>3500</v>
          </cell>
        </row>
        <row r="32">
          <cell r="D32">
            <v>1500</v>
          </cell>
        </row>
        <row r="33">
          <cell r="D33">
            <v>4000</v>
          </cell>
        </row>
        <row r="34">
          <cell r="D34">
            <v>5000</v>
          </cell>
        </row>
        <row r="35">
          <cell r="D35">
            <v>500</v>
          </cell>
        </row>
        <row r="36">
          <cell r="D36">
            <v>1250</v>
          </cell>
        </row>
        <row r="37">
          <cell r="D37">
            <v>5000</v>
          </cell>
        </row>
        <row r="38">
          <cell r="D38">
            <v>1500</v>
          </cell>
        </row>
        <row r="39">
          <cell r="D39">
            <v>7000</v>
          </cell>
        </row>
        <row r="40">
          <cell r="D40">
            <v>10000</v>
          </cell>
        </row>
        <row r="41">
          <cell r="D41">
            <v>2000</v>
          </cell>
        </row>
        <row r="42">
          <cell r="D42">
            <v>4000</v>
          </cell>
        </row>
        <row r="43">
          <cell r="D43">
            <v>1100</v>
          </cell>
        </row>
        <row r="44">
          <cell r="D44">
            <v>2000</v>
          </cell>
        </row>
        <row r="45">
          <cell r="D45">
            <v>1000</v>
          </cell>
        </row>
        <row r="46">
          <cell r="D46">
            <v>5000</v>
          </cell>
        </row>
        <row r="47">
          <cell r="D47">
            <v>5000</v>
          </cell>
        </row>
        <row r="48">
          <cell r="D48">
            <v>2500</v>
          </cell>
        </row>
        <row r="49">
          <cell r="D49">
            <v>2000</v>
          </cell>
        </row>
        <row r="50">
          <cell r="D50">
            <v>8000</v>
          </cell>
        </row>
        <row r="51">
          <cell r="D51">
            <v>2000</v>
          </cell>
        </row>
        <row r="52">
          <cell r="D52">
            <v>2400</v>
          </cell>
        </row>
        <row r="53">
          <cell r="D53">
            <v>15000</v>
          </cell>
        </row>
        <row r="54">
          <cell r="D54">
            <v>2500</v>
          </cell>
        </row>
        <row r="55">
          <cell r="D55">
            <v>4500</v>
          </cell>
        </row>
        <row r="56">
          <cell r="D56">
            <v>2000</v>
          </cell>
        </row>
        <row r="57">
          <cell r="D57">
            <v>1200</v>
          </cell>
        </row>
        <row r="58">
          <cell r="D58">
            <v>1000</v>
          </cell>
        </row>
        <row r="59">
          <cell r="D59">
            <v>2000</v>
          </cell>
        </row>
        <row r="60">
          <cell r="D60">
            <v>6000</v>
          </cell>
        </row>
        <row r="61">
          <cell r="D61">
            <v>350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ivakarla" refreshedDate="44618.587444328703" createdVersion="7" refreshedVersion="7" minRefreshableVersion="3" recordCount="4114" xr:uid="{721D24C7-F26F-F24A-B280-025020F1B100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ivakarla" refreshedDate="44621.410106597221" createdVersion="7" refreshedVersion="7" minRefreshableVersion="3" recordCount="4114" xr:uid="{52BC4A94-1DA0-5840-BE75-EE96012F41C4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ivakarla" refreshedDate="44622.832763194441" createdVersion="7" refreshedVersion="7" minRefreshableVersion="3" recordCount="4114" xr:uid="{8E4922D7-1B07-994F-ADCD-65783857EACA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x v="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x v="48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x v="105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x v="114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x v="13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x v="164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x v="18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x v="184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x v="189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x v="201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x v="216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x v="22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x v="227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x v="236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x v="282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x v="306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x v="441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x v="459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x v="475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x v="489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x v="496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x v="515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x v="527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x v="555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x v="577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x v="584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x v="588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x v="593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x v="604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x v="611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x v="618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x v="637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x v="647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x v="658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x v="695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x v="704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x v="716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x v="729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x v="805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x v="818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x v="832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x v="83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x v="846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x v="875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x v="918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x v="95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x v="988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x v="996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x v="1048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x v="1058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x v="106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x v="108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x v="108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x v="1127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x v="114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x v="1151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x v="1171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x v="1180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x v="130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x v="1365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x v="1377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x v="139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x v="1394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x v="1405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x v="1446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x v="1455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x v="1463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x v="1472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x v="1483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x v="1567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x v="158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x v="1586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x v="1588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x v="1609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x v="1687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x v="1700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x v="1716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x v="1739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x v="1757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x v="1805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x v="1822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x v="1832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x v="1834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x v="1925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x v="198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x v="2047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x v="2097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x v="2145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x v="2148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x v="2399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x v="2415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x v="2418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x v="2503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x v="2525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x v="2531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x v="257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x v="265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x v="265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x v="2663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x v="2675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x v="2683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x v="272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x v="2752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x v="2781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x v="2784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x v="2802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x v="2828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x v="2859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x v="2888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x v="2932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x v="2984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x v="2988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x v="300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x v="3055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x v="307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x v="311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x v="3118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x v="3124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x v="315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x v="3151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x v="3161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x v="3212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x v="3220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x v="3262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x v="3276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x v="3293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x v="3300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x v="335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x v="3384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x v="3454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x v="3517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x v="3571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x v="3580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x v="3585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x v="3643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x v="3685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x v="3703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x v="3707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x v="3742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x v="3841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x v="3842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x v="3848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x v="3865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x v="3883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x v="397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x v="3982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x v="4064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1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2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3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4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5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7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x v="8"/>
    <s v="Sizzling in the Kitchen Flynn Style"/>
    <s v="Help us raise the funds to film our pilot episode!"/>
    <n v="3500"/>
    <n v="3501.52"/>
    <x v="8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9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7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10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11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12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x v="14"/>
    <s v="3010 | Sci-fi Series"/>
    <s v="A highly charged post apocalyptic sci fi series that pulls no punches!"/>
    <n v="6000"/>
    <n v="6056"/>
    <x v="7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13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8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7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14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8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15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x v="22"/>
    <s v="CREATURES OF HABIT!"/>
    <s v="Meet Gary, and Troy: Two unlikely friends that investigate &quot;strange phenomenon&quot;."/>
    <n v="350"/>
    <n v="410"/>
    <x v="16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17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15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18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19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20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8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4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7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8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8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2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22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23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24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25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5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26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7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8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24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7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8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28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3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29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29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8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8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30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31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x v="53"/>
    <s v="Rolling out Vegan Mashup's Season 2"/>
    <s v="Delicious TV's Vegan Mashup launching season two on public television"/>
    <n v="3000"/>
    <n v="3289"/>
    <x v="5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7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32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x v="56"/>
    <s v="Voxwomen Cycling Show"/>
    <s v="We want to see more women's cycling on TV - and we need your help to make it happen!"/>
    <n v="8000"/>
    <n v="8581"/>
    <x v="13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21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3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8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3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34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19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35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36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29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x v="66"/>
    <s v="A Stagnant Fever: Short Film"/>
    <s v="A dark comedy set in the '60s about clinical depression and one night stands."/>
    <n v="2000"/>
    <n v="2372"/>
    <x v="17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3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3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38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3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39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29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8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40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41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42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4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44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3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13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45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8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3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8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9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2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3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41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8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8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2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38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26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41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8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8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30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2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x v="104"/>
    <s v="Good 'Ol Trumpet"/>
    <s v="UCF short film about an old man, his love for music, and his misplaced trumpet.  "/>
    <n v="500"/>
    <n v="600"/>
    <x v="28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13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x v="106"/>
    <s v="LOST WEEKEND"/>
    <s v="A Boy. A Girl. A Car. A Serial Killer."/>
    <n v="5000"/>
    <n v="5025"/>
    <x v="7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21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46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47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26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19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3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48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3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x v="115"/>
    <s v="The World's Greatest Lover"/>
    <s v="Never judge a book (or a lover) by their cover."/>
    <n v="450"/>
    <n v="632"/>
    <x v="49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35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8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40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5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5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5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5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5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51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52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53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53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5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5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x v="131"/>
    <s v="I (Canceled)"/>
    <s v="I"/>
    <n v="1200"/>
    <n v="0"/>
    <x v="5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54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5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x v="134"/>
    <s v="MARLEY'S GHOST (AMBASSADORS OF STEAM) (Canceled)"/>
    <s v="steampunk  remake of &quot;a Christmas carol&quot;"/>
    <n v="5000"/>
    <n v="0"/>
    <x v="5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55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5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5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56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8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5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57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5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5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5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59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60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x v="147"/>
    <s v="Consumed (Static Air) (Canceled)"/>
    <s v="Film makers catch live footage beyond their wildest dreams."/>
    <n v="7000"/>
    <n v="0"/>
    <x v="5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5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60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61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5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5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60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56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5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62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5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5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5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5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5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63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5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60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x v="165"/>
    <s v="NET"/>
    <s v="A teacher. A boy. The beach and a heatwave that drove them all insane."/>
    <n v="17000"/>
    <n v="0"/>
    <x v="5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64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5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65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66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56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5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5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5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5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52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5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67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5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68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69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70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5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x v="183"/>
    <s v="Three Little Words"/>
    <s v="Don't kill me until I meet my Dad"/>
    <n v="12500"/>
    <n v="4482"/>
    <x v="71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56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x v="185"/>
    <s v="BLANK Short Movie"/>
    <s v="Love has no boundaries!"/>
    <n v="40000"/>
    <n v="2200"/>
    <x v="52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5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63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5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5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x v="190"/>
    <s v="REGIONRAT, the movie"/>
    <s v="Because hope can be a 4 letter word"/>
    <n v="12000"/>
    <n v="50"/>
    <x v="5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62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5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5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5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5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7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54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60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5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73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74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x v="202"/>
    <s v="Modern Gangsters"/>
    <s v="new web series created by jonney terry"/>
    <n v="6000"/>
    <n v="0"/>
    <x v="5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75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76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63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5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77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5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5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78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79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5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5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5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5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80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x v="217"/>
    <s v="Bitch"/>
    <s v="A roadmovie by paw"/>
    <n v="100000"/>
    <n v="11943"/>
    <x v="81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53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82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6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x v="221"/>
    <s v="Archetypes"/>
    <s v="Film about Schizophrenia with Surreal Twists!"/>
    <n v="50000"/>
    <n v="0"/>
    <x v="5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55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5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5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5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x v="226"/>
    <s v="MAGGIE Film"/>
    <s v="A TRUE STORY OF DOMESTIC VILOLENCE THAT SEEKS TO OFFER THE VIEWER OUTLEST OF SUPPORT."/>
    <n v="29000"/>
    <n v="250"/>
    <x v="6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5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5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5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5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5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56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5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67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5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5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x v="237"/>
    <s v="Making The Choice"/>
    <s v="Making The Choice is a christian short film series."/>
    <n v="15000"/>
    <n v="50"/>
    <x v="5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5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78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29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40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40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3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35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83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8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7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40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9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7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16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13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86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3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87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88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13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x v="262"/>
    <s v="The Last Cosmonaut"/>
    <s v="He can never die. He will live forever. He is the last cosmonaut, and this is his story."/>
    <n v="2500"/>
    <n v="6000"/>
    <x v="89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90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90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38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91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88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38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92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42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2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93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29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94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29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34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5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95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96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94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10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7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x v="283"/>
    <s v="SOLE SURVIVOR"/>
    <s v="What is the impact of survivorship on the human condition?"/>
    <n v="18000"/>
    <n v="20569.05"/>
    <x v="35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2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97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15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98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3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2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13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28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21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7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8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8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17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7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15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9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21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17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8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100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22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101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x v="307"/>
    <s v="Grammar Revolution"/>
    <s v="Why is grammar important?"/>
    <n v="22000"/>
    <n v="24490"/>
    <x v="38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17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3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3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0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2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102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7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35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7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10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40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3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3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29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4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21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40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104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3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21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13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40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10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7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3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16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7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5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29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10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13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8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21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1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4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106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20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3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13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41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16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5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31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x v="356"/>
    <s v="43 and 80"/>
    <s v="A documentary about halibut conservation and how it impacts communities of Southeast Alaska."/>
    <n v="7500"/>
    <n v="7701.93"/>
    <x v="3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07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3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7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8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39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7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5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3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7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3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5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108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35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x v="372"/>
    <s v="Wild Equus"/>
    <s v="A short documentary exploring the uses of 'Natural Horsemanship' across Europe"/>
    <n v="300"/>
    <n v="376"/>
    <x v="10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13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26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28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35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20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31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24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2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109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110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20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8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111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9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11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8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7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7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5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20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29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13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10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13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20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4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2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3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x v="405"/>
    <s v="The Healing Effect Movie"/>
    <s v="Come, join our movie movement.  A new documentary about the healing power of food."/>
    <n v="2820"/>
    <n v="3036"/>
    <x v="29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29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21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7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30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7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3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2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3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21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28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8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7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8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5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53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60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60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113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5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60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5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52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5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53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51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54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5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62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5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5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5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114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5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5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5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x v="442"/>
    <s v="The Paranormal Idiot"/>
    <s v="Doomsday is here"/>
    <n v="17000"/>
    <n v="6691"/>
    <x v="115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5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62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5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113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5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56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53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60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5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116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5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60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5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60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5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59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5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x v="460"/>
    <s v="Darwin's Kiss"/>
    <s v="An animated web series about biological evolution gone haywire."/>
    <n v="8500"/>
    <n v="25"/>
    <x v="5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5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5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53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5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x v="465"/>
    <s v="&quot;Amp&quot; A Story About a Robot"/>
    <s v="&quot;Amp&quot; is a short film about a robot with needs."/>
    <n v="512"/>
    <n v="138"/>
    <x v="11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60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66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5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5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60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81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82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56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5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5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53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5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5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69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118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52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5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119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5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66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5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5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5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x v="490"/>
    <s v="PROJECT IS CANCELLED"/>
    <s v="Cancelled"/>
    <n v="1000"/>
    <n v="0"/>
    <x v="5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5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5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5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5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5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5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x v="497"/>
    <s v="Galaxy Probe Kids"/>
    <s v="live-action/animated series pilot."/>
    <n v="4480"/>
    <n v="30"/>
    <x v="6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62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54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56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5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6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53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60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5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56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60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5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5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56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5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51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56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78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5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60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5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61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21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41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0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15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8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35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7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x v="528"/>
    <s v="Devastated No Matter What"/>
    <s v="A Festival Backed Production of a Full-Length Play."/>
    <n v="1150"/>
    <n v="1330"/>
    <x v="31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2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29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8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4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8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33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90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10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120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7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5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60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5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5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60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117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5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5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5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56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60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62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5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5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21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5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x v="556"/>
    <s v="Braille Academy"/>
    <s v="An educational platform for learning Unified English Braille Code"/>
    <n v="8000"/>
    <n v="200"/>
    <x v="56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60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5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5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5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5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5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5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5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5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5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5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60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60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5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5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5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5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60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5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5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5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x v="578"/>
    <s v="weBuy Crowdsourced Shopping"/>
    <s v="weBuy trade built on technology and Crowd Sourced Power"/>
    <n v="125000"/>
    <n v="14"/>
    <x v="5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60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5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5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5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5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60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5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60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114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56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x v="589"/>
    <s v="Get Neighborly"/>
    <s v="Services closer than you think..."/>
    <n v="7500"/>
    <n v="1"/>
    <x v="5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65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5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56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61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5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5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5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5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n v="2500"/>
    <n v="850"/>
    <x v="122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5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53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60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5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65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5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x v="605"/>
    <s v="Teach Your Parents iPad (Canceled)"/>
    <s v="An iPad support care package for your parents / seniors."/>
    <n v="5000"/>
    <n v="131"/>
    <x v="56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5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5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60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60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5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5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5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70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5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5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5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56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5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5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60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60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52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5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5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5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23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5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5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5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5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60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5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81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x v="634"/>
    <s v="pitchtograndma (Canceled)"/>
    <s v="We help companies to explain what they do in simple, grandma-would-understand terms."/>
    <n v="5000"/>
    <n v="1"/>
    <x v="5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5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5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5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x v="638"/>
    <s v="W (Canceled)"/>
    <s v="O0"/>
    <n v="200000"/>
    <n v="18"/>
    <x v="5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5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12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17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125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126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x v="645"/>
    <s v="Carbon Fiber Collar Stays"/>
    <s v="Ever wanted to own something made out of carbon fiber? Now you can!"/>
    <n v="2000"/>
    <n v="5574"/>
    <x v="127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88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13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x v="648"/>
    <s v="Audio Jacket"/>
    <s v="Get ready for the next product that you canâ€™t live without"/>
    <n v="35000"/>
    <n v="44388"/>
    <x v="3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49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20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7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8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48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128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92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111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9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x v="659"/>
    <s v="Lulu Watch Designs - Apple Watch"/>
    <s v="Sync up your lifestyle"/>
    <n v="3000"/>
    <n v="3017"/>
    <x v="7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56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60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5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5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59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118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5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54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62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66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115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66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5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5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77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60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73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65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77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73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5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5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60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x v="684"/>
    <s v="Arcus Motion Analyzer | The Versatile Smart Ring"/>
    <s v="Arcus gives your fingers super powers."/>
    <n v="320000"/>
    <n v="23948"/>
    <x v="113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5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5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65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130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74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x v="690"/>
    <s v="BLOXSHIELD"/>
    <s v="A radiation shield for your fitness tracker, smartwatch or other wearable smart device"/>
    <n v="20000"/>
    <n v="2468"/>
    <x v="81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6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113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131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5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60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x v="696"/>
    <s v="trustee"/>
    <s v="Show your fidelity by wearing the Trustee rings! Show where you are (at)!"/>
    <n v="175000"/>
    <n v="1"/>
    <x v="5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132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77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133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56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11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34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52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60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x v="705"/>
    <s v="SomnoScope"/>
    <s v="The closest thing ever to the Holy Grail of wearables technology"/>
    <n v="100000"/>
    <n v="977"/>
    <x v="60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5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135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66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x v="709"/>
    <s v="lumiglove"/>
    <s v="A &quot;handheld&quot; light, which eases the way you illuminate objects and/or paths."/>
    <n v="15000"/>
    <n v="61"/>
    <x v="5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x v="710"/>
    <s v="Hate York Shirt 2.0"/>
    <s v="Shirts, so technologically advanced, they connect mentally to their audience upon sight."/>
    <n v="1200"/>
    <n v="0"/>
    <x v="5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122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5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60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77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62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54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x v="717"/>
    <s v="cool air belt"/>
    <s v="Cool air flowing under clothing keeps you cool."/>
    <n v="100000"/>
    <n v="305"/>
    <x v="5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6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60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12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08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88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15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8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7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94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26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x v="730"/>
    <s v="Encyclopedia of Surfing"/>
    <s v="A Massive but Cheerful Online Digital Archive of Surfing"/>
    <n v="20000"/>
    <n v="26438"/>
    <x v="88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9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12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28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x v="734"/>
    <s v="Sideswiped"/>
    <s v="Sideswiped is my story of growing in and trusting God through the mess and mysteries of life."/>
    <n v="8500"/>
    <n v="10670"/>
    <x v="9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35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136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108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13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137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13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21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8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34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21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9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x v="746"/>
    <s v="Attention: People With Body Parts"/>
    <s v="This is a book of letters. Letters to our body parts."/>
    <n v="2987"/>
    <n v="3318"/>
    <x v="38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8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8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3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17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0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30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21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90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1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21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21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5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62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5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5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5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71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5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65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5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139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5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5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56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60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14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53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76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60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5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56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3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18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8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4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33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141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1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35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142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15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124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8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3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2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0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7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29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41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8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143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20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7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4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8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x v="806"/>
    <s v="Golden Animals NEW Album!"/>
    <s v="Help Golden Animals finish their NEW Album!"/>
    <n v="8000"/>
    <n v="8355"/>
    <x v="3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x v="807"/>
    <s v="Sic Vita - New EP Release - 2017"/>
    <s v="Join the Sic Vita family and lend a hand as we create a new album!"/>
    <n v="4000"/>
    <n v="4205"/>
    <x v="2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8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3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3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143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12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37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x v="815"/>
    <s v="Some Late Help for The Early Reset"/>
    <s v="Be a part of helping The Early Reset finish their new 7 song EP."/>
    <n v="4000"/>
    <n v="4280"/>
    <x v="13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41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94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x v="819"/>
    <s v="Winter Tour"/>
    <s v="We are touring the Southeast in support of our new EP"/>
    <n v="400"/>
    <n v="435"/>
    <x v="15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84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8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17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144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84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x v="825"/>
    <s v="KILL FREEMAN"/>
    <s v="Kickstarting Kill Freeman independently. Help fund the New Record, Video and Live Shows."/>
    <n v="12500"/>
    <n v="12554"/>
    <x v="8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7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33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13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3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29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145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7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x v="833"/>
    <s v="Ragman Rolls"/>
    <s v="This is an American rock album."/>
    <n v="6000"/>
    <n v="6100"/>
    <x v="21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26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16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x v="836"/>
    <s v="DESMADRE Full Album + Press Kit"/>
    <s v="An album you can bring home to mom."/>
    <n v="5000"/>
    <n v="5046.5200000000004"/>
    <x v="7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108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14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16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28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7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128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146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28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108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x v="847"/>
    <s v="CENTROPYMUSIC"/>
    <s v="MUSIC WITH MEANING!  MUSIC THAT MATTERS!!!"/>
    <n v="10"/>
    <n v="10"/>
    <x v="8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8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28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19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22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2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8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90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33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147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8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124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2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82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53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5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62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72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53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82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148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5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81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5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62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60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60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148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5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x v="876"/>
    <s v="Sound Of Dobells"/>
    <s v="What was the greatest record shop ever?  DOBELLS!"/>
    <n v="3152"/>
    <n v="1286"/>
    <x v="139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149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60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134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56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6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68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67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6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150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139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5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113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14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65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56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39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54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115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53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67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5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56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121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5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5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5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56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5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56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x v="906"/>
    <s v="24th Music Presents Channeling Motown (Live)"/>
    <s v="The DMV's most respected saxophonist pay tribute to Motown."/>
    <n v="15000"/>
    <n v="0"/>
    <x v="5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5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5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56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66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5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60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113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5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52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5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60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62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x v="919"/>
    <s v="Jazz CD:  Out of The Blue"/>
    <s v="Cool jazz with a New Orleans flavor."/>
    <n v="20000"/>
    <n v="100"/>
    <x v="60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5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34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70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53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57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56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5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x v="927"/>
    <s v="JETRO DA SILVA FUNK PROJECT"/>
    <s v="Studio CD/DVD Solo project of Pianist &amp; Keyboardist Jetro da Silva"/>
    <n v="20000"/>
    <n v="0"/>
    <x v="5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57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5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51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113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77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52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75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60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5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60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5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60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123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53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114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x v="943"/>
    <s v="SleepMode"/>
    <s v="A mask for home or travel that will give you the best, undisturbed sleep of your life."/>
    <n v="3000"/>
    <n v="289"/>
    <x v="54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55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53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53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5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81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60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5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x v="951"/>
    <s v="Smart Harness"/>
    <s v="Revolutionizing the way we walk our dogs!"/>
    <n v="50000"/>
    <n v="19195"/>
    <x v="151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67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60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152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52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53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53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57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115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132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7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5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x v="963"/>
    <s v="The Ultimate Learning Center"/>
    <s v="WE are molding an educated, motivated, non violent GENERATION!"/>
    <n v="35000"/>
    <n v="377"/>
    <x v="60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60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60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77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82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60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153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132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5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131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53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60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56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53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122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80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154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77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5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5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75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60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52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55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55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5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x v="989"/>
    <s v="Power Rope"/>
    <s v="The most useful phone charger you will ever buy"/>
    <n v="10000"/>
    <n v="1677"/>
    <x v="123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5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65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5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78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53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113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53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x v="997"/>
    <s v="iPhanny"/>
    <s v="The iPhanny keeps your iPhone 6 safe from bending in those dangerous pants pockets."/>
    <n v="5000"/>
    <n v="65"/>
    <x v="60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155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59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53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75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63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33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50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52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56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5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55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5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5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57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31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34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56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56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61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56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53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158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159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41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160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17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5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8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3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16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20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161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13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29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22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9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20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21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14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0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5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5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53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14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5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56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5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5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60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x v="1049"/>
    <s v="J1 (Canceled)"/>
    <s v="------"/>
    <n v="12000"/>
    <n v="0"/>
    <x v="5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x v="1050"/>
    <s v="The (Secular) Barbershop Podcast (Canceled)"/>
    <s v="Secularism is on the rise and I hear you.Talk to me."/>
    <n v="2500"/>
    <n v="0"/>
    <x v="5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5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5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60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5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5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5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5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5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x v="1059"/>
    <s v="Voice Over Artist (Canceled)"/>
    <s v="Turning myself into a vocal artist."/>
    <n v="1100"/>
    <n v="0"/>
    <x v="5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60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5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x v="1062"/>
    <s v="RETURNING AT A LATER DATE"/>
    <s v="SEE US ON PATREON www.badgirlartwork.com"/>
    <n v="199"/>
    <n v="190"/>
    <x v="162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5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114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56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56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73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5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115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6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5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5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6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52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n v="1000"/>
    <n v="45"/>
    <x v="62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1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1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59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56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114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5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60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6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x v="1084"/>
    <s v="My own channel"/>
    <s v="I want to start my own channel for gaming"/>
    <n v="550"/>
    <n v="0"/>
    <x v="5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56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x v="1086"/>
    <s v="Cyber Universe Online"/>
    <s v="Humanity's future in the Galaxy"/>
    <n v="18000"/>
    <n v="15"/>
    <x v="5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5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51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x v="1089"/>
    <s v="Farabel"/>
    <s v="Farabel is a single player turn-based fantasy strategy game for Mac/PC/Linux"/>
    <n v="15000"/>
    <n v="1174"/>
    <x v="59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5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5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60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51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82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62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82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5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x v="1098"/>
    <s v="Kick, Punch... Fireball"/>
    <s v="Kick, Punch... Fireball is an FPS type arena game set inside the fantasy world."/>
    <n v="25000"/>
    <n v="1803"/>
    <x v="113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60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56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5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62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53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62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5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139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5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56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5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60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5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71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60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5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5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5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59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53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5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5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5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5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5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5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5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6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53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x v="1128"/>
    <s v="Flying Turds"/>
    <s v="#havingfunFTW"/>
    <n v="1000"/>
    <n v="1"/>
    <x v="5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5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5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5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51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6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5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62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52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67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5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5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5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x v="1141"/>
    <s v="Arena Z - Zombie Survival"/>
    <s v="I think this will be a great game!"/>
    <n v="500"/>
    <n v="0"/>
    <x v="5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5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5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5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5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114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5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5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x v="1149"/>
    <s v="The Floridian Food Truck"/>
    <s v="Bringing culturally diverse Floridian cuisine to the people!"/>
    <n v="50000"/>
    <n v="75"/>
    <x v="5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x v="1150"/>
    <s v="Chef Po's Food Truck"/>
    <s v="Bringing delicious authentic and fusion Taiwanese Food to the West Coast."/>
    <n v="2500"/>
    <n v="252"/>
    <x v="54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5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x v="1152"/>
    <s v="Peruvian King Food Truck"/>
    <s v="Peruvian food truck with an LA twist."/>
    <n v="16000"/>
    <n v="911"/>
    <x v="52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6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113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60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5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53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5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5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65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5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5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5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5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70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118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53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52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5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5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5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x v="1172"/>
    <s v="let your dayz take you to the dogs."/>
    <s v="Bringing YOUR favorite dog recipes to the streets."/>
    <n v="9000"/>
    <n v="0"/>
    <x v="5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5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52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56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5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5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5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62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81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x v="1181"/>
    <s v="Gringo Loco Tacos Food Truck"/>
    <s v="Bringing the best tacos to the streets of Chicago!"/>
    <n v="50000"/>
    <n v="4"/>
    <x v="5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65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65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2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2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3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164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29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16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15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166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167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16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168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169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170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7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9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21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171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21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3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7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41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x v="1207"/>
    <s v="ITALIANA"/>
    <s v="A humanistic photo book about ancestral &amp; post-modern Italy."/>
    <n v="16700"/>
    <n v="17396"/>
    <x v="3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19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x v="1210"/>
    <s v="Det Andra GÃ¶teborg"/>
    <s v="En fotobok om livet i det enda andra GÃ¶teborg i vÃ¤rlden"/>
    <n v="20000"/>
    <n v="50863"/>
    <x v="172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7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32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21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88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173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91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174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175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3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8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x v="1222"/>
    <s v="Project Pilgrim"/>
    <s v="Project Pilgrim is my effort to work towards normalizing mental health."/>
    <n v="4000"/>
    <n v="11215"/>
    <x v="176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20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13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65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65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5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60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5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5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6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81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5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56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x v="1236"/>
    <s v="&quot;Volando&quot; CD Release (Canceled)"/>
    <s v="Raising money to give the musicians their due."/>
    <n v="2500"/>
    <n v="0"/>
    <x v="5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5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82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5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56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76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60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51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28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16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108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143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3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177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21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7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179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171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180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90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181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182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3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5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7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105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17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183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7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8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21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16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5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41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21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6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3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19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184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x v="1276"/>
    <s v="MR. DREAM GOES TO JAIL"/>
    <s v="Sponsor this Brooklyn punk band's debut seven-inch, MR. DREAM GOES TO JAIL."/>
    <n v="3000"/>
    <n v="3132.63"/>
    <x v="3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6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19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38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38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38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39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185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7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21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29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186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8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10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x v="1290"/>
    <s v="I Died... I Came Back, ... Whatever"/>
    <s v="Sometimes your Heart has to STOP for your Life to START."/>
    <n v="3500"/>
    <n v="3800"/>
    <x v="15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91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5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21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108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21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48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5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2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39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16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3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8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x v="1303"/>
    <s v="Forward Arena Theatre Company: Summer Season"/>
    <s v="Groundbreaking queer theatre."/>
    <n v="3500"/>
    <n v="4559.13"/>
    <x v="22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67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73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87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81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x v="1308"/>
    <s v="Boost Band: Wristband Phone Charger (Canceled)"/>
    <s v="Boost Band, a wristband that charges any device"/>
    <n v="10000"/>
    <n v="1136"/>
    <x v="57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20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63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88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60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34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60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67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5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52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77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77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60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60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5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14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54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53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60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65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53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60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66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60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5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5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57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68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89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90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56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13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5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4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5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1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191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10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92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1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1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142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7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104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8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22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4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25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10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20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31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36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9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15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8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7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8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9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35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38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3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13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39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2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192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193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194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31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x v="1378"/>
    <s v="SIX BY SEVEN"/>
    <s v="A psychedelic post rock masterpiece!"/>
    <n v="2000"/>
    <n v="4067"/>
    <x v="195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x v="1379"/>
    <s v="J. Walter Makes a Record"/>
    <s v="---------The long-awaited debut full-length from Justin Ruddy--------"/>
    <n v="10000"/>
    <n v="11160"/>
    <x v="20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196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3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3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97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39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5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x v="1386"/>
    <s v="MALTESE CROSS: The First Album"/>
    <s v="We are a classic hard rock/heavy metal band just trying to keep rock alive!"/>
    <n v="400"/>
    <n v="875"/>
    <x v="198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165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14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15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5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35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x v="1393"/>
    <s v="WolfHunt | Social Commentary Rock Project"/>
    <s v="Rock n' Roll tales of our times"/>
    <n v="10000"/>
    <n v="10235"/>
    <x v="21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08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x v="1395"/>
    <s v="Quiet Oaks Full Length Album"/>
    <s v="Help Quiet Oaks record their debut album!!!"/>
    <n v="3500"/>
    <n v="3916"/>
    <x v="20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3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35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5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9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23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99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15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3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53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5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x v="1406"/>
    <s v="Man Down! Translation project"/>
    <s v="The White coat and the battle dress uniform"/>
    <n v="12000"/>
    <n v="15"/>
    <x v="5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60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13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5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5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5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62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62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5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82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5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60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5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13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x v="1420"/>
    <s v="Shakespeare in the Hood - Romeo and Juliet"/>
    <s v="Help me butcher Shakespeare in a satirical fashion."/>
    <n v="110"/>
    <n v="3"/>
    <x v="56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5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5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5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68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5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5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5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62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5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59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188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5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113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54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5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60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11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56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113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5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6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5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5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5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5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5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x v="1447"/>
    <s v="Indian Language Dictionary"/>
    <s v="I'm creating a dictionary of multiple Indian languages."/>
    <n v="500000"/>
    <n v="75"/>
    <x v="5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5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5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5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5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5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5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60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57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x v="1456"/>
    <s v="Sometimes you don't need love (Canceled)"/>
    <s v="English Version of my auto-published novel"/>
    <n v="5000"/>
    <n v="145"/>
    <x v="56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5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5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5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5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7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15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34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x v="1464"/>
    <s v="Science Studio"/>
    <s v="The Best Science Media on the Web"/>
    <n v="5000"/>
    <n v="8160"/>
    <x v="200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201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29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41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21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29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10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3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86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x v="1473"/>
    <s v="ONE LOVES ONLY FORM"/>
    <s v="Public Radio Project"/>
    <n v="1500"/>
    <n v="1807.74"/>
    <x v="10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20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192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20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38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203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16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53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5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6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x v="1484"/>
    <s v="a book called filtered down thru the stars"/>
    <s v="The mussings of an old wizard"/>
    <n v="2000"/>
    <n v="0"/>
    <x v="5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53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5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5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53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5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134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59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6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5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114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5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5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5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53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5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78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x v="1501"/>
    <s v="This is Nowhere"/>
    <s v="A hardcover book of surf, outdoor and nature photos from the British Columbia coast."/>
    <n v="52000"/>
    <n v="86492"/>
    <x v="183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7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29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x v="1504"/>
    <s v="RYU X RIO"/>
    <s v="A football photography book like no other about the 2014 World Cup in Brazil, by Ryu Voelkel."/>
    <n v="6500"/>
    <n v="18066"/>
    <x v="204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38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0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38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39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7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20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206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95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96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15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184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207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3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x v="1520"/>
    <s v="TULIPS"/>
    <s v="A self-published photography book by Andrew Miksys from his new series about Belarus"/>
    <n v="18000"/>
    <n v="18625"/>
    <x v="3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13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86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10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110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107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28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5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208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7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16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98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209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14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210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88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11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144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3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104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90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5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65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5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5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5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1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5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114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122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55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5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190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5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5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5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79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65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62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5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65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60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5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60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5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56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70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65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51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x v="1569"/>
    <s v="to be removed (Canceled)"/>
    <s v="to be removed"/>
    <n v="30000"/>
    <n v="0"/>
    <x v="5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39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6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62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53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62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61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55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60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57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60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5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60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114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5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5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135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x v="1586"/>
    <s v="Missouri In Pictures"/>
    <s v="Show the world the beauty that is in all of our back yards!"/>
    <n v="1500"/>
    <n v="0"/>
    <x v="5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5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x v="1588"/>
    <s v="The Right Side of Texas"/>
    <s v="Southeast Texas as seen through the lens of a cell phone camera"/>
    <n v="516"/>
    <n v="0"/>
    <x v="5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5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x v="1590"/>
    <s v="An Italian Adventure"/>
    <s v="Discover Italy through photography."/>
    <n v="60000"/>
    <n v="1020"/>
    <x v="53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1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5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5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70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5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53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5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5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5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113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29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8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8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08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7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7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14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7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90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212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x v="1611"/>
    <s v="Skelton-Luns CD/7&quot;             No Big Deal."/>
    <s v="Skelton-Luns CD/7&quot; No Big Deal."/>
    <n v="800"/>
    <n v="1001"/>
    <x v="105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5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21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3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35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3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91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2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18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40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10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21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7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90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19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7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16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7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3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213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94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21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8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7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105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x v="1638"/>
    <s v="Avenues EP 2013"/>
    <s v="Avenues will be going in to the studio to record a new EP with Matt Allison!"/>
    <n v="1000"/>
    <n v="1050"/>
    <x v="2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8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106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7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8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10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5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38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5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105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7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24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7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7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107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8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1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8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88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40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214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3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3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29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108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17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164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7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33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49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33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7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40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30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180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41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20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90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15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x v="1680"/>
    <s v="Kick Out a Record"/>
    <s v="Working Musician dilemma #164: how the taxman put Kick the Record 2.0 on hold"/>
    <n v="1000"/>
    <n v="1175"/>
    <x v="90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7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5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66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15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3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5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134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156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x v="1689"/>
    <s v="Fly Away"/>
    <s v="Praising the Living God in the second half of life."/>
    <n v="2400"/>
    <n v="2400"/>
    <x v="8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78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69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216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114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5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81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5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68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5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65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73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5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x v="1702"/>
    <s v="lyndale lewis and new vision prosper cd release"/>
    <s v="I can do all things through christ jesus"/>
    <n v="16500"/>
    <n v="1"/>
    <x v="5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60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187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5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5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54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5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62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60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57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5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53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59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5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59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152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x v="1718"/>
    <s v="The Prodigal Son"/>
    <s v="A melody for the galaxy."/>
    <n v="35000"/>
    <n v="75"/>
    <x v="5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60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52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5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5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113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60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54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122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5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149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5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5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5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5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5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5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57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n v="3000"/>
    <n v="22"/>
    <x v="60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70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5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5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5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38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5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8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90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35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34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2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22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4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180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3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217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29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38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28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3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31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41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x v="1759"/>
    <s v="Death Valley"/>
    <s v="Death Valley will be the first photo book of Andi State"/>
    <n v="5000"/>
    <n v="5330"/>
    <x v="13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11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x v="1761"/>
    <s v="I Wanted To See Boobs"/>
    <s v="A hardcover photobook telling the naked truth of a young photographers journey."/>
    <n v="100"/>
    <n v="155"/>
    <x v="19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218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21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68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155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5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132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65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56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19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70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63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52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132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187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113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53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71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67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73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77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148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67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68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16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77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60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6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62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65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20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6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57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115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66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149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51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53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68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51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16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134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131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71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56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x v="1807"/>
    <s v="Anywhere but Here"/>
    <s v="I want to explore alternative cultures and lifestyles in America."/>
    <n v="5000"/>
    <n v="553"/>
    <x v="57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139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57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56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5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55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5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190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5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53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21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5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53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13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16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8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31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x v="1824"/>
    <s v="Tin Man's Broken Wisdom Fund"/>
    <s v="cd fund raiser"/>
    <n v="3000"/>
    <n v="3002"/>
    <x v="8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x v="1826"/>
    <s v="BEAR GHOST! Professional Recording! Yay!"/>
    <s v="Hear your favorite Bear Ghost in eargasmic quality!"/>
    <n v="2000"/>
    <n v="2020"/>
    <x v="7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7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8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23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21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3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1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222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x v="1834"/>
    <s v="TDJ - All Part of the Plan EP/Tour"/>
    <s v="Help us fund our first tour and promote our new EP!"/>
    <n v="10000"/>
    <n v="11805"/>
    <x v="90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3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x v="1836"/>
    <s v="KICKSTART OUR &lt;+3"/>
    <s v="Help fund our 2013 Sound &amp; Lighting Touring rig!"/>
    <n v="5000"/>
    <n v="10017"/>
    <x v="177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23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8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207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15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x v="1841"/>
    <s v="Hydra Effect Debut EP"/>
    <s v="Hard Rock with a Positive Message. Help us fund, release and promote our debut EP!"/>
    <n v="2000"/>
    <n v="2035"/>
    <x v="21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10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9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7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8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178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10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13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8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21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8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16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21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21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224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7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8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15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x v="1859"/>
    <s v="Queen Kwong Tour to London and Paris"/>
    <s v="Queen Kwong is going ON TOUR to London and Paris!"/>
    <n v="3000"/>
    <n v="3955"/>
    <x v="88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18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5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59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5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152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5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60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5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62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5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54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25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60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5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5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60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5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5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5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5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n v="5000"/>
    <n v="1004"/>
    <x v="68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36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7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16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31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21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38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83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13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14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3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x v="1894"/>
    <s v="Help me release my first 3 song EP!!"/>
    <s v="Im trying to raise $1000 for a 3 song EP in a studio!"/>
    <n v="1000"/>
    <n v="1145"/>
    <x v="41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1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39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21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14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18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15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56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60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153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5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5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152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5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53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51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115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5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155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60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14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53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60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26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60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153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152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31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227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35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5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28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x v="1927"/>
    <s v="GBS Detroit Presents Hampshire"/>
    <s v="Hampshire is headed to GBS Detroit."/>
    <n v="600"/>
    <n v="620"/>
    <x v="3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3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8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3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10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3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174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39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29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16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229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31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38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193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9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17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230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31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232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95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7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233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234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197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45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235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236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37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238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239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240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96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90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241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42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217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243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110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44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24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24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247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22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248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49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50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251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252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253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254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41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2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62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5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65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70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56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5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x v="1987"/>
    <s v="Ethiopia: Beheld"/>
    <s v="A collection of images that depicts the beauty and diversity within Ethiopia"/>
    <n v="5500"/>
    <n v="2336"/>
    <x v="7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x v="1988"/>
    <s v="Phillip Michael Photography"/>
    <s v="Expressing art in an image!"/>
    <n v="6000"/>
    <n v="25"/>
    <x v="5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6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123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113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5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5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5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59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5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5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73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60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5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256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25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258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259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39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260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1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16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83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x v="2010"/>
    <s v="Weighitz: Weigh Smarter"/>
    <s v="Weighitz are miniature smart scales designed to weigh anything in the home."/>
    <n v="30000"/>
    <n v="96015.9"/>
    <x v="261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262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263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264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265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40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266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10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21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67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268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69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10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164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270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234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18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28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9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27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235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28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272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9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73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185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88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126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274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104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x v="2040"/>
    <s v="Programmable Capacitor"/>
    <s v="4.29 Billion+ Capacitor Combinations._x000a_No Coding Required."/>
    <n v="3000"/>
    <n v="7445.14"/>
    <x v="260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11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39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275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29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276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10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3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4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x v="2049"/>
    <s v="LOCK8 - the World's First Smart Bike Lock"/>
    <s v="Keyless. Alarm secured. GPS tracking."/>
    <n v="50000"/>
    <n v="60095.35"/>
    <x v="28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77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22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278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7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5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23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42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80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x v="2058"/>
    <s v="Raspberry Pi Debug Clip"/>
    <s v="Making using the serial terminal on the Raspberry Pi as easy as Pi!"/>
    <n v="2560"/>
    <n v="4308"/>
    <x v="239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279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29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41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34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87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71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198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3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30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280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269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8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42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3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281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282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31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26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283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284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41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38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40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29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39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7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31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x v="2089"/>
    <s v="Little Moses EP"/>
    <s v="Little Moses is trying to record their first EP, and we can't do it without your help!"/>
    <n v="2500"/>
    <n v="3010.01"/>
    <x v="28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41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28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7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21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10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8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21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8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8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x v="2099"/>
    <s v="Roosevelt Died."/>
    <s v="Our tour van died, we need help!"/>
    <n v="3000"/>
    <n v="3971"/>
    <x v="88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40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104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x v="2103"/>
    <s v="Matthew Moon's New Album"/>
    <s v="Indie rocker, Matthew Moon, has something to share with you..."/>
    <n v="7777"/>
    <n v="11364"/>
    <x v="91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22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172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3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29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13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13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8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13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8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x v="2113"/>
    <s v="Summer Underground // Honeycomb LP"/>
    <s v="Help us fund our second full-length album Honeycomb!"/>
    <n v="7000"/>
    <n v="7340"/>
    <x v="2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235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7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34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16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7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7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60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5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54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54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60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5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x v="2127"/>
    <s v="Three Monkeys - Part 1: Into the Abyss"/>
    <s v="Three Monkeys is an audio adventure game for PC."/>
    <n v="28000"/>
    <n v="8076"/>
    <x v="1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5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81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x v="2130"/>
    <s v="Wondrous Adventures: A Kid's Game"/>
    <s v="You are the hero tasked to save your home from the villainous Sanword."/>
    <n v="42000"/>
    <n v="85"/>
    <x v="5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62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53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53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53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54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5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5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55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62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5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5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52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57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53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75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5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x v="2147"/>
    <s v="Johnny Rocketfingers 3"/>
    <s v="A Point and Click Adventure on Steroids."/>
    <n v="390000"/>
    <n v="2716"/>
    <x v="60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53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5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x v="2150"/>
    <s v="The Unknown Door"/>
    <s v="A pixel styled open world detective game."/>
    <n v="50000"/>
    <n v="405"/>
    <x v="60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5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5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60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53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56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x v="2157"/>
    <s v="Nin"/>
    <s v="Gamers and 90's fans unite in this small tale of epic proportions!"/>
    <n v="75000"/>
    <n v="21144"/>
    <x v="5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113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60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60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x v="2161"/>
    <s v="CallMeGhost DEBUT ALBUM preorder!"/>
    <s v="We're trying to fund hard copies of our debut album!"/>
    <n v="400"/>
    <n v="463"/>
    <x v="31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20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88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3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86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92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28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108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8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141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6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8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37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33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211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9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8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86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164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13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42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28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286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24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28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5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288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289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290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2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9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29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293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x v="2195"/>
    <s v="Purgatoria: City of Angels"/>
    <s v="A gritty, noir tabletop RPG with a fast-paced combo-based battle system."/>
    <n v="4600"/>
    <n v="5535"/>
    <x v="28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35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294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18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92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95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296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297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5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18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143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3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8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21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298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38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279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35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177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101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x v="2215"/>
    <s v="&quot;Something to See, Not to Say&quot; - Anemometer's First EP Album"/>
    <s v="Ambient Electro Grind-fest!"/>
    <n v="550"/>
    <n v="860"/>
    <x v="94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7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4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21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7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29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200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299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300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29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96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01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93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9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30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303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304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30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42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293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278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30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306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307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308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309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310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311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8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3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13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312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313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8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21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40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314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315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316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17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x v="2258"/>
    <s v="A Sundered World"/>
    <s v="A Dungeon World campaign setting that takes place after the end of the worlds."/>
    <n v="2200"/>
    <n v="3223"/>
    <x v="92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318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319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32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22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31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144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321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261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322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3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323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324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10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325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47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8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326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48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306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22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327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8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85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7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x v="2284"/>
    <s v="Make a record, write a song, take the Vinyl Skyway. "/>
    <s v="The Vinyl Skyway reunite to make a third album. "/>
    <n v="6000"/>
    <n v="6373.27"/>
    <x v="6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10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8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28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8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13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36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13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29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91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105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328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x v="2297"/>
    <s v="Company Company: Debut EP"/>
    <s v="New Jersey Alternative Rock band COCO needs YOUR help self-releasing debut EP!"/>
    <n v="1000"/>
    <n v="1006"/>
    <x v="7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2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329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7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x v="2301"/>
    <s v="Time Crash"/>
    <s v="We are America's first trock band, and we're ready to bring you our first album!"/>
    <n v="5000"/>
    <n v="6680.22"/>
    <x v="8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193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15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7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7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13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13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7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13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30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3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29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x v="2313"/>
    <s v="A SUNNY DAY IN GLASGOW"/>
    <s v="A Sunny Day in Glasgow are recording a new album and we need your help!"/>
    <n v="5000"/>
    <n v="8792.02"/>
    <x v="98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96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3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3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10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29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15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115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56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216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70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59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60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331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172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21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12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197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21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21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332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38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7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238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5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5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56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5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5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5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53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5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5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5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60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5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5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5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60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5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5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5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77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5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5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29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5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5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5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57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60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5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5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5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5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56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5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5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5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57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5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5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5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5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53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56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65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60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60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5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60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60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5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5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5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5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5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5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5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5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5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5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5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5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60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x v="2402"/>
    <s v="Cupcake Truck Unite"/>
    <s v="Small town, delicious treats, and a mobile truck"/>
    <n v="12000"/>
    <n v="52"/>
    <x v="5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123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5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61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139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78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5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53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5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60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5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60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56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60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5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5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x v="2418"/>
    <s v="Mexican food truck"/>
    <s v="I want to start my food truck business."/>
    <n v="25000"/>
    <n v="5"/>
    <x v="5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5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77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x v="2421"/>
    <s v="hot dog cart"/>
    <s v="help me start Merrill's first hot dog cart in this empty lot"/>
    <n v="6000"/>
    <n v="1"/>
    <x v="5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5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5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x v="2424"/>
    <s v="Lily and Memphs"/>
    <s v="Great and creative food from the heart in the form of a sweet food truck!"/>
    <n v="25000"/>
    <n v="310"/>
    <x v="60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5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5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5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n v="35000"/>
    <n v="1"/>
    <x v="5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60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60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x v="2431"/>
    <s v="Murphy's good eatin'"/>
    <s v="Go to Colorado and run a food truck with homemade food of all kinds."/>
    <n v="100000"/>
    <n v="2"/>
    <x v="5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5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5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5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5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5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5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5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5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5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x v="2441"/>
    <s v="Bring Alchemy Pops to the People!"/>
    <s v="YOU can help Alchemy Pops POP up on a street near you!"/>
    <n v="7500"/>
    <n v="8091"/>
    <x v="29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9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195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15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6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239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333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29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29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21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41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8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19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7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11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14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21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5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21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7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3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38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x v="2463"/>
    <s v="Emma Ate the Lion &quot;Songs Two Count Too&quot;"/>
    <s v="Emma Ate The Lion's debut full length album"/>
    <n v="2000"/>
    <n v="2325"/>
    <x v="3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38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144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8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17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13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35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3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30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04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8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8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2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2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x v="2477"/>
    <s v="Debut Album"/>
    <s v="Releasing my first album in August, and I need your help in order to get it done!"/>
    <n v="750"/>
    <n v="1285"/>
    <x v="193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0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18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8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40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8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35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7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3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334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8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13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8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10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3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x v="2492"/>
    <s v="SUPER NICE EP 2012"/>
    <s v="We're a band from Hawaii trying to produce our first EP and we need help!"/>
    <n v="600"/>
    <n v="750"/>
    <x v="10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32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7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30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8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40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195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40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56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5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5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5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5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6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5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5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6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5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5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5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5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53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118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5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54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5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5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5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5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8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94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21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8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40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21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13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3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8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8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9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38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x v="2535"/>
    <s v="Mark Hayes Requiem Recording"/>
    <s v="Mark Hayes: Requiem Recording"/>
    <n v="20000"/>
    <n v="20755"/>
    <x v="3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31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5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40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8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3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3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3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94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7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228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20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28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21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3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7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3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13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94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4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13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x v="2557"/>
    <s v="European Tour"/>
    <s v="Raising money for our concert tour of Switzerland and Germany in June/July 2014"/>
    <n v="900"/>
    <n v="1066"/>
    <x v="90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15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38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8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5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60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n v="20000"/>
    <n v="0"/>
    <x v="5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5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6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5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5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6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53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60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5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5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5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5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5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x v="2576"/>
    <s v="2 Go Fast Food (Canceled)"/>
    <s v="A New Twist with an American and Philippine fast food Mobile Trailer."/>
    <n v="10000"/>
    <n v="0"/>
    <x v="5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5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5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5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60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57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5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60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5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5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5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53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65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5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5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53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5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5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5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n v="15000"/>
    <n v="1825"/>
    <x v="81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148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52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115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6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113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335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33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7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3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13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5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326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337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272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48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338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174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7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21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106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41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339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x v="2618"/>
    <s v="SPACE ART FEATURING ASTRONAUTS #WeBelieveInAstronauts"/>
    <s v="LTD ED COLLECTIBLE SPACE ART FEAT. ASTRONAUTS"/>
    <n v="15000"/>
    <n v="15808"/>
    <x v="2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340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2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91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26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35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341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342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2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343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5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30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137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41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2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8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229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183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21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34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60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5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22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53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57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59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60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60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x v="2649"/>
    <s v="The Mission - Please Check Back Soon (Canceled)"/>
    <s v="They have launched a Kickstarter."/>
    <n v="125000"/>
    <n v="124"/>
    <x v="5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60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53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60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81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5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x v="2655"/>
    <s v="Balloons (Canceled)"/>
    <s v="Thank you for your support!"/>
    <n v="15000"/>
    <n v="3155"/>
    <x v="70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57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18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5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x v="2659"/>
    <s v="test (Canceled)"/>
    <s v="test"/>
    <n v="49000"/>
    <n v="1333"/>
    <x v="56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5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3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13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2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3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4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75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38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x v="2668"/>
    <s v="UOttawa Makermobile"/>
    <s v="Creativity on the go! |_x000a_CrÃ©ativitÃ© en mouvement !"/>
    <n v="1000"/>
    <n v="1707"/>
    <x v="193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10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52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57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69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5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59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119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82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5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5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x v="2680"/>
    <s v="iHeart Pillow"/>
    <s v="iHeartPillow, Connecting loved ones"/>
    <n v="32000"/>
    <n v="276"/>
    <x v="60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60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5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5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6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5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5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5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5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5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57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5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60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60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5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5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52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73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5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5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6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132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122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52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x v="2705"/>
    <s v="Fischer Theatre Marquee"/>
    <s v="Help light the lights at the historic Fischer Theatre in Danville, IL."/>
    <n v="16500"/>
    <n v="1739"/>
    <x v="57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20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345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145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21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x v="2710"/>
    <s v="House of Yes"/>
    <s v="Building Brooklyn's own creative venue for circus, theater and events of all types."/>
    <n v="60000"/>
    <n v="92340.21"/>
    <x v="22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7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26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21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31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213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8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28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3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15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90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346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169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49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34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14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x v="2726"/>
    <s v="Krimston TWO - Dual SIM case for iPhone"/>
    <s v="Krimston TWO: iPhone Dual SIM Case"/>
    <n v="100000"/>
    <n v="105745"/>
    <x v="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348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180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3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106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90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29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349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350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4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51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34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352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3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5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1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5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62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66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11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5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60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x v="2749"/>
    <s v="A Tree is a Tree, no matter what you see.  CHILDREN'S BOOK"/>
    <s v="Self-publishing my children's book."/>
    <n v="10000"/>
    <n v="110"/>
    <x v="6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5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5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57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118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5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21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54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x v="2757"/>
    <s v="C is for Crooked"/>
    <s v="A children's letter book that Lampoons Hillary Clinton"/>
    <n v="1500"/>
    <n v="10"/>
    <x v="6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81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57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5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60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60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n v="39400"/>
    <n v="90"/>
    <x v="5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60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5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53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60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51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5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54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5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5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5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51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56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59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5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73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5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2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28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41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17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2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x v="2786"/>
    <s v="Fierce"/>
    <s v="A heart-melting farce about sex, art and the lovelorn lay-abouts of London-town."/>
    <n v="2500"/>
    <n v="2946"/>
    <x v="90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8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3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x v="2789"/>
    <s v="The Adventurers Club"/>
    <s v="BNT's Biggest Adventure So Far: Our 2015 full length production!"/>
    <n v="3000"/>
    <n v="3035"/>
    <x v="7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3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29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8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95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3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31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3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7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16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18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18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1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30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41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5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20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x v="2807"/>
    <s v="The Commission Theatre Co."/>
    <s v="Bringing Shakespeare back to the Playwrights"/>
    <n v="5000"/>
    <n v="6300"/>
    <x v="9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8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21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29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8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40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30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29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186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24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22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2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104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8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8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9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16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3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29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8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8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13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8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38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41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x v="2833"/>
    <s v="Star Man Rocket Man"/>
    <s v="A new play about exploring outer space"/>
    <n v="2700"/>
    <n v="2923"/>
    <x v="29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106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229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29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8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28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38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60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5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5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62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188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5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5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5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60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65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5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53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5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7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119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62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68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5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53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113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188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5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5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x v="2864"/>
    <s v="'Haunting Julia' by Alan Ayckbourn"/>
    <s v="Accessible, original theatre for all!"/>
    <n v="2500"/>
    <n v="40"/>
    <x v="53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5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60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68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7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60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77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62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x v="2872"/>
    <s v="Loud Arts"/>
    <s v="Local Theatre group in Loudoun County, Virginia. Looking for funds to start producing shows!"/>
    <n v="3000"/>
    <n v="0"/>
    <x v="5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151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62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5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5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57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53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5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61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5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122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118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5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x v="2885"/>
    <s v="The Wedding"/>
    <s v="An historic and proud work of Polish nationalistic literature performed on stage."/>
    <n v="400"/>
    <n v="130"/>
    <x v="69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62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5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5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151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60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56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114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x v="2893"/>
    <s v="REDISCOVERING KIA THE PLAY"/>
    <s v="Fundraising for REDISCOVERING KIA THE PLAY"/>
    <n v="5000"/>
    <n v="25"/>
    <x v="60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x v="2894"/>
    <s v="How Could You Do This To Me (The Stage Play)"/>
    <s v="This Is A Story About A Woman A Man And A Woman"/>
    <n v="50000"/>
    <n v="0"/>
    <x v="5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62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70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62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65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5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353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60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5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60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62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82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114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5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56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5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5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21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51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5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n v="25000"/>
    <n v="1"/>
    <x v="5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20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59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66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11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114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11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32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8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8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3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21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10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26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8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21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7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2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3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29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7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30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x v="2937"/>
    <s v="UCAS"/>
    <s v="UCAS is a new British musical premiering at the Edinburgh Fringe Festival 2014."/>
    <n v="1500"/>
    <n v="2000"/>
    <x v="18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7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3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13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5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68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5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60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5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5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65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5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56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5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53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59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5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5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64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23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53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5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5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5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5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108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13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7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15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35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35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200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8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x v="2972"/>
    <s v="A Bad Plan"/>
    <s v="A group of artists. A mythical art piece. A harrowing quest. And some margaritas."/>
    <n v="2000"/>
    <n v="2107"/>
    <x v="2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21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21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8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193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5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32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7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15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32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21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92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8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108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5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8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x v="2989"/>
    <s v="Let's Light Up The Gem!"/>
    <s v="Bring the movies back to Bethel, Maine."/>
    <n v="20000"/>
    <n v="35307"/>
    <x v="93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8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3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2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x v="2993"/>
    <s v="TRUE WEST: Think, Dog! Productions"/>
    <s v="Help us build the Kitchen from Hell!"/>
    <n v="1000"/>
    <n v="1003"/>
    <x v="8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354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174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3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17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8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355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15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7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40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28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29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x v="3007"/>
    <s v="Bethlem"/>
    <s v="Consuite for 2015 CoreCon.  An adventure into insanity."/>
    <n v="600"/>
    <n v="1080"/>
    <x v="144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7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28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137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39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16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96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40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3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3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7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10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7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3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7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3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351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120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26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239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5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13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8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3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92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40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15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3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82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7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15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29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5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30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5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15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18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87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328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183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3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148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5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5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5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5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5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5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5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56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5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x v="3061"/>
    <s v="Help Save Parkway Cinemas!"/>
    <s v="Save a historic Local theater."/>
    <n v="1000000"/>
    <n v="0"/>
    <x v="5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356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68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57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5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81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56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5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51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56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64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5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5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5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114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x v="3076"/>
    <s v="10,000 Hours"/>
    <s v="Helping female comedians get in their 10,000 Hours of practice!"/>
    <n v="10000"/>
    <n v="1506"/>
    <x v="77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5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5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60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5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5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5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5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81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53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5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60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5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61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62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63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60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61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5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5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65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123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65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51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77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81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115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5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75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7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65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68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5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78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5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11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62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65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5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56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19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5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5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5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5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60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x v="3122"/>
    <s v="be back soon (Canceled)"/>
    <s v="cancelled until further notice"/>
    <n v="199"/>
    <n v="116"/>
    <x v="74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49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5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x v="3125"/>
    <s v="N/A (Canceled)"/>
    <s v="N/A"/>
    <n v="1500000"/>
    <n v="0"/>
    <x v="5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65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5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15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60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65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x v="3131"/>
    <s v="SNAKE EYES"/>
    <s v="A Staged Reading of &quot;Snake Eyes,&quot; a new play by Alex Rafala"/>
    <n v="4100"/>
    <n v="645"/>
    <x v="63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x v="3132"/>
    <s v="A Bite of a Snake Play"/>
    <s v="Smells Like Money, Drips Like Honey, Taste Like Mocha, Better Run AWAY"/>
    <n v="30000"/>
    <n v="10"/>
    <x v="5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29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61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70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0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56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5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62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60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221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53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5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150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5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57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90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26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3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7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8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357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40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192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21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x v="3157"/>
    <s v="Summer FourPlay"/>
    <s v="Four Directors.  Four One Acts.  Four Genres.  For You."/>
    <n v="4000"/>
    <n v="4040"/>
    <x v="7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x v="3158"/>
    <s v="Nursery Crimes"/>
    <s v="A 40s crime-noir play using nursery rhyme characters."/>
    <n v="5000"/>
    <n v="5700"/>
    <x v="35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18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21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2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3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38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3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200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12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31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39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x v="3169"/>
    <s v="The Window"/>
    <s v="We're bringing The Window to the Cherry Lane Theater in January 2014."/>
    <n v="8000"/>
    <n v="8241"/>
    <x v="3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20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15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41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3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7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5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41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16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174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35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28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15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7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15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13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8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21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1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187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81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5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65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60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81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5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155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5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57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5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21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5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60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358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78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5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56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5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132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7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9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28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x v="3212"/>
    <s v="Campo Maldito"/>
    <s v="Help us bring our production of Campo Maldito to New York AND San Francisco!"/>
    <n v="4000"/>
    <n v="5050"/>
    <x v="9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8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21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8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8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31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21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8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7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3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10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5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21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21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105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x v="3228"/>
    <s v="Hear Me Roar: A Season of Powerful Women"/>
    <s v="A Season of Powerful Women. A Season of Defiance."/>
    <n v="7000"/>
    <n v="7164"/>
    <x v="21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29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5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164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26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17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8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3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7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7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20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7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41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3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3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3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3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38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7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21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38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30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21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7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21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30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2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15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8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3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20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3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34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26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1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30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21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1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22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22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13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7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8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16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15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3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35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3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108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21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x v="3285"/>
    <s v="By Morning"/>
    <s v="A new play by Matthew Gasda"/>
    <n v="4999"/>
    <n v="5604"/>
    <x v="20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21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8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8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18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10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35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359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106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90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3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12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8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21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31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104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18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x v="3302"/>
    <s v="El muro de BorÃ­s KiÃ©n"/>
    <s v="FilosofÃ­a de los anÃ³nimos"/>
    <n v="8400"/>
    <n v="8685"/>
    <x v="3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31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2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2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15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13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108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x v="3309"/>
    <s v="Collision Course"/>
    <s v="Two unlikely friends, a garage, tinned beans &amp; the end of the world."/>
    <n v="350"/>
    <n v="558"/>
    <x v="175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8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5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8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31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185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5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8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x v="3318"/>
    <s v="ROOMIES - Atlantic Canada Tour 2016-17"/>
    <s v="Help us strengthen and inspire disability arts in Atlantic Canada"/>
    <n v="2000"/>
    <n v="2512"/>
    <x v="9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29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7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3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21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9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21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40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7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7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91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16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6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8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86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8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8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5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21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3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17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8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21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193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7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22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5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17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8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42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3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7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29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136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21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9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7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7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3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x v="3360"/>
    <s v="Pretty Butch"/>
    <s v="World Premiere, an M1 Singapore Fringe Festival 2017 commission."/>
    <n v="9000"/>
    <n v="9124"/>
    <x v="7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40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147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7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360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17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2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3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90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86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3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8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13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8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8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7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29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3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1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7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0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8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8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2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16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3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41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21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316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8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24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x v="3395"/>
    <s v="MIRAMAR"/>
    <s v="Miramar is a a darkly funny play exploring what it is we call â€˜homeâ€™."/>
    <n v="500"/>
    <n v="920"/>
    <x v="361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3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20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38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3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8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21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5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8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108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17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8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13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185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39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15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8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22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3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8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8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8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7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13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17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7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5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49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3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29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8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3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2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15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8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5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x v="3433"/>
    <s v="The Dybbuk"/>
    <s v="death&amp;pretzels presents their first Chicago based project:_x000a_The Dybbuk by S. Ansky"/>
    <n v="9500"/>
    <n v="9525"/>
    <x v="8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20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7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3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16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2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3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8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362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363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8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29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29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5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193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143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7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42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30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7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7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87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49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39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9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364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86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180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3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21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3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3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x v="3467"/>
    <s v="Venus in Fur, Los Angeles."/>
    <s v="Venus in Fur, By David Ives."/>
    <n v="3000"/>
    <n v="3030"/>
    <x v="7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108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40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95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20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21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8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7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40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41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40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30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17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17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12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35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7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19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30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10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40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0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137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8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8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13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39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15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21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7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2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29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8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1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3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144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7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7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8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90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5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3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8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8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5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7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7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312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8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35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21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21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6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7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88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8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x v="3531"/>
    <s v="The Reinvention of Lily Johnson"/>
    <s v="A political comedy for a crazy election year"/>
    <n v="1000"/>
    <n v="1280"/>
    <x v="30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17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9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94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3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42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144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30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28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4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2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21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2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8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8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21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35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21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21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2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21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8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40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8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8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8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12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3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29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21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28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x v="3564"/>
    <s v="The Pillowman Aberdeen"/>
    <s v="Multi Award-Winng play THE PILLOWMAN coming to the Arts Centre Theatre, Aberdeen"/>
    <n v="1000"/>
    <n v="1005"/>
    <x v="7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26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2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15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38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8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35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108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x v="3572"/>
    <s v="Monster"/>
    <s v="A darkly comic one woman show by Abram Rooney as part of The Camden Fringe 2015."/>
    <n v="500"/>
    <n v="500"/>
    <x v="8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3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7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8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22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8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8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35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8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315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15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31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17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x v="3586"/>
    <s v="Actors &amp; Musicians who are Blind or Autistic"/>
    <s v="See Theatre In A New Light"/>
    <n v="7500"/>
    <n v="8207"/>
    <x v="15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3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7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30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8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21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3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8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9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x v="3595"/>
    <s v="The Flu Season"/>
    <s v="A new theatre company staging Will Eno's The Flu Season in Seattle"/>
    <n v="2600"/>
    <n v="3081"/>
    <x v="17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29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3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5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180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x v="3600"/>
    <s v="Pariah"/>
    <s v="The First Play From The Man Who Brought You The Black James Bond!"/>
    <n v="10"/>
    <n v="13"/>
    <x v="22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3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8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193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40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361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22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x v="3607"/>
    <s v="E15 at The Pleasance and CPT"/>
    <s v="'E15' is a verbatim project that looks at the story of the Focus E15 Campaign"/>
    <n v="550"/>
    <n v="580"/>
    <x v="2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8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42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184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104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12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8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7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13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10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17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7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40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5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8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x v="3623"/>
    <s v="Since I've Been Here"/>
    <s v="An original play exploring the complications of romantic relationships in all forms."/>
    <n v="2500"/>
    <n v="3000"/>
    <x v="28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3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21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8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5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5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5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76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68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131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65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x v="3635"/>
    <s v="Mary's Son"/>
    <s v="Mary's Son is a pop opera about Jesus and the hope he brings to all people."/>
    <n v="3500"/>
    <n v="1276"/>
    <x v="71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5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134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113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5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52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5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53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5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63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5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62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52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8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3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8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365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7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07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31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38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x v="3658"/>
    <s v="Mr. Marmalade"/>
    <s v="Life is hard when your own imaginary friend can't make time for you."/>
    <n v="1500"/>
    <n v="1510"/>
    <x v="7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21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8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8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7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3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15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41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8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3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17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5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7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21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35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8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49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32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3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3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5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40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0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86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38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86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7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8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15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90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28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30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9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32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13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8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19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29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38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7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x v="3700"/>
    <s v="Generations (Senior Project)"/>
    <s v="Help me produce the play I have written for my senior project!"/>
    <n v="500"/>
    <n v="606"/>
    <x v="10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8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15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4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104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3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10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362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126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29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48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35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22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21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21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3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94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7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366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x v="3719"/>
    <s v="Corium"/>
    <s v="A new piece of physical theatre about love, regret and longing."/>
    <n v="200"/>
    <n v="420"/>
    <x v="367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2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7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8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x v="3723"/>
    <s v="Beauty and the Beast"/>
    <s v="Saltmine Theatre Company present Beauty and the Beast:"/>
    <n v="4500"/>
    <n v="4592"/>
    <x v="21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3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37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368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7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114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113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54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57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77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5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58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55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60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70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82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68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82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5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53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n v="2200"/>
    <n v="0"/>
    <x v="5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5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54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n v="8500"/>
    <n v="202"/>
    <x v="53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n v="2500"/>
    <n v="25"/>
    <x v="60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3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2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8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18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40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3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28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22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7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15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x v="3758"/>
    <s v="Luigi's Ladies"/>
    <s v="LUIGI'S LADIES: an original one-woman musical comedy"/>
    <n v="1500"/>
    <n v="1535"/>
    <x v="21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x v="3759"/>
    <s v="Pared Down Productions"/>
    <s v="A production company specializing in small-scale musicals"/>
    <n v="4000"/>
    <n v="4409.7700000000004"/>
    <x v="5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7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8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8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8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40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3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16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29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8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8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x v="3771"/>
    <s v="COME OUT SWINGIN'!"/>
    <s v="I would like to make a demo recording of six songs from COME OUT SWINGIN'!"/>
    <n v="1000"/>
    <n v="1460"/>
    <x v="91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5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x v="3773"/>
    <s v="Dundee: A Hip-Hopera"/>
    <s v="A dramatic hip-hopera, inspired from monologues written by the performers."/>
    <n v="5000"/>
    <n v="5410"/>
    <x v="29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8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8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3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x v="3778"/>
    <s v="Give a Puppet a Hand"/>
    <s v="Sponsor an AVENUE Q puppet for The Barn Players April 2015 production."/>
    <n v="2400"/>
    <n v="2521"/>
    <x v="2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3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28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5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21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32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41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298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38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8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6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56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5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x v="3791"/>
    <s v="Spin! at The Cumming Playhouse"/>
    <s v="Spin! is an original musical comedy-drama presented by Blue Palm Productions."/>
    <n v="1500"/>
    <n v="0"/>
    <x v="5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x v="3792"/>
    <s v="BorikÃ©n: The Show"/>
    <s v="A cultural and historic journey through Puerto Rico's music and dance!"/>
    <n v="12500"/>
    <n v="35"/>
    <x v="5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64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6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53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5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369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60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65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65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114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5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68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5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5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5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75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8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7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108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37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5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7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49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8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17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13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371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1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5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29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17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42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8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8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372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6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16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15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12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40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21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7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7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373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114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66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70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39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53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56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63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63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113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65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122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5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5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n v="11000"/>
    <n v="1788"/>
    <x v="63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56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5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62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53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5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82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x v="3861"/>
    <s v="READY OR NOT HERE I COME"/>
    <s v="THE COMING OF THE LORD!"/>
    <n v="2000"/>
    <n v="100"/>
    <x v="62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x v="3862"/>
    <s v="The Container Play"/>
    <s v="The hit immersive theatre experience of England comes to Corpus Christi!"/>
    <n v="7500"/>
    <n v="1"/>
    <x v="5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5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60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11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60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55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x v="3868"/>
    <s v="1000 words (Canceled)"/>
    <s v="New collection of music by Scott Evan Davis!"/>
    <n v="5000"/>
    <n v="10"/>
    <x v="5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56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77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56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5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5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5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5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226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62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5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5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55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62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5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5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5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5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x v="3886"/>
    <s v="a (Canceled)"/>
    <n v="1"/>
    <n v="10000"/>
    <n v="0"/>
    <x v="5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53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11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60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123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69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5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66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56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62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57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82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69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60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62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60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190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5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5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81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356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77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114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5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56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121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5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54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71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5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5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5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5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53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62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5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59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81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77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54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5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60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55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53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5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5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5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63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57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156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5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374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81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5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5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60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5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71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5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5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56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56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5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63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60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5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5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5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5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148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5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5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188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48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53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5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56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5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52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51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60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148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57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113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5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60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70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375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188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5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16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60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57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53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82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65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68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131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52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88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54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151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x v="3988"/>
    <s v="Folk-Tales: What Stories Do Your Folks Tell?"/>
    <s v="An evening of of stories based both in myth and truth."/>
    <n v="1500"/>
    <n v="32"/>
    <x v="53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5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65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68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62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5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5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131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123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5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19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123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x v="4000"/>
    <s v="The Escorts"/>
    <s v="An Enticing Trip into the World of Assisted Dying"/>
    <n v="8000"/>
    <n v="10"/>
    <x v="5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151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53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54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x v="4004"/>
    <s v="South Florida Tours"/>
    <s v="Help Launch The Queen Into South Florida!"/>
    <n v="500"/>
    <n v="1"/>
    <x v="5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60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5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5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52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65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148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59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5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60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5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5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51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60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x v="4018"/>
    <s v="Time Please Fringe"/>
    <s v="Funding for a production of Time Please at the Brighton Fringe 2017... and beyond."/>
    <n v="1500"/>
    <n v="130"/>
    <x v="114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60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123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60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14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5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60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62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5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113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58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5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63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5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113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73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60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121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153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57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81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64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134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5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5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5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151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5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59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53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82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5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5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5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151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66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5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82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26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66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56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56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56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5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53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60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118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60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5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20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60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122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123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5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5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60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117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1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5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114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5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5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5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63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53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66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5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5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62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x v="4087"/>
    <s v="Stage Production &quot;The Nail Shop&quot;"/>
    <s v="Comedy Stage Play"/>
    <n v="9600"/>
    <n v="0"/>
    <x v="5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57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62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56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55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5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53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121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56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57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5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5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60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5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5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11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54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70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113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376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53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53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5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1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56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5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5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F6DD9-76EB-2B4D-8668-FEE6BAC9C1DC}" name="PivotTable7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690BE-2C5C-5A44-8582-50E47FFF0A65}" name="PivotTable2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B5564-17AA-EF4E-B76E-C9ED38113637}" name="PivotTable3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394F2-9CC8-6D45-8D15-D243767E0847}" name="PivotTable4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="150" zoomScaleNormal="150" workbookViewId="0">
      <pane ySplit="1" topLeftCell="A102" activePane="bottomLeft" state="frozen"/>
      <selection pane="bottomLeft" activeCell="Q104" sqref="Q10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0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1.83203125" customWidth="1"/>
    <col min="17" max="17" width="41.1640625" customWidth="1"/>
    <col min="18" max="18" width="17.5" customWidth="1"/>
    <col min="19" max="19" width="18.33203125" customWidth="1"/>
    <col min="20" max="20" width="2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8312</v>
      </c>
      <c r="R1" s="1" t="s">
        <v>8313</v>
      </c>
      <c r="S1" s="1" t="s">
        <v>8365</v>
      </c>
      <c r="T1" s="1" t="s">
        <v>8366</v>
      </c>
      <c r="U1" s="1" t="s">
        <v>8406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ROUND(E2/D2*100, 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 2), 0)</f>
        <v>63.92</v>
      </c>
      <c r="Q2" s="12" t="s">
        <v>8319</v>
      </c>
      <c r="R2" t="s">
        <v>8320</v>
      </c>
      <c r="S2" s="16">
        <f>(((K2/60)/60)/24)+DATE(1970,1,1)</f>
        <v>42177.007071759261</v>
      </c>
      <c r="T2" s="16">
        <f>(((J2/60)/60)/24)+DATE(1970,1,1)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 2), 0)</f>
        <v>185.48</v>
      </c>
      <c r="Q3" s="12" t="s">
        <v>8319</v>
      </c>
      <c r="R3" t="s">
        <v>8320</v>
      </c>
      <c r="S3" s="16">
        <f t="shared" ref="S3:S66" si="2">(((K3/60)/60)/24)+DATE(1970,1,1)</f>
        <v>42766.600497685184</v>
      </c>
      <c r="T3" s="16">
        <f t="shared" ref="T3:T66" si="3">(((J3/60)/60)/24)+DATE(1970,1,1)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2" t="s">
        <v>8319</v>
      </c>
      <c r="R4" t="s">
        <v>8320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2" t="s">
        <v>8319</v>
      </c>
      <c r="R5" t="s">
        <v>8320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2" t="s">
        <v>8319</v>
      </c>
      <c r="R6" t="s">
        <v>8320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2" t="s">
        <v>8319</v>
      </c>
      <c r="R7" t="s">
        <v>8320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2" t="s">
        <v>8319</v>
      </c>
      <c r="R8" t="s">
        <v>8320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2" t="s">
        <v>8319</v>
      </c>
      <c r="R9" t="s">
        <v>8320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2" t="s">
        <v>8319</v>
      </c>
      <c r="R10" t="s">
        <v>8320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2" t="s">
        <v>8319</v>
      </c>
      <c r="R11" t="s">
        <v>8320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2" t="s">
        <v>8319</v>
      </c>
      <c r="R12" t="s">
        <v>8320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2" t="s">
        <v>8319</v>
      </c>
      <c r="R13" t="s">
        <v>8320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2" t="s">
        <v>8319</v>
      </c>
      <c r="R14" t="s">
        <v>8320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2" t="s">
        <v>8319</v>
      </c>
      <c r="R15" t="s">
        <v>8320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2" t="s">
        <v>8319</v>
      </c>
      <c r="R16" t="s">
        <v>8320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2" t="s">
        <v>8319</v>
      </c>
      <c r="R17" t="s">
        <v>8320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2" t="s">
        <v>8319</v>
      </c>
      <c r="R18" t="s">
        <v>8320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2" t="s">
        <v>8319</v>
      </c>
      <c r="R19" t="s">
        <v>8320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2" t="s">
        <v>8319</v>
      </c>
      <c r="R20" t="s">
        <v>8320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2" t="s">
        <v>8319</v>
      </c>
      <c r="R21" t="s">
        <v>8320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2" t="s">
        <v>8319</v>
      </c>
      <c r="R22" t="s">
        <v>8320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2" t="s">
        <v>8319</v>
      </c>
      <c r="R23" t="s">
        <v>8320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2" t="s">
        <v>8319</v>
      </c>
      <c r="R24" t="s">
        <v>8320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2" t="s">
        <v>8319</v>
      </c>
      <c r="R25" t="s">
        <v>8320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2" t="s">
        <v>8319</v>
      </c>
      <c r="R26" t="s">
        <v>8320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2" t="s">
        <v>8319</v>
      </c>
      <c r="R27" t="s">
        <v>8320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2" t="s">
        <v>8319</v>
      </c>
      <c r="R28" t="s">
        <v>8320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2" t="s">
        <v>8319</v>
      </c>
      <c r="R29" t="s">
        <v>8320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2" t="s">
        <v>8319</v>
      </c>
      <c r="R30" t="s">
        <v>8320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2" t="s">
        <v>8319</v>
      </c>
      <c r="R31" t="s">
        <v>8320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2" t="s">
        <v>8319</v>
      </c>
      <c r="R32" t="s">
        <v>8320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2" t="s">
        <v>8319</v>
      </c>
      <c r="R33" t="s">
        <v>8320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2" t="s">
        <v>8319</v>
      </c>
      <c r="R34" t="s">
        <v>8320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2" t="s">
        <v>8319</v>
      </c>
      <c r="R35" t="s">
        <v>8320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2" t="s">
        <v>8319</v>
      </c>
      <c r="R36" t="s">
        <v>8320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2" t="s">
        <v>8319</v>
      </c>
      <c r="R37" t="s">
        <v>8320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2" t="s">
        <v>8319</v>
      </c>
      <c r="R38" t="s">
        <v>8320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2" t="s">
        <v>8319</v>
      </c>
      <c r="R39" t="s">
        <v>8320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2" t="s">
        <v>8319</v>
      </c>
      <c r="R40" t="s">
        <v>8320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2" t="s">
        <v>8319</v>
      </c>
      <c r="R41" t="s">
        <v>8320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2" t="s">
        <v>8319</v>
      </c>
      <c r="R42" t="s">
        <v>8320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2" t="s">
        <v>8319</v>
      </c>
      <c r="R43" t="s">
        <v>8320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2" t="s">
        <v>8319</v>
      </c>
      <c r="R44" t="s">
        <v>8320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2" t="s">
        <v>8319</v>
      </c>
      <c r="R45" t="s">
        <v>8320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2" t="s">
        <v>8319</v>
      </c>
      <c r="R46" t="s">
        <v>8320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2" t="s">
        <v>8319</v>
      </c>
      <c r="R47" t="s">
        <v>8320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2" t="s">
        <v>8319</v>
      </c>
      <c r="R48" t="s">
        <v>8320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2" t="s">
        <v>8319</v>
      </c>
      <c r="R49" t="s">
        <v>8320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2" t="s">
        <v>8319</v>
      </c>
      <c r="R50" t="s">
        <v>8320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2" t="s">
        <v>8319</v>
      </c>
      <c r="R51" t="s">
        <v>8320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2" t="s">
        <v>8319</v>
      </c>
      <c r="R52" t="s">
        <v>8320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2" t="s">
        <v>8319</v>
      </c>
      <c r="R53" t="s">
        <v>8320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2" t="s">
        <v>8319</v>
      </c>
      <c r="R54" t="s">
        <v>8320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2" t="s">
        <v>8319</v>
      </c>
      <c r="R55" t="s">
        <v>8320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2" t="s">
        <v>8319</v>
      </c>
      <c r="R56" t="s">
        <v>8320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2" t="s">
        <v>8319</v>
      </c>
      <c r="R57" t="s">
        <v>8320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2" t="s">
        <v>8319</v>
      </c>
      <c r="R58" t="s">
        <v>8320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2" t="s">
        <v>8319</v>
      </c>
      <c r="R59" t="s">
        <v>8320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2" t="s">
        <v>8319</v>
      </c>
      <c r="R60" t="s">
        <v>8320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2" t="s">
        <v>8319</v>
      </c>
      <c r="R61" t="s">
        <v>8320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2" t="s">
        <v>8319</v>
      </c>
      <c r="R62" t="s">
        <v>8321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2" t="s">
        <v>8319</v>
      </c>
      <c r="R63" t="s">
        <v>8321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2" t="s">
        <v>8319</v>
      </c>
      <c r="R64" t="s">
        <v>8321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2" t="s">
        <v>8319</v>
      </c>
      <c r="R65" t="s">
        <v>8321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5">ROUND(E66/D66*100, 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2" t="s">
        <v>8319</v>
      </c>
      <c r="R66" t="s">
        <v>8321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 2), 0)</f>
        <v>132.05000000000001</v>
      </c>
      <c r="Q67" s="12" t="s">
        <v>8319</v>
      </c>
      <c r="R67" t="s">
        <v>8321</v>
      </c>
      <c r="S67" s="16">
        <f t="shared" ref="S67:S130" si="7">(((K67/60)/60)/24)+DATE(1970,1,1)</f>
        <v>41835.821226851855</v>
      </c>
      <c r="T67" s="16">
        <f t="shared" ref="T67:T130" si="8">(((J67/60)/60)/24)+DATE(1970,1,1)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2" t="s">
        <v>8319</v>
      </c>
      <c r="R68" t="s">
        <v>8321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2" t="s">
        <v>8319</v>
      </c>
      <c r="R69" t="s">
        <v>8321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2" t="s">
        <v>8319</v>
      </c>
      <c r="R70" t="s">
        <v>8321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2" t="s">
        <v>8319</v>
      </c>
      <c r="R71" t="s">
        <v>8321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2" t="s">
        <v>8319</v>
      </c>
      <c r="R72" t="s">
        <v>8321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2" t="s">
        <v>8319</v>
      </c>
      <c r="R73" t="s">
        <v>8321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2" t="s">
        <v>8319</v>
      </c>
      <c r="R74" t="s">
        <v>8321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2" t="s">
        <v>8319</v>
      </c>
      <c r="R75" t="s">
        <v>8321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2" t="s">
        <v>8319</v>
      </c>
      <c r="R76" t="s">
        <v>8321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2" t="s">
        <v>8319</v>
      </c>
      <c r="R77" t="s">
        <v>8321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2" t="s">
        <v>8319</v>
      </c>
      <c r="R78" t="s">
        <v>8321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2" t="s">
        <v>8319</v>
      </c>
      <c r="R79" t="s">
        <v>8321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2" t="s">
        <v>8319</v>
      </c>
      <c r="R80" t="s">
        <v>8321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2" t="s">
        <v>8319</v>
      </c>
      <c r="R81" t="s">
        <v>8321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2" t="s">
        <v>8319</v>
      </c>
      <c r="R82" t="s">
        <v>8321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2" t="s">
        <v>8319</v>
      </c>
      <c r="R83" t="s">
        <v>8321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2" t="s">
        <v>8319</v>
      </c>
      <c r="R84" t="s">
        <v>8321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2" t="s">
        <v>8319</v>
      </c>
      <c r="R85" t="s">
        <v>8321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2" t="s">
        <v>8319</v>
      </c>
      <c r="R86" t="s">
        <v>8321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2" t="s">
        <v>8319</v>
      </c>
      <c r="R87" t="s">
        <v>8321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2" t="s">
        <v>8319</v>
      </c>
      <c r="R88" t="s">
        <v>8321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2" t="s">
        <v>8319</v>
      </c>
      <c r="R89" t="s">
        <v>8321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2" t="s">
        <v>8319</v>
      </c>
      <c r="R90" t="s">
        <v>8321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2" t="s">
        <v>8319</v>
      </c>
      <c r="R91" t="s">
        <v>8321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2" t="s">
        <v>8319</v>
      </c>
      <c r="R92" t="s">
        <v>8321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2" t="s">
        <v>8319</v>
      </c>
      <c r="R93" t="s">
        <v>8321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2" t="s">
        <v>8319</v>
      </c>
      <c r="R94" t="s">
        <v>8321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2" t="s">
        <v>8319</v>
      </c>
      <c r="R95" t="s">
        <v>8321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2" t="s">
        <v>8319</v>
      </c>
      <c r="R96" t="s">
        <v>8321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2" t="s">
        <v>8319</v>
      </c>
      <c r="R97" t="s">
        <v>8321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2" t="s">
        <v>8319</v>
      </c>
      <c r="R98" t="s">
        <v>8321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2" t="s">
        <v>8319</v>
      </c>
      <c r="R99" t="s">
        <v>8321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2" t="s">
        <v>8319</v>
      </c>
      <c r="R100" t="s">
        <v>8321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2" t="s">
        <v>8319</v>
      </c>
      <c r="R101" t="s">
        <v>8321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2" t="s">
        <v>8319</v>
      </c>
      <c r="R102" t="s">
        <v>8321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2" t="s">
        <v>8319</v>
      </c>
      <c r="R103" t="s">
        <v>8321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2" t="s">
        <v>8319</v>
      </c>
      <c r="R104" t="s">
        <v>8321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2" t="s">
        <v>8319</v>
      </c>
      <c r="R105" t="s">
        <v>8321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2" t="s">
        <v>8319</v>
      </c>
      <c r="R106" t="s">
        <v>8321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2" t="s">
        <v>8319</v>
      </c>
      <c r="R107" t="s">
        <v>8321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2" t="s">
        <v>8319</v>
      </c>
      <c r="R108" t="s">
        <v>8321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2" t="s">
        <v>8319</v>
      </c>
      <c r="R109" t="s">
        <v>8321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2" t="s">
        <v>8319</v>
      </c>
      <c r="R110" t="s">
        <v>8321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2" t="s">
        <v>8319</v>
      </c>
      <c r="R111" t="s">
        <v>8321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2" t="s">
        <v>8319</v>
      </c>
      <c r="R112" t="s">
        <v>8321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2" t="s">
        <v>8319</v>
      </c>
      <c r="R113" t="s">
        <v>8321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2" t="s">
        <v>8319</v>
      </c>
      <c r="R114" t="s">
        <v>8321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2" t="s">
        <v>8319</v>
      </c>
      <c r="R115" t="s">
        <v>8321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2" t="s">
        <v>8319</v>
      </c>
      <c r="R116" t="s">
        <v>8321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2" t="s">
        <v>8319</v>
      </c>
      <c r="R117" t="s">
        <v>8321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2" t="s">
        <v>8319</v>
      </c>
      <c r="R118" t="s">
        <v>8321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2" t="s">
        <v>8319</v>
      </c>
      <c r="R119" t="s">
        <v>8321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2" t="s">
        <v>8319</v>
      </c>
      <c r="R120" t="s">
        <v>8321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2" t="s">
        <v>8319</v>
      </c>
      <c r="R121" t="s">
        <v>8321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2" t="s">
        <v>8319</v>
      </c>
      <c r="R122" t="s">
        <v>8322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2" t="s">
        <v>8319</v>
      </c>
      <c r="R123" t="s">
        <v>8322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2" t="s">
        <v>8319</v>
      </c>
      <c r="R124" t="s">
        <v>8322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2" t="s">
        <v>8319</v>
      </c>
      <c r="R125" t="s">
        <v>8322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2" t="s">
        <v>8319</v>
      </c>
      <c r="R126" t="s">
        <v>8322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2" t="s">
        <v>8319</v>
      </c>
      <c r="R127" t="s">
        <v>8322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2" t="s">
        <v>8319</v>
      </c>
      <c r="R128" t="s">
        <v>8322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2" t="s">
        <v>8319</v>
      </c>
      <c r="R129" t="s">
        <v>8322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10">ROUND(E130/D130*100, 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2" t="s">
        <v>8319</v>
      </c>
      <c r="R130" t="s">
        <v>8322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 2), 0)</f>
        <v>0</v>
      </c>
      <c r="Q131" s="12" t="s">
        <v>8319</v>
      </c>
      <c r="R131" t="s">
        <v>8322</v>
      </c>
      <c r="S131" s="16">
        <f t="shared" ref="S131:S194" si="12">(((K131/60)/60)/24)+DATE(1970,1,1)</f>
        <v>41882.937303240738</v>
      </c>
      <c r="T131" s="16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2" t="s">
        <v>8319</v>
      </c>
      <c r="R132" t="s">
        <v>8322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2" t="s">
        <v>8319</v>
      </c>
      <c r="R133" t="s">
        <v>8322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2" t="s">
        <v>8319</v>
      </c>
      <c r="R134" t="s">
        <v>8322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2" t="s">
        <v>8319</v>
      </c>
      <c r="R135" t="s">
        <v>8322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2" t="s">
        <v>8319</v>
      </c>
      <c r="R136" t="s">
        <v>8322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2" t="s">
        <v>8319</v>
      </c>
      <c r="R137" t="s">
        <v>8322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2" t="s">
        <v>8319</v>
      </c>
      <c r="R138" t="s">
        <v>8322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2" t="s">
        <v>8319</v>
      </c>
      <c r="R139" t="s">
        <v>8322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2" t="s">
        <v>8319</v>
      </c>
      <c r="R140" t="s">
        <v>8322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2" t="s">
        <v>8319</v>
      </c>
      <c r="R141" t="s">
        <v>8322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2" t="s">
        <v>8319</v>
      </c>
      <c r="R142" t="s">
        <v>8322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2" t="s">
        <v>8319</v>
      </c>
      <c r="R143" t="s">
        <v>8322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2" t="s">
        <v>8319</v>
      </c>
      <c r="R144" t="s">
        <v>8322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2" t="s">
        <v>8319</v>
      </c>
      <c r="R145" t="s">
        <v>8322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2" t="s">
        <v>8319</v>
      </c>
      <c r="R146" t="s">
        <v>8322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2" t="s">
        <v>8319</v>
      </c>
      <c r="R147" t="s">
        <v>8322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2" t="s">
        <v>8319</v>
      </c>
      <c r="R148" t="s">
        <v>8322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2" t="s">
        <v>8319</v>
      </c>
      <c r="R149" t="s">
        <v>8322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2" t="s">
        <v>8319</v>
      </c>
      <c r="R150" t="s">
        <v>8322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2" t="s">
        <v>8319</v>
      </c>
      <c r="R151" t="s">
        <v>8322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2" t="s">
        <v>8319</v>
      </c>
      <c r="R152" t="s">
        <v>8322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2" t="s">
        <v>8319</v>
      </c>
      <c r="R153" t="s">
        <v>8322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2" t="s">
        <v>8319</v>
      </c>
      <c r="R154" t="s">
        <v>8322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2" t="s">
        <v>8319</v>
      </c>
      <c r="R155" t="s">
        <v>8322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2" t="s">
        <v>8319</v>
      </c>
      <c r="R156" t="s">
        <v>8322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2" t="s">
        <v>8319</v>
      </c>
      <c r="R157" t="s">
        <v>8322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2" t="s">
        <v>8319</v>
      </c>
      <c r="R158" t="s">
        <v>8322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2" t="s">
        <v>8319</v>
      </c>
      <c r="R159" t="s">
        <v>8322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2" t="s">
        <v>8319</v>
      </c>
      <c r="R160" t="s">
        <v>8322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2" t="s">
        <v>8319</v>
      </c>
      <c r="R161" t="s">
        <v>8322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2" t="s">
        <v>8319</v>
      </c>
      <c r="R162" t="s">
        <v>8323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2" t="s">
        <v>8319</v>
      </c>
      <c r="R163" t="s">
        <v>8323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2" t="s">
        <v>8319</v>
      </c>
      <c r="R164" t="s">
        <v>8323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2" t="s">
        <v>8319</v>
      </c>
      <c r="R165" t="s">
        <v>8323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2" t="s">
        <v>8319</v>
      </c>
      <c r="R166" t="s">
        <v>8323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2" t="s">
        <v>8319</v>
      </c>
      <c r="R167" t="s">
        <v>8323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2" t="s">
        <v>8319</v>
      </c>
      <c r="R168" t="s">
        <v>8323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2" t="s">
        <v>8319</v>
      </c>
      <c r="R169" t="s">
        <v>8323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2" t="s">
        <v>8319</v>
      </c>
      <c r="R170" t="s">
        <v>8323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2" t="s">
        <v>8319</v>
      </c>
      <c r="R171" t="s">
        <v>8323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2" t="s">
        <v>8319</v>
      </c>
      <c r="R172" t="s">
        <v>8323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2" t="s">
        <v>8319</v>
      </c>
      <c r="R173" t="s">
        <v>8323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2" t="s">
        <v>8319</v>
      </c>
      <c r="R174" t="s">
        <v>8323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2" t="s">
        <v>8319</v>
      </c>
      <c r="R175" t="s">
        <v>8323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2" t="s">
        <v>8319</v>
      </c>
      <c r="R176" t="s">
        <v>8323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2" t="s">
        <v>8319</v>
      </c>
      <c r="R177" t="s">
        <v>8323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2" t="s">
        <v>8319</v>
      </c>
      <c r="R178" t="s">
        <v>8323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2" t="s">
        <v>8319</v>
      </c>
      <c r="R179" t="s">
        <v>8323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2" t="s">
        <v>8319</v>
      </c>
      <c r="R180" t="s">
        <v>8323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2" t="s">
        <v>8319</v>
      </c>
      <c r="R181" t="s">
        <v>8323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2" t="s">
        <v>8319</v>
      </c>
      <c r="R182" t="s">
        <v>8323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2" t="s">
        <v>8319</v>
      </c>
      <c r="R183" t="s">
        <v>8323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2" t="s">
        <v>8319</v>
      </c>
      <c r="R184" t="s">
        <v>8323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2" t="s">
        <v>8319</v>
      </c>
      <c r="R185" t="s">
        <v>8323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2" t="s">
        <v>8319</v>
      </c>
      <c r="R186" t="s">
        <v>8323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2" t="s">
        <v>8319</v>
      </c>
      <c r="R187" t="s">
        <v>8323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2" t="s">
        <v>8319</v>
      </c>
      <c r="R188" t="s">
        <v>8323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2" t="s">
        <v>8319</v>
      </c>
      <c r="R189" t="s">
        <v>8323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2" t="s">
        <v>8319</v>
      </c>
      <c r="R190" t="s">
        <v>8323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2" t="s">
        <v>8319</v>
      </c>
      <c r="R191" t="s">
        <v>8323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2" t="s">
        <v>8319</v>
      </c>
      <c r="R192" t="s">
        <v>8323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2" t="s">
        <v>8319</v>
      </c>
      <c r="R193" t="s">
        <v>8323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5">ROUND(E194/D194*100, 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2" t="s">
        <v>8319</v>
      </c>
      <c r="R194" t="s">
        <v>8323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 2), 0)</f>
        <v>0</v>
      </c>
      <c r="Q195" s="12" t="s">
        <v>8319</v>
      </c>
      <c r="R195" t="s">
        <v>8323</v>
      </c>
      <c r="S195" s="16">
        <f t="shared" ref="S195:S258" si="17">(((K195/60)/60)/24)+DATE(1970,1,1)</f>
        <v>41911.934791666667</v>
      </c>
      <c r="T195" s="16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2" t="s">
        <v>8319</v>
      </c>
      <c r="R196" t="s">
        <v>8323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2" t="s">
        <v>8319</v>
      </c>
      <c r="R197" t="s">
        <v>8323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2" t="s">
        <v>8319</v>
      </c>
      <c r="R198" t="s">
        <v>8323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2" t="s">
        <v>8319</v>
      </c>
      <c r="R199" t="s">
        <v>8323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2" t="s">
        <v>8319</v>
      </c>
      <c r="R200" t="s">
        <v>8323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2" t="s">
        <v>8319</v>
      </c>
      <c r="R201" t="s">
        <v>8323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2" t="s">
        <v>8319</v>
      </c>
      <c r="R202" t="s">
        <v>8323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2" t="s">
        <v>8319</v>
      </c>
      <c r="R203" t="s">
        <v>8323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2" t="s">
        <v>8319</v>
      </c>
      <c r="R204" t="s">
        <v>8323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2" t="s">
        <v>8319</v>
      </c>
      <c r="R205" t="s">
        <v>8323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2" t="s">
        <v>8319</v>
      </c>
      <c r="R206" t="s">
        <v>8323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2" t="s">
        <v>8319</v>
      </c>
      <c r="R207" t="s">
        <v>8323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2" t="s">
        <v>8319</v>
      </c>
      <c r="R208" t="s">
        <v>8323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2" t="s">
        <v>8319</v>
      </c>
      <c r="R209" t="s">
        <v>8323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2" t="s">
        <v>8319</v>
      </c>
      <c r="R210" t="s">
        <v>8323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2" t="s">
        <v>8319</v>
      </c>
      <c r="R211" t="s">
        <v>8323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2" t="s">
        <v>8319</v>
      </c>
      <c r="R212" t="s">
        <v>8323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2" t="s">
        <v>8319</v>
      </c>
      <c r="R213" t="s">
        <v>8323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2" t="s">
        <v>8319</v>
      </c>
      <c r="R214" t="s">
        <v>8323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2" t="s">
        <v>8319</v>
      </c>
      <c r="R215" t="s">
        <v>8323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2" t="s">
        <v>8319</v>
      </c>
      <c r="R216" t="s">
        <v>8323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2" t="s">
        <v>8319</v>
      </c>
      <c r="R217" t="s">
        <v>8323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2" t="s">
        <v>8319</v>
      </c>
      <c r="R218" t="s">
        <v>8323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2" t="s">
        <v>8319</v>
      </c>
      <c r="R219" t="s">
        <v>8323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2" t="s">
        <v>8319</v>
      </c>
      <c r="R220" t="s">
        <v>8323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2" t="s">
        <v>8319</v>
      </c>
      <c r="R221" t="s">
        <v>8323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2" t="s">
        <v>8319</v>
      </c>
      <c r="R222" t="s">
        <v>8323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2" t="s">
        <v>8319</v>
      </c>
      <c r="R223" t="s">
        <v>8323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2" t="s">
        <v>8319</v>
      </c>
      <c r="R224" t="s">
        <v>8323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2" t="s">
        <v>8319</v>
      </c>
      <c r="R225" t="s">
        <v>8323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2" t="s">
        <v>8319</v>
      </c>
      <c r="R226" t="s">
        <v>8323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2" t="s">
        <v>8319</v>
      </c>
      <c r="R227" t="s">
        <v>8323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2" t="s">
        <v>8319</v>
      </c>
      <c r="R228" t="s">
        <v>8323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2" t="s">
        <v>8319</v>
      </c>
      <c r="R229" t="s">
        <v>8323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2" t="s">
        <v>8319</v>
      </c>
      <c r="R230" t="s">
        <v>8323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2" t="s">
        <v>8319</v>
      </c>
      <c r="R231" t="s">
        <v>8323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2" t="s">
        <v>8319</v>
      </c>
      <c r="R232" t="s">
        <v>8323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2" t="s">
        <v>8319</v>
      </c>
      <c r="R233" t="s">
        <v>8323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2" t="s">
        <v>8319</v>
      </c>
      <c r="R234" t="s">
        <v>8323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2" t="s">
        <v>8319</v>
      </c>
      <c r="R235" t="s">
        <v>8323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2" t="s">
        <v>8319</v>
      </c>
      <c r="R236" t="s">
        <v>8323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2" t="s">
        <v>8319</v>
      </c>
      <c r="R237" t="s">
        <v>8323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2" t="s">
        <v>8319</v>
      </c>
      <c r="R238" t="s">
        <v>8323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2" t="s">
        <v>8319</v>
      </c>
      <c r="R239" t="s">
        <v>8323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2" t="s">
        <v>8319</v>
      </c>
      <c r="R240" t="s">
        <v>8323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2" t="s">
        <v>8319</v>
      </c>
      <c r="R241" t="s">
        <v>8323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2" t="s">
        <v>8319</v>
      </c>
      <c r="R242" t="s">
        <v>8324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2" t="s">
        <v>8319</v>
      </c>
      <c r="R243" t="s">
        <v>8324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2" t="s">
        <v>8319</v>
      </c>
      <c r="R244" t="s">
        <v>8324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2" t="s">
        <v>8319</v>
      </c>
      <c r="R245" t="s">
        <v>8324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2" t="s">
        <v>8319</v>
      </c>
      <c r="R246" t="s">
        <v>8324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2" t="s">
        <v>8319</v>
      </c>
      <c r="R247" t="s">
        <v>8324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2" t="s">
        <v>8319</v>
      </c>
      <c r="R248" t="s">
        <v>8324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2" t="s">
        <v>8319</v>
      </c>
      <c r="R249" t="s">
        <v>8324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2" t="s">
        <v>8319</v>
      </c>
      <c r="R250" t="s">
        <v>8324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2" t="s">
        <v>8319</v>
      </c>
      <c r="R251" t="s">
        <v>8324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2" t="s">
        <v>8319</v>
      </c>
      <c r="R252" t="s">
        <v>8324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2" t="s">
        <v>8319</v>
      </c>
      <c r="R253" t="s">
        <v>8324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2" t="s">
        <v>8319</v>
      </c>
      <c r="R254" t="s">
        <v>8324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2" t="s">
        <v>8319</v>
      </c>
      <c r="R255" t="s">
        <v>8324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2" t="s">
        <v>8319</v>
      </c>
      <c r="R256" t="s">
        <v>8324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2" t="s">
        <v>8319</v>
      </c>
      <c r="R257" t="s">
        <v>8324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20">ROUND(E258/D258*100, 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2" t="s">
        <v>8319</v>
      </c>
      <c r="R258" t="s">
        <v>8324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 2), 0)</f>
        <v>66.7</v>
      </c>
      <c r="Q259" s="12" t="s">
        <v>8319</v>
      </c>
      <c r="R259" t="s">
        <v>8324</v>
      </c>
      <c r="S259" s="16">
        <f t="shared" ref="S259:S322" si="22">(((K259/60)/60)/24)+DATE(1970,1,1)</f>
        <v>42479.626875000002</v>
      </c>
      <c r="T259" s="16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2" t="s">
        <v>8319</v>
      </c>
      <c r="R260" t="s">
        <v>8324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2" t="s">
        <v>8319</v>
      </c>
      <c r="R261" t="s">
        <v>8324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2" t="s">
        <v>8319</v>
      </c>
      <c r="R262" t="s">
        <v>8324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2" t="s">
        <v>8319</v>
      </c>
      <c r="R263" t="s">
        <v>8324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2" t="s">
        <v>8319</v>
      </c>
      <c r="R264" t="s">
        <v>8324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2" t="s">
        <v>8319</v>
      </c>
      <c r="R265" t="s">
        <v>8324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2" t="s">
        <v>8319</v>
      </c>
      <c r="R266" t="s">
        <v>8324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2" t="s">
        <v>8319</v>
      </c>
      <c r="R267" t="s">
        <v>8324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2" t="s">
        <v>8319</v>
      </c>
      <c r="R268" t="s">
        <v>8324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2" t="s">
        <v>8319</v>
      </c>
      <c r="R269" t="s">
        <v>8324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2" t="s">
        <v>8319</v>
      </c>
      <c r="R270" t="s">
        <v>8324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2" t="s">
        <v>8319</v>
      </c>
      <c r="R271" t="s">
        <v>8324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2" t="s">
        <v>8319</v>
      </c>
      <c r="R272" t="s">
        <v>8324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2" t="s">
        <v>8319</v>
      </c>
      <c r="R273" t="s">
        <v>8324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2" t="s">
        <v>8319</v>
      </c>
      <c r="R274" t="s">
        <v>8324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2" t="s">
        <v>8319</v>
      </c>
      <c r="R275" t="s">
        <v>8324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2" t="s">
        <v>8319</v>
      </c>
      <c r="R276" t="s">
        <v>8324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2" t="s">
        <v>8319</v>
      </c>
      <c r="R277" t="s">
        <v>8324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2" t="s">
        <v>8319</v>
      </c>
      <c r="R278" t="s">
        <v>8324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2" t="s">
        <v>8319</v>
      </c>
      <c r="R279" t="s">
        <v>8324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2" t="s">
        <v>8319</v>
      </c>
      <c r="R280" t="s">
        <v>8324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2" t="s">
        <v>8319</v>
      </c>
      <c r="R281" t="s">
        <v>8324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2" t="s">
        <v>8319</v>
      </c>
      <c r="R282" t="s">
        <v>8324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2" t="s">
        <v>8319</v>
      </c>
      <c r="R283" t="s">
        <v>8324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2" t="s">
        <v>8319</v>
      </c>
      <c r="R284" t="s">
        <v>8324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2" t="s">
        <v>8319</v>
      </c>
      <c r="R285" t="s">
        <v>8324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2" t="s">
        <v>8319</v>
      </c>
      <c r="R286" t="s">
        <v>8324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2" t="s">
        <v>8319</v>
      </c>
      <c r="R287" t="s">
        <v>8324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2" t="s">
        <v>8319</v>
      </c>
      <c r="R288" t="s">
        <v>8324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2" t="s">
        <v>8319</v>
      </c>
      <c r="R289" t="s">
        <v>8324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2" t="s">
        <v>8319</v>
      </c>
      <c r="R290" t="s">
        <v>8324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2" t="s">
        <v>8319</v>
      </c>
      <c r="R291" t="s">
        <v>8324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2" t="s">
        <v>8319</v>
      </c>
      <c r="R292" t="s">
        <v>8324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2" t="s">
        <v>8319</v>
      </c>
      <c r="R293" t="s">
        <v>8324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2" t="s">
        <v>8319</v>
      </c>
      <c r="R294" t="s">
        <v>8324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2" t="s">
        <v>8319</v>
      </c>
      <c r="R295" t="s">
        <v>8324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2" t="s">
        <v>8319</v>
      </c>
      <c r="R296" t="s">
        <v>8324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2" t="s">
        <v>8319</v>
      </c>
      <c r="R297" t="s">
        <v>8324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2" t="s">
        <v>8319</v>
      </c>
      <c r="R298" t="s">
        <v>8324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2" t="s">
        <v>8319</v>
      </c>
      <c r="R299" t="s">
        <v>8324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2" t="s">
        <v>8319</v>
      </c>
      <c r="R300" t="s">
        <v>8324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2" t="s">
        <v>8319</v>
      </c>
      <c r="R301" t="s">
        <v>8324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2" t="s">
        <v>8319</v>
      </c>
      <c r="R302" t="s">
        <v>8324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2" t="s">
        <v>8319</v>
      </c>
      <c r="R303" t="s">
        <v>8324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2" t="s">
        <v>8319</v>
      </c>
      <c r="R304" t="s">
        <v>8324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2" t="s">
        <v>8319</v>
      </c>
      <c r="R305" t="s">
        <v>8324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2" t="s">
        <v>8319</v>
      </c>
      <c r="R306" t="s">
        <v>8324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2" t="s">
        <v>8319</v>
      </c>
      <c r="R307" t="s">
        <v>8324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2" t="s">
        <v>8319</v>
      </c>
      <c r="R308" t="s">
        <v>8324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2" t="s">
        <v>8319</v>
      </c>
      <c r="R309" t="s">
        <v>8324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2" t="s">
        <v>8319</v>
      </c>
      <c r="R310" t="s">
        <v>8324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2" t="s">
        <v>8319</v>
      </c>
      <c r="R311" t="s">
        <v>8324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2" t="s">
        <v>8319</v>
      </c>
      <c r="R312" t="s">
        <v>8324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2" t="s">
        <v>8319</v>
      </c>
      <c r="R313" t="s">
        <v>8324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2" t="s">
        <v>8319</v>
      </c>
      <c r="R314" t="s">
        <v>8324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2" t="s">
        <v>8319</v>
      </c>
      <c r="R315" t="s">
        <v>8324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2" t="s">
        <v>8319</v>
      </c>
      <c r="R316" t="s">
        <v>8324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2" t="s">
        <v>8319</v>
      </c>
      <c r="R317" t="s">
        <v>8324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2" t="s">
        <v>8319</v>
      </c>
      <c r="R318" t="s">
        <v>8324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2" t="s">
        <v>8319</v>
      </c>
      <c r="R319" t="s">
        <v>8324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2" t="s">
        <v>8319</v>
      </c>
      <c r="R320" t="s">
        <v>8324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2" t="s">
        <v>8319</v>
      </c>
      <c r="R321" t="s">
        <v>8324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5">ROUND(E322/D322*100, 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2" t="s">
        <v>8319</v>
      </c>
      <c r="R322" t="s">
        <v>8324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 2), 0)</f>
        <v>106.62</v>
      </c>
      <c r="Q323" s="12" t="s">
        <v>8319</v>
      </c>
      <c r="R323" t="s">
        <v>8324</v>
      </c>
      <c r="S323" s="16">
        <f t="shared" ref="S323:S386" si="27">(((K323/60)/60)/24)+DATE(1970,1,1)</f>
        <v>42647.446597222224</v>
      </c>
      <c r="T323" s="16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2" t="s">
        <v>8319</v>
      </c>
      <c r="R324" t="s">
        <v>8324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2" t="s">
        <v>8319</v>
      </c>
      <c r="R325" t="s">
        <v>8324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2" t="s">
        <v>8319</v>
      </c>
      <c r="R326" t="s">
        <v>8324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2" t="s">
        <v>8319</v>
      </c>
      <c r="R327" t="s">
        <v>8324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2" t="s">
        <v>8319</v>
      </c>
      <c r="R328" t="s">
        <v>8324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2" t="s">
        <v>8319</v>
      </c>
      <c r="R329" t="s">
        <v>8324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2" t="s">
        <v>8319</v>
      </c>
      <c r="R330" t="s">
        <v>8324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2" t="s">
        <v>8319</v>
      </c>
      <c r="R331" t="s">
        <v>8324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2" t="s">
        <v>8319</v>
      </c>
      <c r="R332" t="s">
        <v>8324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2" t="s">
        <v>8319</v>
      </c>
      <c r="R333" t="s">
        <v>8324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2" t="s">
        <v>8319</v>
      </c>
      <c r="R334" t="s">
        <v>8324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2" t="s">
        <v>8319</v>
      </c>
      <c r="R335" t="s">
        <v>8324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2" t="s">
        <v>8319</v>
      </c>
      <c r="R336" t="s">
        <v>8324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2" t="s">
        <v>8319</v>
      </c>
      <c r="R337" t="s">
        <v>8324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2" t="s">
        <v>8319</v>
      </c>
      <c r="R338" t="s">
        <v>8324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2" t="s">
        <v>8319</v>
      </c>
      <c r="R339" t="s">
        <v>8324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2" t="s">
        <v>8319</v>
      </c>
      <c r="R340" t="s">
        <v>8324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2" t="s">
        <v>8319</v>
      </c>
      <c r="R341" t="s">
        <v>8324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2" t="s">
        <v>8319</v>
      </c>
      <c r="R342" t="s">
        <v>8324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2" t="s">
        <v>8319</v>
      </c>
      <c r="R343" t="s">
        <v>8324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2" t="s">
        <v>8319</v>
      </c>
      <c r="R344" t="s">
        <v>8324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2" t="s">
        <v>8319</v>
      </c>
      <c r="R345" t="s">
        <v>8324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2" t="s">
        <v>8319</v>
      </c>
      <c r="R346" t="s">
        <v>8324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2" t="s">
        <v>8319</v>
      </c>
      <c r="R347" t="s">
        <v>8324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2" t="s">
        <v>8319</v>
      </c>
      <c r="R348" t="s">
        <v>8324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2" t="s">
        <v>8319</v>
      </c>
      <c r="R349" t="s">
        <v>8324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2" t="s">
        <v>8319</v>
      </c>
      <c r="R350" t="s">
        <v>8324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2" t="s">
        <v>8319</v>
      </c>
      <c r="R351" t="s">
        <v>8324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2" t="s">
        <v>8319</v>
      </c>
      <c r="R352" t="s">
        <v>8324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2" t="s">
        <v>8319</v>
      </c>
      <c r="R353" t="s">
        <v>8324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2" t="s">
        <v>8319</v>
      </c>
      <c r="R354" t="s">
        <v>8324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2" t="s">
        <v>8319</v>
      </c>
      <c r="R355" t="s">
        <v>8324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2" t="s">
        <v>8319</v>
      </c>
      <c r="R356" t="s">
        <v>8324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2" t="s">
        <v>8319</v>
      </c>
      <c r="R357" t="s">
        <v>8324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2" t="s">
        <v>8319</v>
      </c>
      <c r="R358" t="s">
        <v>8324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2" t="s">
        <v>8319</v>
      </c>
      <c r="R359" t="s">
        <v>8324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2" t="s">
        <v>8319</v>
      </c>
      <c r="R360" t="s">
        <v>8324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2" t="s">
        <v>8319</v>
      </c>
      <c r="R361" t="s">
        <v>8324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2" t="s">
        <v>8319</v>
      </c>
      <c r="R362" t="s">
        <v>8324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2" t="s">
        <v>8319</v>
      </c>
      <c r="R363" t="s">
        <v>8324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2" t="s">
        <v>8319</v>
      </c>
      <c r="R364" t="s">
        <v>8324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2" t="s">
        <v>8319</v>
      </c>
      <c r="R365" t="s">
        <v>8324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2" t="s">
        <v>8319</v>
      </c>
      <c r="R366" t="s">
        <v>8324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2" t="s">
        <v>8319</v>
      </c>
      <c r="R367" t="s">
        <v>8324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2" t="s">
        <v>8319</v>
      </c>
      <c r="R368" t="s">
        <v>8324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2" t="s">
        <v>8319</v>
      </c>
      <c r="R369" t="s">
        <v>8324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2" t="s">
        <v>8319</v>
      </c>
      <c r="R370" t="s">
        <v>8324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2" t="s">
        <v>8319</v>
      </c>
      <c r="R371" t="s">
        <v>8324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2" t="s">
        <v>8319</v>
      </c>
      <c r="R372" t="s">
        <v>8324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2" t="s">
        <v>8319</v>
      </c>
      <c r="R373" t="s">
        <v>8324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2" t="s">
        <v>8319</v>
      </c>
      <c r="R374" t="s">
        <v>8324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2" t="s">
        <v>8319</v>
      </c>
      <c r="R375" t="s">
        <v>8324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2" t="s">
        <v>8319</v>
      </c>
      <c r="R376" t="s">
        <v>8324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2" t="s">
        <v>8319</v>
      </c>
      <c r="R377" t="s">
        <v>8324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2" t="s">
        <v>8319</v>
      </c>
      <c r="R378" t="s">
        <v>8324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2" t="s">
        <v>8319</v>
      </c>
      <c r="R379" t="s">
        <v>8324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2" t="s">
        <v>8319</v>
      </c>
      <c r="R380" t="s">
        <v>8324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2" t="s">
        <v>8319</v>
      </c>
      <c r="R381" t="s">
        <v>8324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2" t="s">
        <v>8319</v>
      </c>
      <c r="R382" t="s">
        <v>8324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2" t="s">
        <v>8319</v>
      </c>
      <c r="R383" t="s">
        <v>8324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2" t="s">
        <v>8319</v>
      </c>
      <c r="R384" t="s">
        <v>8324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2" t="s">
        <v>8319</v>
      </c>
      <c r="R385" t="s">
        <v>8324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30">ROUND(E386/D386*100, 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2" t="s">
        <v>8319</v>
      </c>
      <c r="R386" t="s">
        <v>8324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 2), 0)</f>
        <v>111.8</v>
      </c>
      <c r="Q387" s="12" t="s">
        <v>8319</v>
      </c>
      <c r="R387" t="s">
        <v>8324</v>
      </c>
      <c r="S387" s="16">
        <f t="shared" ref="S387:S450" si="32">(((K387/60)/60)/24)+DATE(1970,1,1)</f>
        <v>41934.584502314814</v>
      </c>
      <c r="T387" s="16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2" t="s">
        <v>8319</v>
      </c>
      <c r="R388" t="s">
        <v>8324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2" t="s">
        <v>8319</v>
      </c>
      <c r="R389" t="s">
        <v>8324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2" t="s">
        <v>8319</v>
      </c>
      <c r="R390" t="s">
        <v>8324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2" t="s">
        <v>8319</v>
      </c>
      <c r="R391" t="s">
        <v>8324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2" t="s">
        <v>8319</v>
      </c>
      <c r="R392" t="s">
        <v>8324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2" t="s">
        <v>8319</v>
      </c>
      <c r="R393" t="s">
        <v>8324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2" t="s">
        <v>8319</v>
      </c>
      <c r="R394" t="s">
        <v>8324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2" t="s">
        <v>8319</v>
      </c>
      <c r="R395" t="s">
        <v>8324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2" t="s">
        <v>8319</v>
      </c>
      <c r="R396" t="s">
        <v>8324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2" t="s">
        <v>8319</v>
      </c>
      <c r="R397" t="s">
        <v>8324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2" t="s">
        <v>8319</v>
      </c>
      <c r="R398" t="s">
        <v>8324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2" t="s">
        <v>8319</v>
      </c>
      <c r="R399" t="s">
        <v>8324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2" t="s">
        <v>8319</v>
      </c>
      <c r="R400" t="s">
        <v>8324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2" t="s">
        <v>8319</v>
      </c>
      <c r="R401" t="s">
        <v>8324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2" t="s">
        <v>8319</v>
      </c>
      <c r="R402" t="s">
        <v>8324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2" t="s">
        <v>8319</v>
      </c>
      <c r="R403" t="s">
        <v>8324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2" t="s">
        <v>8319</v>
      </c>
      <c r="R404" t="s">
        <v>8324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2" t="s">
        <v>8319</v>
      </c>
      <c r="R405" t="s">
        <v>8324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2" t="s">
        <v>8319</v>
      </c>
      <c r="R406" t="s">
        <v>8324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2" t="s">
        <v>8319</v>
      </c>
      <c r="R407" t="s">
        <v>8324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2" t="s">
        <v>8319</v>
      </c>
      <c r="R408" t="s">
        <v>8324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2" t="s">
        <v>8319</v>
      </c>
      <c r="R409" t="s">
        <v>8324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2" t="s">
        <v>8319</v>
      </c>
      <c r="R410" t="s">
        <v>8324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2" t="s">
        <v>8319</v>
      </c>
      <c r="R411" t="s">
        <v>8324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2" t="s">
        <v>8319</v>
      </c>
      <c r="R412" t="s">
        <v>8324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2" t="s">
        <v>8319</v>
      </c>
      <c r="R413" t="s">
        <v>8324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2" t="s">
        <v>8319</v>
      </c>
      <c r="R414" t="s">
        <v>8324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2" t="s">
        <v>8319</v>
      </c>
      <c r="R415" t="s">
        <v>8324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2" t="s">
        <v>8319</v>
      </c>
      <c r="R416" t="s">
        <v>8324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2" t="s">
        <v>8319</v>
      </c>
      <c r="R417" t="s">
        <v>8324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2" t="s">
        <v>8319</v>
      </c>
      <c r="R418" t="s">
        <v>8324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2" t="s">
        <v>8319</v>
      </c>
      <c r="R419" t="s">
        <v>8324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2" t="s">
        <v>8319</v>
      </c>
      <c r="R420" t="s">
        <v>8324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2" t="s">
        <v>8319</v>
      </c>
      <c r="R421" t="s">
        <v>8324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2" t="s">
        <v>8319</v>
      </c>
      <c r="R422" t="s">
        <v>8325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2" t="s">
        <v>8319</v>
      </c>
      <c r="R423" t="s">
        <v>8325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2" t="s">
        <v>8319</v>
      </c>
      <c r="R424" t="s">
        <v>8325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2" t="s">
        <v>8319</v>
      </c>
      <c r="R425" t="s">
        <v>8325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2" t="s">
        <v>8319</v>
      </c>
      <c r="R426" t="s">
        <v>8325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2" t="s">
        <v>8319</v>
      </c>
      <c r="R427" t="s">
        <v>8325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2" t="s">
        <v>8319</v>
      </c>
      <c r="R428" t="s">
        <v>8325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2" t="s">
        <v>8319</v>
      </c>
      <c r="R429" t="s">
        <v>8325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2" t="s">
        <v>8319</v>
      </c>
      <c r="R430" t="s">
        <v>8325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2" t="s">
        <v>8319</v>
      </c>
      <c r="R431" t="s">
        <v>8325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2" t="s">
        <v>8319</v>
      </c>
      <c r="R432" t="s">
        <v>8325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2" t="s">
        <v>8319</v>
      </c>
      <c r="R433" t="s">
        <v>8325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2" t="s">
        <v>8319</v>
      </c>
      <c r="R434" t="s">
        <v>8325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2" t="s">
        <v>8319</v>
      </c>
      <c r="R435" t="s">
        <v>8325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2" t="s">
        <v>8319</v>
      </c>
      <c r="R436" t="s">
        <v>8325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2" t="s">
        <v>8319</v>
      </c>
      <c r="R437" t="s">
        <v>8325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2" t="s">
        <v>8319</v>
      </c>
      <c r="R438" t="s">
        <v>8325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2" t="s">
        <v>8319</v>
      </c>
      <c r="R439" t="s">
        <v>8325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2" t="s">
        <v>8319</v>
      </c>
      <c r="R440" t="s">
        <v>8325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2" t="s">
        <v>8319</v>
      </c>
      <c r="R441" t="s">
        <v>8325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2" t="s">
        <v>8319</v>
      </c>
      <c r="R442" t="s">
        <v>8325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2" t="s">
        <v>8319</v>
      </c>
      <c r="R443" t="s">
        <v>8325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2" t="s">
        <v>8319</v>
      </c>
      <c r="R444" t="s">
        <v>8325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2" t="s">
        <v>8319</v>
      </c>
      <c r="R445" t="s">
        <v>8325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2" t="s">
        <v>8319</v>
      </c>
      <c r="R446" t="s">
        <v>8325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2" t="s">
        <v>8319</v>
      </c>
      <c r="R447" t="s">
        <v>8325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2" t="s">
        <v>8319</v>
      </c>
      <c r="R448" t="s">
        <v>8325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2" t="s">
        <v>8319</v>
      </c>
      <c r="R449" t="s">
        <v>8325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35">ROUND(E450/D450*100, 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2" t="s">
        <v>8319</v>
      </c>
      <c r="R450" t="s">
        <v>8325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 2), 0)</f>
        <v>9</v>
      </c>
      <c r="Q451" s="12" t="s">
        <v>8319</v>
      </c>
      <c r="R451" t="s">
        <v>8325</v>
      </c>
      <c r="S451" s="16">
        <f t="shared" ref="S451:S514" si="37">(((K451/60)/60)/24)+DATE(1970,1,1)</f>
        <v>41534.568113425928</v>
      </c>
      <c r="T451" s="16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2" t="s">
        <v>8319</v>
      </c>
      <c r="R452" t="s">
        <v>8325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2" t="s">
        <v>8319</v>
      </c>
      <c r="R453" t="s">
        <v>8325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2" t="s">
        <v>8319</v>
      </c>
      <c r="R454" t="s">
        <v>8325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2" t="s">
        <v>8319</v>
      </c>
      <c r="R455" t="s">
        <v>8325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2" t="s">
        <v>8319</v>
      </c>
      <c r="R456" t="s">
        <v>8325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2" t="s">
        <v>8319</v>
      </c>
      <c r="R457" t="s">
        <v>8325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2" t="s">
        <v>8319</v>
      </c>
      <c r="R458" t="s">
        <v>8325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2" t="s">
        <v>8319</v>
      </c>
      <c r="R459" t="s">
        <v>8325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2" t="s">
        <v>8319</v>
      </c>
      <c r="R460" t="s">
        <v>8325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2" t="s">
        <v>8319</v>
      </c>
      <c r="R461" t="s">
        <v>8325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2" t="s">
        <v>8319</v>
      </c>
      <c r="R462" t="s">
        <v>8325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2" t="s">
        <v>8319</v>
      </c>
      <c r="R463" t="s">
        <v>8325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2" t="s">
        <v>8319</v>
      </c>
      <c r="R464" t="s">
        <v>8325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2" t="s">
        <v>8319</v>
      </c>
      <c r="R465" t="s">
        <v>8325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2" t="s">
        <v>8319</v>
      </c>
      <c r="R466" t="s">
        <v>8325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2" t="s">
        <v>8319</v>
      </c>
      <c r="R467" t="s">
        <v>8325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2" t="s">
        <v>8319</v>
      </c>
      <c r="R468" t="s">
        <v>8325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2" t="s">
        <v>8319</v>
      </c>
      <c r="R469" t="s">
        <v>8325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2" t="s">
        <v>8319</v>
      </c>
      <c r="R470" t="s">
        <v>8325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2" t="s">
        <v>8319</v>
      </c>
      <c r="R471" t="s">
        <v>8325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2" t="s">
        <v>8319</v>
      </c>
      <c r="R472" t="s">
        <v>8325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2" t="s">
        <v>8319</v>
      </c>
      <c r="R473" t="s">
        <v>8325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2" t="s">
        <v>8319</v>
      </c>
      <c r="R474" t="s">
        <v>8325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2" t="s">
        <v>8319</v>
      </c>
      <c r="R475" t="s">
        <v>8325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2" t="s">
        <v>8319</v>
      </c>
      <c r="R476" t="s">
        <v>8325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2" t="s">
        <v>8319</v>
      </c>
      <c r="R477" t="s">
        <v>8325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2" t="s">
        <v>8319</v>
      </c>
      <c r="R478" t="s">
        <v>8325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2" t="s">
        <v>8319</v>
      </c>
      <c r="R479" t="s">
        <v>8325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2" t="s">
        <v>8319</v>
      </c>
      <c r="R480" t="s">
        <v>8325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2" t="s">
        <v>8319</v>
      </c>
      <c r="R481" t="s">
        <v>8325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2" t="s">
        <v>8319</v>
      </c>
      <c r="R482" t="s">
        <v>8325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2" t="s">
        <v>8319</v>
      </c>
      <c r="R483" t="s">
        <v>8325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2" t="s">
        <v>8319</v>
      </c>
      <c r="R484" t="s">
        <v>8325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2" t="s">
        <v>8319</v>
      </c>
      <c r="R485" t="s">
        <v>8325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2" t="s">
        <v>8319</v>
      </c>
      <c r="R486" t="s">
        <v>8325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2" t="s">
        <v>8319</v>
      </c>
      <c r="R487" t="s">
        <v>8325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2" t="s">
        <v>8319</v>
      </c>
      <c r="R488" t="s">
        <v>8325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2" t="s">
        <v>8319</v>
      </c>
      <c r="R489" t="s">
        <v>8325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2" t="s">
        <v>8319</v>
      </c>
      <c r="R490" t="s">
        <v>8325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2" t="s">
        <v>8319</v>
      </c>
      <c r="R491" t="s">
        <v>8325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2" t="s">
        <v>8319</v>
      </c>
      <c r="R492" t="s">
        <v>8325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2" t="s">
        <v>8319</v>
      </c>
      <c r="R493" t="s">
        <v>8325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2" t="s">
        <v>8319</v>
      </c>
      <c r="R494" t="s">
        <v>8325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2" t="s">
        <v>8319</v>
      </c>
      <c r="R495" t="s">
        <v>8325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2" t="s">
        <v>8319</v>
      </c>
      <c r="R496" t="s">
        <v>8325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2" t="s">
        <v>8319</v>
      </c>
      <c r="R497" t="s">
        <v>8325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2" t="s">
        <v>8319</v>
      </c>
      <c r="R498" t="s">
        <v>8325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2" t="s">
        <v>8319</v>
      </c>
      <c r="R499" t="s">
        <v>8325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2" t="s">
        <v>8319</v>
      </c>
      <c r="R500" t="s">
        <v>8325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2" t="s">
        <v>8319</v>
      </c>
      <c r="R501" t="s">
        <v>8325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2" t="s">
        <v>8319</v>
      </c>
      <c r="R502" t="s">
        <v>8325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2" t="s">
        <v>8319</v>
      </c>
      <c r="R503" t="s">
        <v>8325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2" t="s">
        <v>8319</v>
      </c>
      <c r="R504" t="s">
        <v>8325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2" t="s">
        <v>8319</v>
      </c>
      <c r="R505" t="s">
        <v>8325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2" t="s">
        <v>8319</v>
      </c>
      <c r="R506" t="s">
        <v>8325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2" t="s">
        <v>8319</v>
      </c>
      <c r="R507" t="s">
        <v>8325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2" t="s">
        <v>8319</v>
      </c>
      <c r="R508" t="s">
        <v>8325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2" t="s">
        <v>8319</v>
      </c>
      <c r="R509" t="s">
        <v>8325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2" t="s">
        <v>8319</v>
      </c>
      <c r="R510" t="s">
        <v>8325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2" t="s">
        <v>8319</v>
      </c>
      <c r="R511" t="s">
        <v>8325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2" t="s">
        <v>8319</v>
      </c>
      <c r="R512" t="s">
        <v>8325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2" t="s">
        <v>8319</v>
      </c>
      <c r="R513" t="s">
        <v>8325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40">ROUND(E514/D514*100, 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2" t="s">
        <v>8319</v>
      </c>
      <c r="R514" t="s">
        <v>8325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 2), 0)</f>
        <v>102.38</v>
      </c>
      <c r="Q515" s="12" t="s">
        <v>8319</v>
      </c>
      <c r="R515" t="s">
        <v>8325</v>
      </c>
      <c r="S515" s="16">
        <f t="shared" ref="S515:S578" si="42">(((K515/60)/60)/24)+DATE(1970,1,1)</f>
        <v>42552.653993055559</v>
      </c>
      <c r="T515" s="16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2" t="s">
        <v>8319</v>
      </c>
      <c r="R516" t="s">
        <v>8325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2" t="s">
        <v>8319</v>
      </c>
      <c r="R517" t="s">
        <v>8325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2" t="s">
        <v>8319</v>
      </c>
      <c r="R518" t="s">
        <v>8325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2" t="s">
        <v>8319</v>
      </c>
      <c r="R519" t="s">
        <v>8325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2" t="s">
        <v>8319</v>
      </c>
      <c r="R520" t="s">
        <v>8325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2" t="s">
        <v>8319</v>
      </c>
      <c r="R521" t="s">
        <v>8325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2" t="s">
        <v>8308</v>
      </c>
      <c r="R522" t="s">
        <v>8309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2" t="s">
        <v>8308</v>
      </c>
      <c r="R523" t="s">
        <v>8309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2" t="s">
        <v>8308</v>
      </c>
      <c r="R524" t="s">
        <v>8309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2" t="s">
        <v>8308</v>
      </c>
      <c r="R525" t="s">
        <v>8309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2" t="s">
        <v>8308</v>
      </c>
      <c r="R526" t="s">
        <v>8309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2" t="s">
        <v>8308</v>
      </c>
      <c r="R527" t="s">
        <v>8309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2" t="s">
        <v>8308</v>
      </c>
      <c r="R528" t="s">
        <v>8309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2" t="s">
        <v>8308</v>
      </c>
      <c r="R529" t="s">
        <v>8309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2" t="s">
        <v>8308</v>
      </c>
      <c r="R530" t="s">
        <v>8309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2" t="s">
        <v>8308</v>
      </c>
      <c r="R531" t="s">
        <v>8309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2" t="s">
        <v>8308</v>
      </c>
      <c r="R532" t="s">
        <v>8309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2" t="s">
        <v>8308</v>
      </c>
      <c r="R533" t="s">
        <v>8309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2" t="s">
        <v>8308</v>
      </c>
      <c r="R534" t="s">
        <v>8309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2" t="s">
        <v>8308</v>
      </c>
      <c r="R535" t="s">
        <v>8309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2" t="s">
        <v>8308</v>
      </c>
      <c r="R536" t="s">
        <v>8309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2" t="s">
        <v>8308</v>
      </c>
      <c r="R537" t="s">
        <v>8309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2" t="s">
        <v>8308</v>
      </c>
      <c r="R538" t="s">
        <v>8309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2" t="s">
        <v>8308</v>
      </c>
      <c r="R539" t="s">
        <v>8309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2" t="s">
        <v>8308</v>
      </c>
      <c r="R540" t="s">
        <v>8309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2" t="s">
        <v>8308</v>
      </c>
      <c r="R541" t="s">
        <v>8309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2" t="s">
        <v>8326</v>
      </c>
      <c r="R542" t="s">
        <v>8327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2" t="s">
        <v>8326</v>
      </c>
      <c r="R543" t="s">
        <v>8327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2" t="s">
        <v>8326</v>
      </c>
      <c r="R544" t="s">
        <v>8327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2" t="s">
        <v>8326</v>
      </c>
      <c r="R545" t="s">
        <v>8327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2" t="s">
        <v>8326</v>
      </c>
      <c r="R546" t="s">
        <v>8327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2" t="s">
        <v>8326</v>
      </c>
      <c r="R547" t="s">
        <v>8327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2" t="s">
        <v>8326</v>
      </c>
      <c r="R548" t="s">
        <v>8327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2" t="s">
        <v>8326</v>
      </c>
      <c r="R549" t="s">
        <v>8327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2" t="s">
        <v>8326</v>
      </c>
      <c r="R550" t="s">
        <v>8327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2" t="s">
        <v>8326</v>
      </c>
      <c r="R551" t="s">
        <v>8327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2" t="s">
        <v>8326</v>
      </c>
      <c r="R552" t="s">
        <v>8327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2" t="s">
        <v>8326</v>
      </c>
      <c r="R553" t="s">
        <v>8327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2" t="s">
        <v>8326</v>
      </c>
      <c r="R554" t="s">
        <v>8327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2" t="s">
        <v>8326</v>
      </c>
      <c r="R555" t="s">
        <v>8327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2" t="s">
        <v>8326</v>
      </c>
      <c r="R556" t="s">
        <v>8327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2" t="s">
        <v>8326</v>
      </c>
      <c r="R557" t="s">
        <v>8327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2" t="s">
        <v>8326</v>
      </c>
      <c r="R558" t="s">
        <v>8327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2" t="s">
        <v>8326</v>
      </c>
      <c r="R559" t="s">
        <v>8327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2" t="s">
        <v>8326</v>
      </c>
      <c r="R560" t="s">
        <v>8327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2" t="s">
        <v>8326</v>
      </c>
      <c r="R561" t="s">
        <v>8327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2" t="s">
        <v>8326</v>
      </c>
      <c r="R562" t="s">
        <v>8327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2" t="s">
        <v>8326</v>
      </c>
      <c r="R563" t="s">
        <v>8327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2" t="s">
        <v>8326</v>
      </c>
      <c r="R564" t="s">
        <v>8327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2" t="s">
        <v>8326</v>
      </c>
      <c r="R565" t="s">
        <v>8327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2" t="s">
        <v>8326</v>
      </c>
      <c r="R566" t="s">
        <v>8327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2" t="s">
        <v>8326</v>
      </c>
      <c r="R567" t="s">
        <v>8327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2" t="s">
        <v>8326</v>
      </c>
      <c r="R568" t="s">
        <v>8327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2" t="s">
        <v>8326</v>
      </c>
      <c r="R569" t="s">
        <v>8327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2" t="s">
        <v>8326</v>
      </c>
      <c r="R570" t="s">
        <v>8327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2" t="s">
        <v>8326</v>
      </c>
      <c r="R571" t="s">
        <v>8327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2" t="s">
        <v>8326</v>
      </c>
      <c r="R572" t="s">
        <v>8327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2" t="s">
        <v>8326</v>
      </c>
      <c r="R573" t="s">
        <v>8327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2" t="s">
        <v>8326</v>
      </c>
      <c r="R574" t="s">
        <v>8327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2" t="s">
        <v>8326</v>
      </c>
      <c r="R575" t="s">
        <v>8327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2" t="s">
        <v>8326</v>
      </c>
      <c r="R576" t="s">
        <v>8327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2" t="s">
        <v>8326</v>
      </c>
      <c r="R577" t="s">
        <v>8327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45">ROUND(E578/D578*100, 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2" t="s">
        <v>8326</v>
      </c>
      <c r="R578" t="s">
        <v>8327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 2), 0)</f>
        <v>10</v>
      </c>
      <c r="Q579" s="12" t="s">
        <v>8326</v>
      </c>
      <c r="R579" t="s">
        <v>8327</v>
      </c>
      <c r="S579" s="16">
        <f t="shared" ref="S579:S642" si="47">(((K579/60)/60)/24)+DATE(1970,1,1)</f>
        <v>42450.589143518519</v>
      </c>
      <c r="T579" s="16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2" t="s">
        <v>8326</v>
      </c>
      <c r="R580" t="s">
        <v>8327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2" t="s">
        <v>8326</v>
      </c>
      <c r="R581" t="s">
        <v>8327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2" t="s">
        <v>8326</v>
      </c>
      <c r="R582" t="s">
        <v>8327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2" t="s">
        <v>8326</v>
      </c>
      <c r="R583" t="s">
        <v>8327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2" t="s">
        <v>8326</v>
      </c>
      <c r="R584" t="s">
        <v>8327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2" t="s">
        <v>8326</v>
      </c>
      <c r="R585" t="s">
        <v>8327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2" t="s">
        <v>8326</v>
      </c>
      <c r="R586" t="s">
        <v>8327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2" t="s">
        <v>8326</v>
      </c>
      <c r="R587" t="s">
        <v>8327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2" t="s">
        <v>8326</v>
      </c>
      <c r="R588" t="s">
        <v>8327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2" t="s">
        <v>8326</v>
      </c>
      <c r="R589" t="s">
        <v>8327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2" t="s">
        <v>8326</v>
      </c>
      <c r="R590" t="s">
        <v>8327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2" t="s">
        <v>8326</v>
      </c>
      <c r="R591" t="s">
        <v>8327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2" t="s">
        <v>8326</v>
      </c>
      <c r="R592" t="s">
        <v>8327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2" t="s">
        <v>8326</v>
      </c>
      <c r="R593" t="s">
        <v>8327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2" t="s">
        <v>8326</v>
      </c>
      <c r="R594" t="s">
        <v>8327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2" t="s">
        <v>8326</v>
      </c>
      <c r="R595" t="s">
        <v>8327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2" t="s">
        <v>8326</v>
      </c>
      <c r="R596" t="s">
        <v>8327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2" t="s">
        <v>8326</v>
      </c>
      <c r="R597" t="s">
        <v>8327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2" t="s">
        <v>8326</v>
      </c>
      <c r="R598" t="s">
        <v>8327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2" t="s">
        <v>8326</v>
      </c>
      <c r="R599" t="s">
        <v>8327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2" t="s">
        <v>8326</v>
      </c>
      <c r="R600" t="s">
        <v>8327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2" t="s">
        <v>8326</v>
      </c>
      <c r="R601" t="s">
        <v>8327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2" t="s">
        <v>8326</v>
      </c>
      <c r="R602" t="s">
        <v>8327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2" t="s">
        <v>8326</v>
      </c>
      <c r="R603" t="s">
        <v>8327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2" t="s">
        <v>8326</v>
      </c>
      <c r="R604" t="s">
        <v>8327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2" t="s">
        <v>8326</v>
      </c>
      <c r="R605" t="s">
        <v>8327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2" t="s">
        <v>8326</v>
      </c>
      <c r="R606" t="s">
        <v>8327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2" t="s">
        <v>8326</v>
      </c>
      <c r="R607" t="s">
        <v>8327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2" t="s">
        <v>8326</v>
      </c>
      <c r="R608" t="s">
        <v>8327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2" t="s">
        <v>8326</v>
      </c>
      <c r="R609" t="s">
        <v>8327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2" t="s">
        <v>8326</v>
      </c>
      <c r="R610" t="s">
        <v>8327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2" t="s">
        <v>8326</v>
      </c>
      <c r="R611" t="s">
        <v>8327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2" t="s">
        <v>8326</v>
      </c>
      <c r="R612" t="s">
        <v>8327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2" t="s">
        <v>8326</v>
      </c>
      <c r="R613" t="s">
        <v>8327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2" t="s">
        <v>8326</v>
      </c>
      <c r="R614" t="s">
        <v>8327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2" t="s">
        <v>8326</v>
      </c>
      <c r="R615" t="s">
        <v>8327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2" t="s">
        <v>8326</v>
      </c>
      <c r="R616" t="s">
        <v>8327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2" t="s">
        <v>8326</v>
      </c>
      <c r="R617" t="s">
        <v>8327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2" t="s">
        <v>8326</v>
      </c>
      <c r="R618" t="s">
        <v>8327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2" t="s">
        <v>8326</v>
      </c>
      <c r="R619" t="s">
        <v>8327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2" t="s">
        <v>8326</v>
      </c>
      <c r="R620" t="s">
        <v>8327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2" t="s">
        <v>8326</v>
      </c>
      <c r="R621" t="s">
        <v>8327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2" t="s">
        <v>8326</v>
      </c>
      <c r="R622" t="s">
        <v>8327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2" t="s">
        <v>8326</v>
      </c>
      <c r="R623" t="s">
        <v>8327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2" t="s">
        <v>8326</v>
      </c>
      <c r="R624" t="s">
        <v>8327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2" t="s">
        <v>8326</v>
      </c>
      <c r="R625" t="s">
        <v>8327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2" t="s">
        <v>8326</v>
      </c>
      <c r="R626" t="s">
        <v>8327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2" t="s">
        <v>8326</v>
      </c>
      <c r="R627" t="s">
        <v>8327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2" t="s">
        <v>8326</v>
      </c>
      <c r="R628" t="s">
        <v>8327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2" t="s">
        <v>8326</v>
      </c>
      <c r="R629" t="s">
        <v>8327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2" t="s">
        <v>8326</v>
      </c>
      <c r="R630" t="s">
        <v>8327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2" t="s">
        <v>8326</v>
      </c>
      <c r="R631" t="s">
        <v>8327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2" t="s">
        <v>8326</v>
      </c>
      <c r="R632" t="s">
        <v>8327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2" t="s">
        <v>8326</v>
      </c>
      <c r="R633" t="s">
        <v>8327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2" t="s">
        <v>8326</v>
      </c>
      <c r="R634" t="s">
        <v>8327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2" t="s">
        <v>8326</v>
      </c>
      <c r="R635" t="s">
        <v>8327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2" t="s">
        <v>8326</v>
      </c>
      <c r="R636" t="s">
        <v>8327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2" t="s">
        <v>8326</v>
      </c>
      <c r="R637" t="s">
        <v>8327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2" t="s">
        <v>8326</v>
      </c>
      <c r="R638" t="s">
        <v>8327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2" t="s">
        <v>8326</v>
      </c>
      <c r="R639" t="s">
        <v>8327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2" t="s">
        <v>8326</v>
      </c>
      <c r="R640" t="s">
        <v>8327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2" t="s">
        <v>8326</v>
      </c>
      <c r="R641" t="s">
        <v>8327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50">ROUND(E642/D642*100, 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2" t="s">
        <v>8326</v>
      </c>
      <c r="R642" t="s">
        <v>8328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 2), 0)</f>
        <v>151.32</v>
      </c>
      <c r="Q643" s="12" t="s">
        <v>8326</v>
      </c>
      <c r="R643" t="s">
        <v>8328</v>
      </c>
      <c r="S643" s="16">
        <f t="shared" ref="S643:S706" si="52">(((K643/60)/60)/24)+DATE(1970,1,1)</f>
        <v>42199.57</v>
      </c>
      <c r="T643" s="16">
        <f t="shared" ref="T643:T706" si="53">(((J643/60)/60)/24)+DATE(1970,1,1)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2" t="s">
        <v>8326</v>
      </c>
      <c r="R644" t="s">
        <v>8328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2" t="s">
        <v>8326</v>
      </c>
      <c r="R645" t="s">
        <v>8328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2" t="s">
        <v>8326</v>
      </c>
      <c r="R646" t="s">
        <v>8328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2" t="s">
        <v>8326</v>
      </c>
      <c r="R647" t="s">
        <v>8328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2" t="s">
        <v>8326</v>
      </c>
      <c r="R648" t="s">
        <v>8328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2" t="s">
        <v>8326</v>
      </c>
      <c r="R649" t="s">
        <v>8328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2" t="s">
        <v>8326</v>
      </c>
      <c r="R650" t="s">
        <v>8328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2" t="s">
        <v>8326</v>
      </c>
      <c r="R651" t="s">
        <v>8328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2" t="s">
        <v>8326</v>
      </c>
      <c r="R652" t="s">
        <v>8328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2" t="s">
        <v>8326</v>
      </c>
      <c r="R653" t="s">
        <v>8328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2" t="s">
        <v>8326</v>
      </c>
      <c r="R654" t="s">
        <v>8328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2" t="s">
        <v>8326</v>
      </c>
      <c r="R655" t="s">
        <v>8328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2" t="s">
        <v>8326</v>
      </c>
      <c r="R656" t="s">
        <v>8328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2" t="s">
        <v>8326</v>
      </c>
      <c r="R657" t="s">
        <v>8328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2" t="s">
        <v>8326</v>
      </c>
      <c r="R658" t="s">
        <v>8328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2" t="s">
        <v>8326</v>
      </c>
      <c r="R659" t="s">
        <v>8328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2" t="s">
        <v>8326</v>
      </c>
      <c r="R660" t="s">
        <v>8328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2" t="s">
        <v>8326</v>
      </c>
      <c r="R661" t="s">
        <v>8328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2" t="s">
        <v>8326</v>
      </c>
      <c r="R662" t="s">
        <v>8328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2" t="s">
        <v>8326</v>
      </c>
      <c r="R663" t="s">
        <v>8328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2" t="s">
        <v>8326</v>
      </c>
      <c r="R664" t="s">
        <v>8328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2" t="s">
        <v>8326</v>
      </c>
      <c r="R665" t="s">
        <v>8328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2" t="s">
        <v>8326</v>
      </c>
      <c r="R666" t="s">
        <v>8328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2" t="s">
        <v>8326</v>
      </c>
      <c r="R667" t="s">
        <v>8328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2" t="s">
        <v>8326</v>
      </c>
      <c r="R668" t="s">
        <v>8328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2" t="s">
        <v>8326</v>
      </c>
      <c r="R669" t="s">
        <v>8328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2" t="s">
        <v>8326</v>
      </c>
      <c r="R670" t="s">
        <v>8328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2" t="s">
        <v>8326</v>
      </c>
      <c r="R671" t="s">
        <v>8328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2" t="s">
        <v>8326</v>
      </c>
      <c r="R672" t="s">
        <v>8328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2" t="s">
        <v>8326</v>
      </c>
      <c r="R673" t="s">
        <v>8328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2" t="s">
        <v>8326</v>
      </c>
      <c r="R674" t="s">
        <v>8328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2" t="s">
        <v>8326</v>
      </c>
      <c r="R675" t="s">
        <v>8328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2" t="s">
        <v>8326</v>
      </c>
      <c r="R676" t="s">
        <v>8328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2" t="s">
        <v>8326</v>
      </c>
      <c r="R677" t="s">
        <v>8328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2" t="s">
        <v>8326</v>
      </c>
      <c r="R678" t="s">
        <v>8328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2" t="s">
        <v>8326</v>
      </c>
      <c r="R679" t="s">
        <v>8328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2" t="s">
        <v>8326</v>
      </c>
      <c r="R680" t="s">
        <v>8328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2" t="s">
        <v>8326</v>
      </c>
      <c r="R681" t="s">
        <v>8328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2" t="s">
        <v>8326</v>
      </c>
      <c r="R682" t="s">
        <v>8328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2" t="s">
        <v>8326</v>
      </c>
      <c r="R683" t="s">
        <v>8328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2" t="s">
        <v>8326</v>
      </c>
      <c r="R684" t="s">
        <v>8328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2" t="s">
        <v>8326</v>
      </c>
      <c r="R685" t="s">
        <v>8328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2" t="s">
        <v>8326</v>
      </c>
      <c r="R686" t="s">
        <v>8328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2" t="s">
        <v>8326</v>
      </c>
      <c r="R687" t="s">
        <v>8328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2" t="s">
        <v>8326</v>
      </c>
      <c r="R688" t="s">
        <v>8328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2" t="s">
        <v>8326</v>
      </c>
      <c r="R689" t="s">
        <v>8328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2" t="s">
        <v>8326</v>
      </c>
      <c r="R690" t="s">
        <v>8328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2" t="s">
        <v>8326</v>
      </c>
      <c r="R691" t="s">
        <v>8328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2" t="s">
        <v>8326</v>
      </c>
      <c r="R692" t="s">
        <v>8328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2" t="s">
        <v>8326</v>
      </c>
      <c r="R693" t="s">
        <v>8328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2" t="s">
        <v>8326</v>
      </c>
      <c r="R694" t="s">
        <v>8328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2" t="s">
        <v>8326</v>
      </c>
      <c r="R695" t="s">
        <v>8328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2" t="s">
        <v>8326</v>
      </c>
      <c r="R696" t="s">
        <v>8328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2" t="s">
        <v>8326</v>
      </c>
      <c r="R697" t="s">
        <v>8328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2" t="s">
        <v>8326</v>
      </c>
      <c r="R698" t="s">
        <v>8328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2" t="s">
        <v>8326</v>
      </c>
      <c r="R699" t="s">
        <v>8328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2" t="s">
        <v>8326</v>
      </c>
      <c r="R700" t="s">
        <v>8328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2" t="s">
        <v>8326</v>
      </c>
      <c r="R701" t="s">
        <v>8328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2" t="s">
        <v>8326</v>
      </c>
      <c r="R702" t="s">
        <v>8328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2" t="s">
        <v>8326</v>
      </c>
      <c r="R703" t="s">
        <v>8328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2" t="s">
        <v>8326</v>
      </c>
      <c r="R704" t="s">
        <v>8328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2" t="s">
        <v>8326</v>
      </c>
      <c r="R705" t="s">
        <v>8328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55">ROUND(E706/D706*100, 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2" t="s">
        <v>8326</v>
      </c>
      <c r="R706" t="s">
        <v>8328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 2), 0)</f>
        <v>195.4</v>
      </c>
      <c r="Q707" s="12" t="s">
        <v>8326</v>
      </c>
      <c r="R707" t="s">
        <v>8328</v>
      </c>
      <c r="S707" s="16">
        <f t="shared" ref="S707:S770" si="57">(((K707/60)/60)/24)+DATE(1970,1,1)</f>
        <v>42726.491643518515</v>
      </c>
      <c r="T707" s="16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2" t="s">
        <v>8326</v>
      </c>
      <c r="R708" t="s">
        <v>8328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2" t="s">
        <v>8326</v>
      </c>
      <c r="R709" t="s">
        <v>8328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2" t="s">
        <v>8326</v>
      </c>
      <c r="R710" t="s">
        <v>8328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2" t="s">
        <v>8326</v>
      </c>
      <c r="R711" t="s">
        <v>8328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2" t="s">
        <v>8326</v>
      </c>
      <c r="R712" t="s">
        <v>8328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2" t="s">
        <v>8326</v>
      </c>
      <c r="R713" t="s">
        <v>8328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2" t="s">
        <v>8326</v>
      </c>
      <c r="R714" t="s">
        <v>8328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2" t="s">
        <v>8326</v>
      </c>
      <c r="R715" t="s">
        <v>8328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2" t="s">
        <v>8326</v>
      </c>
      <c r="R716" t="s">
        <v>8328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2" t="s">
        <v>8326</v>
      </c>
      <c r="R717" t="s">
        <v>8328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2" t="s">
        <v>8326</v>
      </c>
      <c r="R718" t="s">
        <v>8328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2" t="s">
        <v>8326</v>
      </c>
      <c r="R719" t="s">
        <v>8328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2" t="s">
        <v>8326</v>
      </c>
      <c r="R720" t="s">
        <v>8328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2" t="s">
        <v>8326</v>
      </c>
      <c r="R721" t="s">
        <v>8328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2" t="s">
        <v>8329</v>
      </c>
      <c r="R722" t="s">
        <v>8330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2" t="s">
        <v>8329</v>
      </c>
      <c r="R723" t="s">
        <v>8330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2" t="s">
        <v>8329</v>
      </c>
      <c r="R724" t="s">
        <v>8330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2" t="s">
        <v>8329</v>
      </c>
      <c r="R725" t="s">
        <v>8330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2" t="s">
        <v>8329</v>
      </c>
      <c r="R726" t="s">
        <v>8330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2" t="s">
        <v>8329</v>
      </c>
      <c r="R727" t="s">
        <v>8330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2" t="s">
        <v>8329</v>
      </c>
      <c r="R728" t="s">
        <v>8330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2" t="s">
        <v>8329</v>
      </c>
      <c r="R729" t="s">
        <v>8330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2" t="s">
        <v>8329</v>
      </c>
      <c r="R730" t="s">
        <v>8330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2" t="s">
        <v>8329</v>
      </c>
      <c r="R731" t="s">
        <v>8330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2" t="s">
        <v>8329</v>
      </c>
      <c r="R732" t="s">
        <v>8330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2" t="s">
        <v>8329</v>
      </c>
      <c r="R733" t="s">
        <v>8330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2" t="s">
        <v>8329</v>
      </c>
      <c r="R734" t="s">
        <v>8330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2" t="s">
        <v>8329</v>
      </c>
      <c r="R735" t="s">
        <v>8330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2" t="s">
        <v>8329</v>
      </c>
      <c r="R736" t="s">
        <v>8330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2" t="s">
        <v>8329</v>
      </c>
      <c r="R737" t="s">
        <v>8330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2" t="s">
        <v>8329</v>
      </c>
      <c r="R738" t="s">
        <v>8330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2" t="s">
        <v>8329</v>
      </c>
      <c r="R739" t="s">
        <v>8330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2" t="s">
        <v>8329</v>
      </c>
      <c r="R740" t="s">
        <v>8330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2" t="s">
        <v>8329</v>
      </c>
      <c r="R741" t="s">
        <v>8330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2" t="s">
        <v>8329</v>
      </c>
      <c r="R742" t="s">
        <v>8330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2" t="s">
        <v>8329</v>
      </c>
      <c r="R743" t="s">
        <v>8330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2" t="s">
        <v>8329</v>
      </c>
      <c r="R744" t="s">
        <v>8330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2" t="s">
        <v>8329</v>
      </c>
      <c r="R745" t="s">
        <v>8330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2" t="s">
        <v>8329</v>
      </c>
      <c r="R746" t="s">
        <v>8330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2" t="s">
        <v>8329</v>
      </c>
      <c r="R747" t="s">
        <v>8330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2" t="s">
        <v>8329</v>
      </c>
      <c r="R748" t="s">
        <v>8330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2" t="s">
        <v>8329</v>
      </c>
      <c r="R749" t="s">
        <v>8330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2" t="s">
        <v>8329</v>
      </c>
      <c r="R750" t="s">
        <v>8330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2" t="s">
        <v>8329</v>
      </c>
      <c r="R751" t="s">
        <v>8330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2" t="s">
        <v>8329</v>
      </c>
      <c r="R752" t="s">
        <v>8330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2" t="s">
        <v>8329</v>
      </c>
      <c r="R753" t="s">
        <v>8330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2" t="s">
        <v>8329</v>
      </c>
      <c r="R754" t="s">
        <v>8330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2" t="s">
        <v>8329</v>
      </c>
      <c r="R755" t="s">
        <v>8330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2" t="s">
        <v>8329</v>
      </c>
      <c r="R756" t="s">
        <v>8330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2" t="s">
        <v>8329</v>
      </c>
      <c r="R757" t="s">
        <v>8330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2" t="s">
        <v>8329</v>
      </c>
      <c r="R758" t="s">
        <v>8330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2" t="s">
        <v>8329</v>
      </c>
      <c r="R759" t="s">
        <v>8330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2" t="s">
        <v>8329</v>
      </c>
      <c r="R760" t="s">
        <v>8330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2" t="s">
        <v>8329</v>
      </c>
      <c r="R761" t="s">
        <v>8330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2" t="s">
        <v>8329</v>
      </c>
      <c r="R762" t="s">
        <v>8331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2" t="s">
        <v>8329</v>
      </c>
      <c r="R763" t="s">
        <v>8331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2" t="s">
        <v>8329</v>
      </c>
      <c r="R764" t="s">
        <v>8331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2" t="s">
        <v>8329</v>
      </c>
      <c r="R765" t="s">
        <v>8331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2" t="s">
        <v>8329</v>
      </c>
      <c r="R766" t="s">
        <v>8331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2" t="s">
        <v>8329</v>
      </c>
      <c r="R767" t="s">
        <v>8331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2" t="s">
        <v>8329</v>
      </c>
      <c r="R768" t="s">
        <v>8331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2" t="s">
        <v>8329</v>
      </c>
      <c r="R769" t="s">
        <v>8331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60">ROUND(E770/D770*100, 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2" t="s">
        <v>8329</v>
      </c>
      <c r="R770" t="s">
        <v>8331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 2), 0)</f>
        <v>31.85</v>
      </c>
      <c r="Q771" s="12" t="s">
        <v>8329</v>
      </c>
      <c r="R771" t="s">
        <v>8331</v>
      </c>
      <c r="S771" s="16">
        <f t="shared" ref="S771:S834" si="62">(((K771/60)/60)/24)+DATE(1970,1,1)</f>
        <v>41604.996458333335</v>
      </c>
      <c r="T771" s="16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2" t="s">
        <v>8329</v>
      </c>
      <c r="R772" t="s">
        <v>8331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2" t="s">
        <v>8329</v>
      </c>
      <c r="R773" t="s">
        <v>8331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2" t="s">
        <v>8329</v>
      </c>
      <c r="R774" t="s">
        <v>8331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2" t="s">
        <v>8329</v>
      </c>
      <c r="R775" t="s">
        <v>8331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2" t="s">
        <v>8329</v>
      </c>
      <c r="R776" t="s">
        <v>8331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2" t="s">
        <v>8329</v>
      </c>
      <c r="R777" t="s">
        <v>8331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2" t="s">
        <v>8329</v>
      </c>
      <c r="R778" t="s">
        <v>8331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2" t="s">
        <v>8329</v>
      </c>
      <c r="R779" t="s">
        <v>8331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2" t="s">
        <v>8329</v>
      </c>
      <c r="R780" t="s">
        <v>8331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2" t="s">
        <v>8329</v>
      </c>
      <c r="R781" t="s">
        <v>8331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2" t="s">
        <v>8332</v>
      </c>
      <c r="R782" t="s">
        <v>8333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2" t="s">
        <v>8332</v>
      </c>
      <c r="R783" t="s">
        <v>8333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2" t="s">
        <v>8332</v>
      </c>
      <c r="R784" t="s">
        <v>8333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2" t="s">
        <v>8332</v>
      </c>
      <c r="R785" t="s">
        <v>8333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2" t="s">
        <v>8332</v>
      </c>
      <c r="R786" t="s">
        <v>8333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2" t="s">
        <v>8332</v>
      </c>
      <c r="R787" t="s">
        <v>8333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2" t="s">
        <v>8332</v>
      </c>
      <c r="R788" t="s">
        <v>8333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2" t="s">
        <v>8332</v>
      </c>
      <c r="R789" t="s">
        <v>8333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2" t="s">
        <v>8332</v>
      </c>
      <c r="R790" t="s">
        <v>8333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2" t="s">
        <v>8332</v>
      </c>
      <c r="R791" t="s">
        <v>8333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2" t="s">
        <v>8332</v>
      </c>
      <c r="R792" t="s">
        <v>8333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2" t="s">
        <v>8332</v>
      </c>
      <c r="R793" t="s">
        <v>8333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2" t="s">
        <v>8332</v>
      </c>
      <c r="R794" t="s">
        <v>8333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2" t="s">
        <v>8332</v>
      </c>
      <c r="R795" t="s">
        <v>8333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2" t="s">
        <v>8332</v>
      </c>
      <c r="R796" t="s">
        <v>8333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2" t="s">
        <v>8332</v>
      </c>
      <c r="R797" t="s">
        <v>8333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2" t="s">
        <v>8332</v>
      </c>
      <c r="R798" t="s">
        <v>8333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2" t="s">
        <v>8332</v>
      </c>
      <c r="R799" t="s">
        <v>8333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2" t="s">
        <v>8332</v>
      </c>
      <c r="R800" t="s">
        <v>8333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2" t="s">
        <v>8332</v>
      </c>
      <c r="R801" t="s">
        <v>8333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2" t="s">
        <v>8332</v>
      </c>
      <c r="R802" t="s">
        <v>8333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2" t="s">
        <v>8332</v>
      </c>
      <c r="R803" t="s">
        <v>8333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2" t="s">
        <v>8332</v>
      </c>
      <c r="R804" t="s">
        <v>8333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2" t="s">
        <v>8332</v>
      </c>
      <c r="R805" t="s">
        <v>8333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2" t="s">
        <v>8332</v>
      </c>
      <c r="R806" t="s">
        <v>8333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2" t="s">
        <v>8332</v>
      </c>
      <c r="R807" t="s">
        <v>8333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2" t="s">
        <v>8332</v>
      </c>
      <c r="R808" t="s">
        <v>8333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2" t="s">
        <v>8332</v>
      </c>
      <c r="R809" t="s">
        <v>8333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2" t="s">
        <v>8332</v>
      </c>
      <c r="R810" t="s">
        <v>8333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2" t="s">
        <v>8332</v>
      </c>
      <c r="R811" t="s">
        <v>8333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2" t="s">
        <v>8332</v>
      </c>
      <c r="R812" t="s">
        <v>8333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2" t="s">
        <v>8332</v>
      </c>
      <c r="R813" t="s">
        <v>8333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2" t="s">
        <v>8332</v>
      </c>
      <c r="R814" t="s">
        <v>8333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2" t="s">
        <v>8332</v>
      </c>
      <c r="R815" t="s">
        <v>8333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2" t="s">
        <v>8332</v>
      </c>
      <c r="R816" t="s">
        <v>8333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2" t="s">
        <v>8332</v>
      </c>
      <c r="R817" t="s">
        <v>8333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2" t="s">
        <v>8332</v>
      </c>
      <c r="R818" t="s">
        <v>8333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2" t="s">
        <v>8332</v>
      </c>
      <c r="R819" t="s">
        <v>8333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2" t="s">
        <v>8332</v>
      </c>
      <c r="R820" t="s">
        <v>8333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2" t="s">
        <v>8332</v>
      </c>
      <c r="R821" t="s">
        <v>8333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2" t="s">
        <v>8332</v>
      </c>
      <c r="R822" t="s">
        <v>8333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2" t="s">
        <v>8332</v>
      </c>
      <c r="R823" t="s">
        <v>8333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2" t="s">
        <v>8332</v>
      </c>
      <c r="R824" t="s">
        <v>8333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2" t="s">
        <v>8332</v>
      </c>
      <c r="R825" t="s">
        <v>8333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2" t="s">
        <v>8332</v>
      </c>
      <c r="R826" t="s">
        <v>8333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2" t="s">
        <v>8332</v>
      </c>
      <c r="R827" t="s">
        <v>8333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2" t="s">
        <v>8332</v>
      </c>
      <c r="R828" t="s">
        <v>8333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2" t="s">
        <v>8332</v>
      </c>
      <c r="R829" t="s">
        <v>8333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2" t="s">
        <v>8332</v>
      </c>
      <c r="R830" t="s">
        <v>8333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2" t="s">
        <v>8332</v>
      </c>
      <c r="R831" t="s">
        <v>8333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2" t="s">
        <v>8332</v>
      </c>
      <c r="R832" t="s">
        <v>8333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2" t="s">
        <v>8332</v>
      </c>
      <c r="R833" t="s">
        <v>8333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65">ROUND(E834/D834*100, 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2" t="s">
        <v>8332</v>
      </c>
      <c r="R834" t="s">
        <v>8333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 2), 0)</f>
        <v>148.78</v>
      </c>
      <c r="Q835" s="12" t="s">
        <v>8332</v>
      </c>
      <c r="R835" t="s">
        <v>8333</v>
      </c>
      <c r="S835" s="16">
        <f t="shared" ref="S835:S898" si="67">(((K835/60)/60)/24)+DATE(1970,1,1)</f>
        <v>41718.878182870372</v>
      </c>
      <c r="T835" s="16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2" t="s">
        <v>8332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2" t="s">
        <v>8332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2" t="s">
        <v>8332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2" t="s">
        <v>8332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2" t="s">
        <v>8332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2" t="s">
        <v>8332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2" t="s">
        <v>8332</v>
      </c>
      <c r="R842" t="s">
        <v>8334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2" t="s">
        <v>8332</v>
      </c>
      <c r="R843" t="s">
        <v>8334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2" t="s">
        <v>8332</v>
      </c>
      <c r="R844" t="s">
        <v>8334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2" t="s">
        <v>8332</v>
      </c>
      <c r="R845" t="s">
        <v>8334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2" t="s">
        <v>8332</v>
      </c>
      <c r="R846" t="s">
        <v>8334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2" t="s">
        <v>8332</v>
      </c>
      <c r="R847" t="s">
        <v>8334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2" t="s">
        <v>8332</v>
      </c>
      <c r="R848" t="s">
        <v>8334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2" t="s">
        <v>8332</v>
      </c>
      <c r="R849" t="s">
        <v>8334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2" t="s">
        <v>8332</v>
      </c>
      <c r="R850" t="s">
        <v>8334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2" t="s">
        <v>8332</v>
      </c>
      <c r="R851" t="s">
        <v>8334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2" t="s">
        <v>8332</v>
      </c>
      <c r="R852" t="s">
        <v>8334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2" t="s">
        <v>8332</v>
      </c>
      <c r="R853" t="s">
        <v>8334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2" t="s">
        <v>8332</v>
      </c>
      <c r="R854" t="s">
        <v>8334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2" t="s">
        <v>8332</v>
      </c>
      <c r="R855" t="s">
        <v>8334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2" t="s">
        <v>8332</v>
      </c>
      <c r="R856" t="s">
        <v>8334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2" t="s">
        <v>8332</v>
      </c>
      <c r="R857" t="s">
        <v>8334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2" t="s">
        <v>8332</v>
      </c>
      <c r="R858" t="s">
        <v>8334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2" t="s">
        <v>8332</v>
      </c>
      <c r="R859" t="s">
        <v>8334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2" t="s">
        <v>8332</v>
      </c>
      <c r="R860" t="s">
        <v>8334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2" t="s">
        <v>8332</v>
      </c>
      <c r="R861" t="s">
        <v>8334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2" t="s">
        <v>8332</v>
      </c>
      <c r="R862" t="s">
        <v>8335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2" t="s">
        <v>8332</v>
      </c>
      <c r="R863" t="s">
        <v>8335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2" t="s">
        <v>8332</v>
      </c>
      <c r="R864" t="s">
        <v>8335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2" t="s">
        <v>8332</v>
      </c>
      <c r="R865" t="s">
        <v>8335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2" t="s">
        <v>8332</v>
      </c>
      <c r="R866" t="s">
        <v>8335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2" t="s">
        <v>8332</v>
      </c>
      <c r="R867" t="s">
        <v>8335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2" t="s">
        <v>8332</v>
      </c>
      <c r="R868" t="s">
        <v>8335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2" t="s">
        <v>8332</v>
      </c>
      <c r="R869" t="s">
        <v>8335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2" t="s">
        <v>8332</v>
      </c>
      <c r="R870" t="s">
        <v>8335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2" t="s">
        <v>8332</v>
      </c>
      <c r="R871" t="s">
        <v>8335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2" t="s">
        <v>8332</v>
      </c>
      <c r="R872" t="s">
        <v>8335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2" t="s">
        <v>8332</v>
      </c>
      <c r="R873" t="s">
        <v>8335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2" t="s">
        <v>8332</v>
      </c>
      <c r="R874" t="s">
        <v>8335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2" t="s">
        <v>8332</v>
      </c>
      <c r="R875" t="s">
        <v>8335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2" t="s">
        <v>8332</v>
      </c>
      <c r="R876" t="s">
        <v>8335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2" t="s">
        <v>8332</v>
      </c>
      <c r="R877" t="s">
        <v>8335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2" t="s">
        <v>8332</v>
      </c>
      <c r="R878" t="s">
        <v>8335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2" t="s">
        <v>8332</v>
      </c>
      <c r="R879" t="s">
        <v>8335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2" t="s">
        <v>8332</v>
      </c>
      <c r="R880" t="s">
        <v>8335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2" t="s">
        <v>8332</v>
      </c>
      <c r="R881" t="s">
        <v>8335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2" t="s">
        <v>8332</v>
      </c>
      <c r="R882" t="s">
        <v>8336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2" t="s">
        <v>8332</v>
      </c>
      <c r="R883" t="s">
        <v>8336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2" t="s">
        <v>8332</v>
      </c>
      <c r="R884" t="s">
        <v>8336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2" t="s">
        <v>8332</v>
      </c>
      <c r="R885" t="s">
        <v>8336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2" t="s">
        <v>8332</v>
      </c>
      <c r="R886" t="s">
        <v>8336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2" t="s">
        <v>8332</v>
      </c>
      <c r="R887" t="s">
        <v>8336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2" t="s">
        <v>8332</v>
      </c>
      <c r="R888" t="s">
        <v>8336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2" t="s">
        <v>8332</v>
      </c>
      <c r="R889" t="s">
        <v>8336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2" t="s">
        <v>8332</v>
      </c>
      <c r="R890" t="s">
        <v>8336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2" t="s">
        <v>8332</v>
      </c>
      <c r="R891" t="s">
        <v>8336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2" t="s">
        <v>8332</v>
      </c>
      <c r="R892" t="s">
        <v>8336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2" t="s">
        <v>8332</v>
      </c>
      <c r="R893" t="s">
        <v>8336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2" t="s">
        <v>8332</v>
      </c>
      <c r="R894" t="s">
        <v>8336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2" t="s">
        <v>8332</v>
      </c>
      <c r="R895" t="s">
        <v>8336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2" t="s">
        <v>8332</v>
      </c>
      <c r="R896" t="s">
        <v>8336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2" t="s">
        <v>8332</v>
      </c>
      <c r="R897" t="s">
        <v>8336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70">ROUND(E898/D898*100, 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2" t="s">
        <v>8332</v>
      </c>
      <c r="R898" t="s">
        <v>8336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 2), 0)</f>
        <v>0</v>
      </c>
      <c r="Q899" s="12" t="s">
        <v>8332</v>
      </c>
      <c r="R899" t="s">
        <v>8336</v>
      </c>
      <c r="S899" s="16">
        <f t="shared" ref="S899:S962" si="72">(((K899/60)/60)/24)+DATE(1970,1,1)</f>
        <v>41211.688750000001</v>
      </c>
      <c r="T899" s="16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2" t="s">
        <v>8332</v>
      </c>
      <c r="R900" t="s">
        <v>8336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2" t="s">
        <v>8332</v>
      </c>
      <c r="R901" t="s">
        <v>8336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2" t="s">
        <v>8332</v>
      </c>
      <c r="R902" t="s">
        <v>8335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2" t="s">
        <v>8332</v>
      </c>
      <c r="R903" t="s">
        <v>8335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2" t="s">
        <v>8332</v>
      </c>
      <c r="R904" t="s">
        <v>8335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2" t="s">
        <v>8332</v>
      </c>
      <c r="R905" t="s">
        <v>8335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2" t="s">
        <v>8332</v>
      </c>
      <c r="R906" t="s">
        <v>8335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2" t="s">
        <v>8332</v>
      </c>
      <c r="R907" t="s">
        <v>8335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2" t="s">
        <v>8332</v>
      </c>
      <c r="R908" t="s">
        <v>8335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2" t="s">
        <v>8332</v>
      </c>
      <c r="R909" t="s">
        <v>8335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2" t="s">
        <v>8332</v>
      </c>
      <c r="R910" t="s">
        <v>8335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2" t="s">
        <v>8332</v>
      </c>
      <c r="R911" t="s">
        <v>8335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2" t="s">
        <v>8332</v>
      </c>
      <c r="R912" t="s">
        <v>8335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2" t="s">
        <v>8332</v>
      </c>
      <c r="R913" t="s">
        <v>8335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2" t="s">
        <v>8332</v>
      </c>
      <c r="R914" t="s">
        <v>8335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2" t="s">
        <v>8332</v>
      </c>
      <c r="R915" t="s">
        <v>8335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2" t="s">
        <v>8332</v>
      </c>
      <c r="R916" t="s">
        <v>8335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2" t="s">
        <v>8332</v>
      </c>
      <c r="R917" t="s">
        <v>8335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2" t="s">
        <v>8332</v>
      </c>
      <c r="R918" t="s">
        <v>8335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2" t="s">
        <v>8332</v>
      </c>
      <c r="R919" t="s">
        <v>8335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2" t="s">
        <v>8332</v>
      </c>
      <c r="R920" t="s">
        <v>8335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2" t="s">
        <v>8332</v>
      </c>
      <c r="R921" t="s">
        <v>8335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2" t="s">
        <v>8332</v>
      </c>
      <c r="R922" t="s">
        <v>8335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2" t="s">
        <v>8332</v>
      </c>
      <c r="R923" t="s">
        <v>8335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2" t="s">
        <v>8332</v>
      </c>
      <c r="R924" t="s">
        <v>8335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2" t="s">
        <v>8332</v>
      </c>
      <c r="R925" t="s">
        <v>8335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2" t="s">
        <v>8332</v>
      </c>
      <c r="R926" t="s">
        <v>8335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2" t="s">
        <v>8332</v>
      </c>
      <c r="R927" t="s">
        <v>8335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2" t="s">
        <v>8332</v>
      </c>
      <c r="R928" t="s">
        <v>8335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2" t="s">
        <v>8332</v>
      </c>
      <c r="R929" t="s">
        <v>8335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2" t="s">
        <v>8332</v>
      </c>
      <c r="R930" t="s">
        <v>8335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2" t="s">
        <v>8332</v>
      </c>
      <c r="R931" t="s">
        <v>8335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2" t="s">
        <v>8332</v>
      </c>
      <c r="R932" t="s">
        <v>8335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2" t="s">
        <v>8332</v>
      </c>
      <c r="R933" t="s">
        <v>8335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2" t="s">
        <v>8332</v>
      </c>
      <c r="R934" t="s">
        <v>8335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2" t="s">
        <v>8332</v>
      </c>
      <c r="R935" t="s">
        <v>8335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2" t="s">
        <v>8332</v>
      </c>
      <c r="R936" t="s">
        <v>8335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2" t="s">
        <v>8332</v>
      </c>
      <c r="R937" t="s">
        <v>8335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2" t="s">
        <v>8332</v>
      </c>
      <c r="R938" t="s">
        <v>8335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2" t="s">
        <v>8332</v>
      </c>
      <c r="R939" t="s">
        <v>8335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2" t="s">
        <v>8332</v>
      </c>
      <c r="R940" t="s">
        <v>8335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2" t="s">
        <v>8332</v>
      </c>
      <c r="R941" t="s">
        <v>8335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2" t="s">
        <v>8326</v>
      </c>
      <c r="R942" t="s">
        <v>8328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2" t="s">
        <v>8326</v>
      </c>
      <c r="R943" t="s">
        <v>8328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2" t="s">
        <v>8326</v>
      </c>
      <c r="R944" t="s">
        <v>8328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2" t="s">
        <v>8326</v>
      </c>
      <c r="R945" t="s">
        <v>8328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2" t="s">
        <v>8326</v>
      </c>
      <c r="R946" t="s">
        <v>8328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2" t="s">
        <v>8326</v>
      </c>
      <c r="R947" t="s">
        <v>8328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2" t="s">
        <v>8326</v>
      </c>
      <c r="R948" t="s">
        <v>8328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2" t="s">
        <v>8326</v>
      </c>
      <c r="R949" t="s">
        <v>8328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2" t="s">
        <v>8326</v>
      </c>
      <c r="R950" t="s">
        <v>8328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2" t="s">
        <v>8326</v>
      </c>
      <c r="R951" t="s">
        <v>8328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2" t="s">
        <v>8326</v>
      </c>
      <c r="R952" t="s">
        <v>8328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2" t="s">
        <v>8326</v>
      </c>
      <c r="R953" t="s">
        <v>8328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2" t="s">
        <v>8326</v>
      </c>
      <c r="R954" t="s">
        <v>8328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2" t="s">
        <v>8326</v>
      </c>
      <c r="R955" t="s">
        <v>8328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2" t="s">
        <v>8326</v>
      </c>
      <c r="R956" t="s">
        <v>8328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2" t="s">
        <v>8326</v>
      </c>
      <c r="R957" t="s">
        <v>8328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2" t="s">
        <v>8326</v>
      </c>
      <c r="R958" t="s">
        <v>8328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2" t="s">
        <v>8326</v>
      </c>
      <c r="R959" t="s">
        <v>8328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2" t="s">
        <v>8326</v>
      </c>
      <c r="R960" t="s">
        <v>8328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2" t="s">
        <v>8326</v>
      </c>
      <c r="R961" t="s">
        <v>8328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75">ROUND(E962/D962*100, 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2" t="s">
        <v>8326</v>
      </c>
      <c r="R962" t="s">
        <v>8328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 2), 0)</f>
        <v>364.35</v>
      </c>
      <c r="Q963" s="12" t="s">
        <v>8326</v>
      </c>
      <c r="R963" t="s">
        <v>8328</v>
      </c>
      <c r="S963" s="16">
        <f t="shared" ref="S963:S1026" si="77">(((K963/60)/60)/24)+DATE(1970,1,1)</f>
        <v>42740.693692129629</v>
      </c>
      <c r="T963" s="16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2" t="s">
        <v>8326</v>
      </c>
      <c r="R964" t="s">
        <v>8328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2" t="s">
        <v>8326</v>
      </c>
      <c r="R965" t="s">
        <v>8328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2" t="s">
        <v>8326</v>
      </c>
      <c r="R966" t="s">
        <v>8328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2" t="s">
        <v>8326</v>
      </c>
      <c r="R967" t="s">
        <v>8328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2" t="s">
        <v>8326</v>
      </c>
      <c r="R968" t="s">
        <v>8328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2" t="s">
        <v>8326</v>
      </c>
      <c r="R969" t="s">
        <v>8328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2" t="s">
        <v>8326</v>
      </c>
      <c r="R970" t="s">
        <v>8328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2" t="s">
        <v>8326</v>
      </c>
      <c r="R971" t="s">
        <v>8328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2" t="s">
        <v>8326</v>
      </c>
      <c r="R972" t="s">
        <v>8328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2" t="s">
        <v>8326</v>
      </c>
      <c r="R973" t="s">
        <v>8328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2" t="s">
        <v>8326</v>
      </c>
      <c r="R974" t="s">
        <v>8328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2" t="s">
        <v>8326</v>
      </c>
      <c r="R975" t="s">
        <v>8328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2" t="s">
        <v>8326</v>
      </c>
      <c r="R976" t="s">
        <v>8328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2" t="s">
        <v>8326</v>
      </c>
      <c r="R977" t="s">
        <v>8328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2" t="s">
        <v>8326</v>
      </c>
      <c r="R978" t="s">
        <v>8328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2" t="s">
        <v>8326</v>
      </c>
      <c r="R979" t="s">
        <v>8328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2" t="s">
        <v>8326</v>
      </c>
      <c r="R980" t="s">
        <v>8328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2" t="s">
        <v>8326</v>
      </c>
      <c r="R981" t="s">
        <v>8328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2" t="s">
        <v>8326</v>
      </c>
      <c r="R982" t="s">
        <v>8328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2" t="s">
        <v>8326</v>
      </c>
      <c r="R983" t="s">
        <v>8328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2" t="s">
        <v>8326</v>
      </c>
      <c r="R984" t="s">
        <v>8328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2" t="s">
        <v>8326</v>
      </c>
      <c r="R985" t="s">
        <v>8328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2" t="s">
        <v>8326</v>
      </c>
      <c r="R986" t="s">
        <v>8328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2" t="s">
        <v>8326</v>
      </c>
      <c r="R987" t="s">
        <v>8328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2" t="s">
        <v>8326</v>
      </c>
      <c r="R988" t="s">
        <v>8328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2" t="s">
        <v>8326</v>
      </c>
      <c r="R989" t="s">
        <v>8328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2" t="s">
        <v>8326</v>
      </c>
      <c r="R990" t="s">
        <v>8328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2" t="s">
        <v>8326</v>
      </c>
      <c r="R991" t="s">
        <v>8328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2" t="s">
        <v>8326</v>
      </c>
      <c r="R992" t="s">
        <v>8328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2" t="s">
        <v>8326</v>
      </c>
      <c r="R993" t="s">
        <v>8328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2" t="s">
        <v>8326</v>
      </c>
      <c r="R994" t="s">
        <v>8328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2" t="s">
        <v>8326</v>
      </c>
      <c r="R995" t="s">
        <v>8328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2" t="s">
        <v>8326</v>
      </c>
      <c r="R996" t="s">
        <v>8328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2" t="s">
        <v>8326</v>
      </c>
      <c r="R997" t="s">
        <v>8328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2" t="s">
        <v>8326</v>
      </c>
      <c r="R998" t="s">
        <v>8328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2" t="s">
        <v>8326</v>
      </c>
      <c r="R999" t="s">
        <v>8328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2" t="s">
        <v>8326</v>
      </c>
      <c r="R1000" t="s">
        <v>8328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2" t="s">
        <v>8326</v>
      </c>
      <c r="R1001" t="s">
        <v>8328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2" t="s">
        <v>8326</v>
      </c>
      <c r="R1002" t="s">
        <v>8328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2" t="s">
        <v>8326</v>
      </c>
      <c r="R1003" t="s">
        <v>8328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2" t="s">
        <v>8326</v>
      </c>
      <c r="R1004" t="s">
        <v>8328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2" t="s">
        <v>8326</v>
      </c>
      <c r="R1005" t="s">
        <v>8328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2" t="s">
        <v>8326</v>
      </c>
      <c r="R1006" t="s">
        <v>8328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2" t="s">
        <v>8326</v>
      </c>
      <c r="R1007" t="s">
        <v>8328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2" t="s">
        <v>8326</v>
      </c>
      <c r="R1008" t="s">
        <v>8328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2" t="s">
        <v>8326</v>
      </c>
      <c r="R1009" t="s">
        <v>8328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2" t="s">
        <v>8326</v>
      </c>
      <c r="R1010" t="s">
        <v>8328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2" t="s">
        <v>8326</v>
      </c>
      <c r="R1011" t="s">
        <v>8328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2" t="s">
        <v>8326</v>
      </c>
      <c r="R1012" t="s">
        <v>8328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2" t="s">
        <v>8326</v>
      </c>
      <c r="R1013" t="s">
        <v>8328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2" t="s">
        <v>8326</v>
      </c>
      <c r="R1014" t="s">
        <v>8328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2" t="s">
        <v>8326</v>
      </c>
      <c r="R1015" t="s">
        <v>8328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2" t="s">
        <v>8326</v>
      </c>
      <c r="R1016" t="s">
        <v>8328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2" t="s">
        <v>8326</v>
      </c>
      <c r="R1017" t="s">
        <v>8328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2" t="s">
        <v>8326</v>
      </c>
      <c r="R1018" t="s">
        <v>8328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2" t="s">
        <v>8326</v>
      </c>
      <c r="R1019" t="s">
        <v>8328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2" t="s">
        <v>8326</v>
      </c>
      <c r="R1020" t="s">
        <v>8328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2" t="s">
        <v>8326</v>
      </c>
      <c r="R1021" t="s">
        <v>8328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2" t="s">
        <v>8332</v>
      </c>
      <c r="R1022" t="s">
        <v>8337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2" t="s">
        <v>8332</v>
      </c>
      <c r="R1023" t="s">
        <v>8337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2" t="s">
        <v>8332</v>
      </c>
      <c r="R1024" t="s">
        <v>8337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2" t="s">
        <v>8332</v>
      </c>
      <c r="R1025" t="s">
        <v>8337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80">ROUND(E1026/D1026*100, 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2" t="s">
        <v>8332</v>
      </c>
      <c r="R1026" t="s">
        <v>8337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 2), 0)</f>
        <v>71.849999999999994</v>
      </c>
      <c r="Q1027" s="12" t="s">
        <v>8332</v>
      </c>
      <c r="R1027" t="s">
        <v>8337</v>
      </c>
      <c r="S1027" s="16">
        <f t="shared" ref="S1027:S1090" si="82">(((K1027/60)/60)/24)+DATE(1970,1,1)</f>
        <v>42049.833761574075</v>
      </c>
      <c r="T1027" s="16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2" t="s">
        <v>8332</v>
      </c>
      <c r="R1028" t="s">
        <v>8337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2" t="s">
        <v>8332</v>
      </c>
      <c r="R1029" t="s">
        <v>8337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2" t="s">
        <v>8332</v>
      </c>
      <c r="R1030" t="s">
        <v>8337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2" t="s">
        <v>8332</v>
      </c>
      <c r="R1031" t="s">
        <v>8337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2" t="s">
        <v>8332</v>
      </c>
      <c r="R1032" t="s">
        <v>8337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2" t="s">
        <v>8332</v>
      </c>
      <c r="R1033" t="s">
        <v>8337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2" t="s">
        <v>8332</v>
      </c>
      <c r="R1034" t="s">
        <v>8337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2" t="s">
        <v>8332</v>
      </c>
      <c r="R1035" t="s">
        <v>8337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2" t="s">
        <v>8332</v>
      </c>
      <c r="R1036" t="s">
        <v>8337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2" t="s">
        <v>8332</v>
      </c>
      <c r="R1037" t="s">
        <v>8337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2" t="s">
        <v>8332</v>
      </c>
      <c r="R1038" t="s">
        <v>8337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2" t="s">
        <v>8332</v>
      </c>
      <c r="R1039" t="s">
        <v>8337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2" t="s">
        <v>8332</v>
      </c>
      <c r="R1040" t="s">
        <v>8337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2" t="s">
        <v>8332</v>
      </c>
      <c r="R1041" t="s">
        <v>8337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2" t="s">
        <v>8338</v>
      </c>
      <c r="R1042" t="s">
        <v>8339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2" t="s">
        <v>8338</v>
      </c>
      <c r="R1043" t="s">
        <v>8339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2" t="s">
        <v>8338</v>
      </c>
      <c r="R1044" t="s">
        <v>8339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2" t="s">
        <v>8338</v>
      </c>
      <c r="R1045" t="s">
        <v>8339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2" t="s">
        <v>8338</v>
      </c>
      <c r="R1046" t="s">
        <v>8339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2" t="s">
        <v>8338</v>
      </c>
      <c r="R1047" t="s">
        <v>8339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2" t="s">
        <v>8338</v>
      </c>
      <c r="R1048" t="s">
        <v>8339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2" t="s">
        <v>8338</v>
      </c>
      <c r="R1049" t="s">
        <v>8339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2" t="s">
        <v>8338</v>
      </c>
      <c r="R1050" t="s">
        <v>8339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2" t="s">
        <v>8338</v>
      </c>
      <c r="R1051" t="s">
        <v>8339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2" t="s">
        <v>8338</v>
      </c>
      <c r="R1052" t="s">
        <v>8339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2" t="s">
        <v>8338</v>
      </c>
      <c r="R1053" t="s">
        <v>8339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2" t="s">
        <v>8338</v>
      </c>
      <c r="R1054" t="s">
        <v>8339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2" t="s">
        <v>8338</v>
      </c>
      <c r="R1055" t="s">
        <v>8339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2" t="s">
        <v>8338</v>
      </c>
      <c r="R1056" t="s">
        <v>8339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2" t="s">
        <v>8338</v>
      </c>
      <c r="R1057" t="s">
        <v>8339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2" t="s">
        <v>8338</v>
      </c>
      <c r="R1058" t="s">
        <v>8339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2" t="s">
        <v>8338</v>
      </c>
      <c r="R1059" t="s">
        <v>8339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2" t="s">
        <v>8338</v>
      </c>
      <c r="R1060" t="s">
        <v>8339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2" t="s">
        <v>8338</v>
      </c>
      <c r="R1061" t="s">
        <v>8339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2" t="s">
        <v>8338</v>
      </c>
      <c r="R1062" t="s">
        <v>8339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2" t="s">
        <v>8338</v>
      </c>
      <c r="R1063" t="s">
        <v>8339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2" t="s">
        <v>8338</v>
      </c>
      <c r="R1064" t="s">
        <v>8339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2" t="s">
        <v>8338</v>
      </c>
      <c r="R1065" t="s">
        <v>8339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2" t="s">
        <v>8340</v>
      </c>
      <c r="R1066" t="s">
        <v>8341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2" t="s">
        <v>8340</v>
      </c>
      <c r="R1067" t="s">
        <v>8341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2" t="s">
        <v>8340</v>
      </c>
      <c r="R1068" t="s">
        <v>8341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2" t="s">
        <v>8340</v>
      </c>
      <c r="R1069" t="s">
        <v>8341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2" t="s">
        <v>8340</v>
      </c>
      <c r="R1070" t="s">
        <v>8341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2" t="s">
        <v>8340</v>
      </c>
      <c r="R1071" t="s">
        <v>8341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2" t="s">
        <v>8340</v>
      </c>
      <c r="R1072" t="s">
        <v>8341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2" t="s">
        <v>8340</v>
      </c>
      <c r="R1073" t="s">
        <v>8341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2" t="s">
        <v>8340</v>
      </c>
      <c r="R1074" t="s">
        <v>8341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2" t="s">
        <v>8340</v>
      </c>
      <c r="R1075" t="s">
        <v>8341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2" t="s">
        <v>8340</v>
      </c>
      <c r="R1076" t="s">
        <v>8341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2" t="s">
        <v>8340</v>
      </c>
      <c r="R1077" t="s">
        <v>8341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2" t="s">
        <v>8340</v>
      </c>
      <c r="R1078" t="s">
        <v>8341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2" t="s">
        <v>8340</v>
      </c>
      <c r="R1079" t="s">
        <v>8341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2" t="s">
        <v>8340</v>
      </c>
      <c r="R1080" t="s">
        <v>8341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2" t="s">
        <v>8340</v>
      </c>
      <c r="R1081" t="s">
        <v>8341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2" t="s">
        <v>8340</v>
      </c>
      <c r="R1082" t="s">
        <v>8341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2" t="s">
        <v>8340</v>
      </c>
      <c r="R1083" t="s">
        <v>8341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2" t="s">
        <v>8340</v>
      </c>
      <c r="R1084" t="s">
        <v>8341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2" t="s">
        <v>8340</v>
      </c>
      <c r="R1085" t="s">
        <v>8341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2" t="s">
        <v>8340</v>
      </c>
      <c r="R1086" t="s">
        <v>8341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2" t="s">
        <v>8340</v>
      </c>
      <c r="R1087" t="s">
        <v>8341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2" t="s">
        <v>8340</v>
      </c>
      <c r="R1088" t="s">
        <v>8341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2" t="s">
        <v>8340</v>
      </c>
      <c r="R1089" t="s">
        <v>8341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85">ROUND(E1090/D1090*100, 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2" t="s">
        <v>8340</v>
      </c>
      <c r="R1090" t="s">
        <v>8341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 2), 0)</f>
        <v>23.96</v>
      </c>
      <c r="Q1091" s="12" t="s">
        <v>8340</v>
      </c>
      <c r="R1091" t="s">
        <v>8341</v>
      </c>
      <c r="S1091" s="16">
        <f t="shared" ref="S1091:S1154" si="87">(((K1091/60)/60)/24)+DATE(1970,1,1)</f>
        <v>42151.189525462964</v>
      </c>
      <c r="T1091" s="16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2" t="s">
        <v>8340</v>
      </c>
      <c r="R1092" t="s">
        <v>8341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2" t="s">
        <v>8340</v>
      </c>
      <c r="R1093" t="s">
        <v>8341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2" t="s">
        <v>8340</v>
      </c>
      <c r="R1094" t="s">
        <v>8341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2" t="s">
        <v>8340</v>
      </c>
      <c r="R1095" t="s">
        <v>8341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2" t="s">
        <v>8340</v>
      </c>
      <c r="R1096" t="s">
        <v>8341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2" t="s">
        <v>8340</v>
      </c>
      <c r="R1097" t="s">
        <v>8341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2" t="s">
        <v>8340</v>
      </c>
      <c r="R1098" t="s">
        <v>8341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2" t="s">
        <v>8340</v>
      </c>
      <c r="R1099" t="s">
        <v>8341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2" t="s">
        <v>8340</v>
      </c>
      <c r="R1100" t="s">
        <v>8341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2" t="s">
        <v>8340</v>
      </c>
      <c r="R1101" t="s">
        <v>8341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2" t="s">
        <v>8340</v>
      </c>
      <c r="R1102" t="s">
        <v>8341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2" t="s">
        <v>8340</v>
      </c>
      <c r="R1103" t="s">
        <v>8341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2" t="s">
        <v>8340</v>
      </c>
      <c r="R1104" t="s">
        <v>8341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2" t="s">
        <v>8340</v>
      </c>
      <c r="R1105" t="s">
        <v>8341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2" t="s">
        <v>8340</v>
      </c>
      <c r="R1106" t="s">
        <v>8341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2" t="s">
        <v>8340</v>
      </c>
      <c r="R1107" t="s">
        <v>8341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2" t="s">
        <v>8340</v>
      </c>
      <c r="R1108" t="s">
        <v>8341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2" t="s">
        <v>8340</v>
      </c>
      <c r="R1109" t="s">
        <v>8341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2" t="s">
        <v>8340</v>
      </c>
      <c r="R1110" t="s">
        <v>8341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2" t="s">
        <v>8340</v>
      </c>
      <c r="R1111" t="s">
        <v>8341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2" t="s">
        <v>8340</v>
      </c>
      <c r="R1112" t="s">
        <v>8341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2" t="s">
        <v>8340</v>
      </c>
      <c r="R1113" t="s">
        <v>8341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2" t="s">
        <v>8340</v>
      </c>
      <c r="R1114" t="s">
        <v>8341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2" t="s">
        <v>8340</v>
      </c>
      <c r="R1115" t="s">
        <v>8341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2" t="s">
        <v>8340</v>
      </c>
      <c r="R1116" t="s">
        <v>8341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2" t="s">
        <v>8340</v>
      </c>
      <c r="R1117" t="s">
        <v>8341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2" t="s">
        <v>8340</v>
      </c>
      <c r="R1118" t="s">
        <v>8341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2" t="s">
        <v>8340</v>
      </c>
      <c r="R1119" t="s">
        <v>8341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2" t="s">
        <v>8340</v>
      </c>
      <c r="R1120" t="s">
        <v>8341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2" t="s">
        <v>8340</v>
      </c>
      <c r="R1121" t="s">
        <v>8341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2" t="s">
        <v>8340</v>
      </c>
      <c r="R1122" t="s">
        <v>8341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2" t="s">
        <v>8340</v>
      </c>
      <c r="R1123" t="s">
        <v>8341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2" t="s">
        <v>8340</v>
      </c>
      <c r="R1124" t="s">
        <v>8341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2" t="s">
        <v>8340</v>
      </c>
      <c r="R1125" t="s">
        <v>8341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2" t="s">
        <v>8340</v>
      </c>
      <c r="R1126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2" t="s">
        <v>8340</v>
      </c>
      <c r="R1127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2" t="s">
        <v>8340</v>
      </c>
      <c r="R1128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2" t="s">
        <v>8340</v>
      </c>
      <c r="R1129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2" t="s">
        <v>8340</v>
      </c>
      <c r="R1130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2" t="s">
        <v>8340</v>
      </c>
      <c r="R1131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2" t="s">
        <v>8340</v>
      </c>
      <c r="R1132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2" t="s">
        <v>8340</v>
      </c>
      <c r="R113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2" t="s">
        <v>8340</v>
      </c>
      <c r="R1134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2" t="s">
        <v>8340</v>
      </c>
      <c r="R1135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2" t="s">
        <v>8340</v>
      </c>
      <c r="R1136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2" t="s">
        <v>8340</v>
      </c>
      <c r="R1137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2" t="s">
        <v>8340</v>
      </c>
      <c r="R1138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2" t="s">
        <v>8340</v>
      </c>
      <c r="R1139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2" t="s">
        <v>8340</v>
      </c>
      <c r="R1140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2" t="s">
        <v>8340</v>
      </c>
      <c r="R1141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2" t="s">
        <v>8340</v>
      </c>
      <c r="R1142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2" t="s">
        <v>8340</v>
      </c>
      <c r="R114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2" t="s">
        <v>8340</v>
      </c>
      <c r="R1144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2" t="s">
        <v>8340</v>
      </c>
      <c r="R1145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2" t="s">
        <v>8343</v>
      </c>
      <c r="R1146" t="s">
        <v>8344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2" t="s">
        <v>8343</v>
      </c>
      <c r="R1147" t="s">
        <v>8344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2" t="s">
        <v>8343</v>
      </c>
      <c r="R1148" t="s">
        <v>8344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2" t="s">
        <v>8343</v>
      </c>
      <c r="R1149" t="s">
        <v>8344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2" t="s">
        <v>8343</v>
      </c>
      <c r="R1150" t="s">
        <v>8344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2" t="s">
        <v>8343</v>
      </c>
      <c r="R1151" t="s">
        <v>8344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2" t="s">
        <v>8343</v>
      </c>
      <c r="R1152" t="s">
        <v>8344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2" t="s">
        <v>8343</v>
      </c>
      <c r="R1153" t="s">
        <v>8344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90">ROUND(E1154/D1154*100, 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2" t="s">
        <v>8343</v>
      </c>
      <c r="R1154" t="s">
        <v>8344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 2), 0)</f>
        <v>50</v>
      </c>
      <c r="Q1155" s="12" t="s">
        <v>8343</v>
      </c>
      <c r="R1155" t="s">
        <v>8344</v>
      </c>
      <c r="S1155" s="16">
        <f t="shared" ref="S1155:S1218" si="92">(((K1155/60)/60)/24)+DATE(1970,1,1)</f>
        <v>42143.714178240742</v>
      </c>
      <c r="T1155" s="16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2" t="s">
        <v>8343</v>
      </c>
      <c r="R1156" t="s">
        <v>8344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2" t="s">
        <v>8343</v>
      </c>
      <c r="R1157" t="s">
        <v>8344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2" t="s">
        <v>8343</v>
      </c>
      <c r="R1158" t="s">
        <v>8344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2" t="s">
        <v>8343</v>
      </c>
      <c r="R1159" t="s">
        <v>8344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2" t="s">
        <v>8343</v>
      </c>
      <c r="R1160" t="s">
        <v>8344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2" t="s">
        <v>8343</v>
      </c>
      <c r="R1161" t="s">
        <v>8344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2" t="s">
        <v>8343</v>
      </c>
      <c r="R1162" t="s">
        <v>8344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2" t="s">
        <v>8343</v>
      </c>
      <c r="R1163" t="s">
        <v>8344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2" t="s">
        <v>8343</v>
      </c>
      <c r="R1164" t="s">
        <v>8344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2" t="s">
        <v>8343</v>
      </c>
      <c r="R1165" t="s">
        <v>8344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2" t="s">
        <v>8343</v>
      </c>
      <c r="R1166" t="s">
        <v>8344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2" t="s">
        <v>8343</v>
      </c>
      <c r="R1167" t="s">
        <v>8344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2" t="s">
        <v>8343</v>
      </c>
      <c r="R1168" t="s">
        <v>8344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2" t="s">
        <v>8343</v>
      </c>
      <c r="R1169" t="s">
        <v>8344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2" t="s">
        <v>8343</v>
      </c>
      <c r="R1170" t="s">
        <v>8344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2" t="s">
        <v>8343</v>
      </c>
      <c r="R1171" t="s">
        <v>8344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2" t="s">
        <v>8343</v>
      </c>
      <c r="R1172" t="s">
        <v>8344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2" t="s">
        <v>8343</v>
      </c>
      <c r="R1173" t="s">
        <v>8344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2" t="s">
        <v>8343</v>
      </c>
      <c r="R1174" t="s">
        <v>8344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2" t="s">
        <v>8343</v>
      </c>
      <c r="R1175" t="s">
        <v>8344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2" t="s">
        <v>8343</v>
      </c>
      <c r="R1176" t="s">
        <v>8344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2" t="s">
        <v>8343</v>
      </c>
      <c r="R1177" t="s">
        <v>8344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2" t="s">
        <v>8343</v>
      </c>
      <c r="R1178" t="s">
        <v>8344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2" t="s">
        <v>8343</v>
      </c>
      <c r="R1179" t="s">
        <v>8344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2" t="s">
        <v>8343</v>
      </c>
      <c r="R1180" t="s">
        <v>8344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2" t="s">
        <v>8343</v>
      </c>
      <c r="R1181" t="s">
        <v>8344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2" t="s">
        <v>8343</v>
      </c>
      <c r="R1182" t="s">
        <v>8344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2" t="s">
        <v>8343</v>
      </c>
      <c r="R1183" t="s">
        <v>8344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2" t="s">
        <v>8343</v>
      </c>
      <c r="R1184" t="s">
        <v>8344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2" t="s">
        <v>8343</v>
      </c>
      <c r="R1185" t="s">
        <v>8344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2" t="s">
        <v>8345</v>
      </c>
      <c r="R1186" t="s">
        <v>8346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2" t="s">
        <v>8345</v>
      </c>
      <c r="R1187" t="s">
        <v>8346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2" t="s">
        <v>8345</v>
      </c>
      <c r="R1188" t="s">
        <v>8346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2" t="s">
        <v>8345</v>
      </c>
      <c r="R1189" t="s">
        <v>8346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2" t="s">
        <v>8345</v>
      </c>
      <c r="R1190" t="s">
        <v>8346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2" t="s">
        <v>8345</v>
      </c>
      <c r="R1191" t="s">
        <v>8346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2" t="s">
        <v>8345</v>
      </c>
      <c r="R1192" t="s">
        <v>8346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2" t="s">
        <v>8345</v>
      </c>
      <c r="R1193" t="s">
        <v>8346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2" t="s">
        <v>8345</v>
      </c>
      <c r="R1194" t="s">
        <v>8346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2" t="s">
        <v>8345</v>
      </c>
      <c r="R1195" t="s">
        <v>8346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2" t="s">
        <v>8345</v>
      </c>
      <c r="R1196" t="s">
        <v>8346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2" t="s">
        <v>8345</v>
      </c>
      <c r="R1197" t="s">
        <v>8346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2" t="s">
        <v>8345</v>
      </c>
      <c r="R1198" t="s">
        <v>8346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2" t="s">
        <v>8345</v>
      </c>
      <c r="R1199" t="s">
        <v>8346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2" t="s">
        <v>8345</v>
      </c>
      <c r="R1200" t="s">
        <v>8346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2" t="s">
        <v>8345</v>
      </c>
      <c r="R1201" t="s">
        <v>8346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2" t="s">
        <v>8345</v>
      </c>
      <c r="R1202" t="s">
        <v>8346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2" t="s">
        <v>8345</v>
      </c>
      <c r="R1203" t="s">
        <v>8346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2" t="s">
        <v>8345</v>
      </c>
      <c r="R1204" t="s">
        <v>8346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2" t="s">
        <v>8345</v>
      </c>
      <c r="R1205" t="s">
        <v>8346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2" t="s">
        <v>8345</v>
      </c>
      <c r="R1206" t="s">
        <v>8346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2" t="s">
        <v>8345</v>
      </c>
      <c r="R1207" t="s">
        <v>8346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2" t="s">
        <v>8345</v>
      </c>
      <c r="R1208" t="s">
        <v>8346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2" t="s">
        <v>8345</v>
      </c>
      <c r="R1209" t="s">
        <v>8346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2" t="s">
        <v>8345</v>
      </c>
      <c r="R1210" t="s">
        <v>8346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2" t="s">
        <v>8345</v>
      </c>
      <c r="R1211" t="s">
        <v>8346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2" t="s">
        <v>8345</v>
      </c>
      <c r="R1212" t="s">
        <v>8346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2" t="s">
        <v>8345</v>
      </c>
      <c r="R1213" t="s">
        <v>8346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2" t="s">
        <v>8345</v>
      </c>
      <c r="R1214" t="s">
        <v>8346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2" t="s">
        <v>8345</v>
      </c>
      <c r="R1215" t="s">
        <v>8346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2" t="s">
        <v>8345</v>
      </c>
      <c r="R1216" t="s">
        <v>8346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2" t="s">
        <v>8345</v>
      </c>
      <c r="R1217" t="s">
        <v>8346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95">ROUND(E1218/D1218*100, 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2" t="s">
        <v>8345</v>
      </c>
      <c r="R1218" t="s">
        <v>8346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 2), 0)</f>
        <v>148.57</v>
      </c>
      <c r="Q1219" s="12" t="s">
        <v>8345</v>
      </c>
      <c r="R1219" t="s">
        <v>8346</v>
      </c>
      <c r="S1219" s="16">
        <f t="shared" ref="S1219:S1282" si="97">(((K1219/60)/60)/24)+DATE(1970,1,1)</f>
        <v>42535.809490740736</v>
      </c>
      <c r="T1219" s="16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2" t="s">
        <v>8345</v>
      </c>
      <c r="R1220" t="s">
        <v>8346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2" t="s">
        <v>8345</v>
      </c>
      <c r="R1221" t="s">
        <v>8346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2" t="s">
        <v>8345</v>
      </c>
      <c r="R1222" t="s">
        <v>8346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2" t="s">
        <v>8345</v>
      </c>
      <c r="R1223" t="s">
        <v>8346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2" t="s">
        <v>8345</v>
      </c>
      <c r="R1224" t="s">
        <v>8346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2" t="s">
        <v>8345</v>
      </c>
      <c r="R1225" t="s">
        <v>8346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2" t="s">
        <v>8332</v>
      </c>
      <c r="R1226" t="s">
        <v>8347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2" t="s">
        <v>8332</v>
      </c>
      <c r="R1227" t="s">
        <v>8347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2" t="s">
        <v>8332</v>
      </c>
      <c r="R1228" t="s">
        <v>8347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2" t="s">
        <v>8332</v>
      </c>
      <c r="R1229" t="s">
        <v>8347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2" t="s">
        <v>8332</v>
      </c>
      <c r="R1230" t="s">
        <v>8347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2" t="s">
        <v>8332</v>
      </c>
      <c r="R1231" t="s">
        <v>8347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2" t="s">
        <v>8332</v>
      </c>
      <c r="R1232" t="s">
        <v>8347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2" t="s">
        <v>8332</v>
      </c>
      <c r="R1233" t="s">
        <v>8347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2" t="s">
        <v>8332</v>
      </c>
      <c r="R1234" t="s">
        <v>8347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2" t="s">
        <v>8332</v>
      </c>
      <c r="R1235" t="s">
        <v>8347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2" t="s">
        <v>8332</v>
      </c>
      <c r="R1236" t="s">
        <v>8347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2" t="s">
        <v>8332</v>
      </c>
      <c r="R1237" t="s">
        <v>8347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2" t="s">
        <v>8332</v>
      </c>
      <c r="R1238" t="s">
        <v>8347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2" t="s">
        <v>8332</v>
      </c>
      <c r="R1239" t="s">
        <v>8347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2" t="s">
        <v>8332</v>
      </c>
      <c r="R1240" t="s">
        <v>8347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2" t="s">
        <v>8332</v>
      </c>
      <c r="R1241" t="s">
        <v>8347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2" t="s">
        <v>8332</v>
      </c>
      <c r="R1242" t="s">
        <v>8347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2" t="s">
        <v>8332</v>
      </c>
      <c r="R1243" t="s">
        <v>8347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2" t="s">
        <v>8332</v>
      </c>
      <c r="R1244" t="s">
        <v>8347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2" t="s">
        <v>8332</v>
      </c>
      <c r="R1245" t="s">
        <v>8347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2" t="s">
        <v>8332</v>
      </c>
      <c r="R1246" t="s">
        <v>8333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2" t="s">
        <v>8332</v>
      </c>
      <c r="R1247" t="s">
        <v>8333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2" t="s">
        <v>8332</v>
      </c>
      <c r="R1248" t="s">
        <v>8333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2" t="s">
        <v>8332</v>
      </c>
      <c r="R1249" t="s">
        <v>8333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2" t="s">
        <v>8332</v>
      </c>
      <c r="R1250" t="s">
        <v>8333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2" t="s">
        <v>8332</v>
      </c>
      <c r="R1251" t="s">
        <v>8333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2" t="s">
        <v>8332</v>
      </c>
      <c r="R1252" t="s">
        <v>8333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2" t="s">
        <v>8332</v>
      </c>
      <c r="R1253" t="s">
        <v>8333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2" t="s">
        <v>8332</v>
      </c>
      <c r="R1254" t="s">
        <v>8333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2" t="s">
        <v>8332</v>
      </c>
      <c r="R1255" t="s">
        <v>8333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2" t="s">
        <v>8332</v>
      </c>
      <c r="R1256" t="s">
        <v>8333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2" t="s">
        <v>8332</v>
      </c>
      <c r="R1257" t="s">
        <v>8333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2" t="s">
        <v>8332</v>
      </c>
      <c r="R1258" t="s">
        <v>8333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2" t="s">
        <v>8332</v>
      </c>
      <c r="R1259" t="s">
        <v>8333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2" t="s">
        <v>8332</v>
      </c>
      <c r="R1260" t="s">
        <v>8333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2" t="s">
        <v>8332</v>
      </c>
      <c r="R1261" t="s">
        <v>8333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2" t="s">
        <v>8332</v>
      </c>
      <c r="R1262" t="s">
        <v>8333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2" t="s">
        <v>8332</v>
      </c>
      <c r="R1263" t="s">
        <v>8333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2" t="s">
        <v>8332</v>
      </c>
      <c r="R1264" t="s">
        <v>8333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2" t="s">
        <v>8332</v>
      </c>
      <c r="R1265" t="s">
        <v>8333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2" t="s">
        <v>8332</v>
      </c>
      <c r="R1266" t="s">
        <v>8333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2" t="s">
        <v>8332</v>
      </c>
      <c r="R1267" t="s">
        <v>8333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2" t="s">
        <v>8332</v>
      </c>
      <c r="R1268" t="s">
        <v>8333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2" t="s">
        <v>8332</v>
      </c>
      <c r="R1269" t="s">
        <v>8333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2" t="s">
        <v>8332</v>
      </c>
      <c r="R1270" t="s">
        <v>8333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2" t="s">
        <v>8332</v>
      </c>
      <c r="R1271" t="s">
        <v>8333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2" t="s">
        <v>8332</v>
      </c>
      <c r="R1272" t="s">
        <v>8333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2" t="s">
        <v>8332</v>
      </c>
      <c r="R1273" t="s">
        <v>8333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2" t="s">
        <v>8332</v>
      </c>
      <c r="R1274" t="s">
        <v>8333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2" t="s">
        <v>8332</v>
      </c>
      <c r="R1275" t="s">
        <v>8333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2" t="s">
        <v>8332</v>
      </c>
      <c r="R1276" t="s">
        <v>8333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2" t="s">
        <v>8332</v>
      </c>
      <c r="R1277" t="s">
        <v>8333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2" t="s">
        <v>8332</v>
      </c>
      <c r="R1278" t="s">
        <v>8333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2" t="s">
        <v>8332</v>
      </c>
      <c r="R1279" t="s">
        <v>8333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2" t="s">
        <v>8332</v>
      </c>
      <c r="R1280" t="s">
        <v>8333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2" t="s">
        <v>8332</v>
      </c>
      <c r="R1281" t="s">
        <v>8333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100">ROUND(E1282/D1282*100, 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2" t="s">
        <v>8332</v>
      </c>
      <c r="R1282" t="s">
        <v>8333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 2), 0)</f>
        <v>104.73</v>
      </c>
      <c r="Q1283" s="12" t="s">
        <v>8332</v>
      </c>
      <c r="R1283" t="s">
        <v>8333</v>
      </c>
      <c r="S1283" s="16">
        <f t="shared" ref="S1283:S1346" si="102">(((K1283/60)/60)/24)+DATE(1970,1,1)</f>
        <v>41463.743472222224</v>
      </c>
      <c r="T1283" s="16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2" t="s">
        <v>8332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2" t="s">
        <v>8332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2" t="s">
        <v>8308</v>
      </c>
      <c r="R1286" t="s">
        <v>8309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2" t="s">
        <v>8308</v>
      </c>
      <c r="R1287" t="s">
        <v>8309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2" t="s">
        <v>8308</v>
      </c>
      <c r="R1288" t="s">
        <v>8309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2" t="s">
        <v>8308</v>
      </c>
      <c r="R1289" t="s">
        <v>8309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2" t="s">
        <v>8308</v>
      </c>
      <c r="R1290" t="s">
        <v>8309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2" t="s">
        <v>8308</v>
      </c>
      <c r="R1291" t="s">
        <v>8309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2" t="s">
        <v>8308</v>
      </c>
      <c r="R1292" t="s">
        <v>8309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2" t="s">
        <v>8308</v>
      </c>
      <c r="R1293" t="s">
        <v>8309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2" t="s">
        <v>8308</v>
      </c>
      <c r="R1294" t="s">
        <v>8309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2" t="s">
        <v>8308</v>
      </c>
      <c r="R1295" t="s">
        <v>8309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2" t="s">
        <v>8308</v>
      </c>
      <c r="R1296" t="s">
        <v>8309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2" t="s">
        <v>8308</v>
      </c>
      <c r="R1297" t="s">
        <v>8309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2" t="s">
        <v>8308</v>
      </c>
      <c r="R1298" t="s">
        <v>8309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2" t="s">
        <v>8308</v>
      </c>
      <c r="R1299" t="s">
        <v>8309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2" t="s">
        <v>8308</v>
      </c>
      <c r="R1300" t="s">
        <v>8309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2" t="s">
        <v>8308</v>
      </c>
      <c r="R1301" t="s">
        <v>8309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2" t="s">
        <v>8308</v>
      </c>
      <c r="R1302" t="s">
        <v>8309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2" t="s">
        <v>8308</v>
      </c>
      <c r="R1303" t="s">
        <v>8309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2" t="s">
        <v>8308</v>
      </c>
      <c r="R1304" t="s">
        <v>8309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2" t="s">
        <v>8308</v>
      </c>
      <c r="R1305" t="s">
        <v>8309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2" t="s">
        <v>8326</v>
      </c>
      <c r="R1306" t="s">
        <v>8328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2" t="s">
        <v>8326</v>
      </c>
      <c r="R1307" t="s">
        <v>8328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2" t="s">
        <v>8326</v>
      </c>
      <c r="R1308" t="s">
        <v>8328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2" t="s">
        <v>8326</v>
      </c>
      <c r="R1309" t="s">
        <v>8328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2" t="s">
        <v>8326</v>
      </c>
      <c r="R1310" t="s">
        <v>8328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2" t="s">
        <v>8326</v>
      </c>
      <c r="R1311" t="s">
        <v>8328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2" t="s">
        <v>8326</v>
      </c>
      <c r="R1312" t="s">
        <v>8328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2" t="s">
        <v>8326</v>
      </c>
      <c r="R1313" t="s">
        <v>8328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2" t="s">
        <v>8326</v>
      </c>
      <c r="R1314" t="s">
        <v>8328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2" t="s">
        <v>8326</v>
      </c>
      <c r="R1315" t="s">
        <v>8328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2" t="s">
        <v>8326</v>
      </c>
      <c r="R1316" t="s">
        <v>8328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2" t="s">
        <v>8326</v>
      </c>
      <c r="R1317" t="s">
        <v>8328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2" t="s">
        <v>8326</v>
      </c>
      <c r="R1318" t="s">
        <v>8328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2" t="s">
        <v>8326</v>
      </c>
      <c r="R1319" t="s">
        <v>8328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2" t="s">
        <v>8326</v>
      </c>
      <c r="R1320" t="s">
        <v>8328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2" t="s">
        <v>8326</v>
      </c>
      <c r="R1321" t="s">
        <v>8328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2" t="s">
        <v>8326</v>
      </c>
      <c r="R1322" t="s">
        <v>8328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2" t="s">
        <v>8326</v>
      </c>
      <c r="R1323" t="s">
        <v>8328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2" t="s">
        <v>8326</v>
      </c>
      <c r="R1324" t="s">
        <v>8328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2" t="s">
        <v>8326</v>
      </c>
      <c r="R1325" t="s">
        <v>8328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2" t="s">
        <v>8326</v>
      </c>
      <c r="R1326" t="s">
        <v>8328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2" t="s">
        <v>8326</v>
      </c>
      <c r="R1327" t="s">
        <v>8328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2" t="s">
        <v>8326</v>
      </c>
      <c r="R1328" t="s">
        <v>8328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2" t="s">
        <v>8326</v>
      </c>
      <c r="R1329" t="s">
        <v>8328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2" t="s">
        <v>8326</v>
      </c>
      <c r="R1330" t="s">
        <v>8328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2" t="s">
        <v>8326</v>
      </c>
      <c r="R1331" t="s">
        <v>8328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2" t="s">
        <v>8326</v>
      </c>
      <c r="R1332" t="s">
        <v>8328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2" t="s">
        <v>8326</v>
      </c>
      <c r="R1333" t="s">
        <v>8328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2" t="s">
        <v>8326</v>
      </c>
      <c r="R1334" t="s">
        <v>8328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2" t="s">
        <v>8326</v>
      </c>
      <c r="R1335" t="s">
        <v>8328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2" t="s">
        <v>8326</v>
      </c>
      <c r="R1336" t="s">
        <v>8328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2" t="s">
        <v>8326</v>
      </c>
      <c r="R1337" t="s">
        <v>8328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2" t="s">
        <v>8326</v>
      </c>
      <c r="R1338" t="s">
        <v>8328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2" t="s">
        <v>8326</v>
      </c>
      <c r="R1339" t="s">
        <v>8328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2" t="s">
        <v>8326</v>
      </c>
      <c r="R1340" t="s">
        <v>8328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2" t="s">
        <v>8326</v>
      </c>
      <c r="R1341" t="s">
        <v>8328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2" t="s">
        <v>8326</v>
      </c>
      <c r="R1342" t="s">
        <v>8328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2" t="s">
        <v>8326</v>
      </c>
      <c r="R1343" t="s">
        <v>8328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2" t="s">
        <v>8326</v>
      </c>
      <c r="R1344" t="s">
        <v>8328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2" t="s">
        <v>8326</v>
      </c>
      <c r="R1345" t="s">
        <v>8328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105">ROUND(E1346/D1346*100, 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2" t="s">
        <v>8329</v>
      </c>
      <c r="R1346" t="s">
        <v>8330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 2), 0)</f>
        <v>53.57</v>
      </c>
      <c r="Q1347" s="12" t="s">
        <v>8329</v>
      </c>
      <c r="R1347" t="s">
        <v>8330</v>
      </c>
      <c r="S1347" s="16">
        <f t="shared" ref="S1347:S1410" si="107">(((K1347/60)/60)/24)+DATE(1970,1,1)</f>
        <v>41799.814340277779</v>
      </c>
      <c r="T1347" s="16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2" t="s">
        <v>8329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2" t="s">
        <v>8329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2" t="s">
        <v>8329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2" t="s">
        <v>8329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2" t="s">
        <v>8329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2" t="s">
        <v>8329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2" t="s">
        <v>8329</v>
      </c>
      <c r="R1354" t="s">
        <v>8330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2" t="s">
        <v>8329</v>
      </c>
      <c r="R1355" t="s">
        <v>8330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2" t="s">
        <v>8329</v>
      </c>
      <c r="R1356" t="s">
        <v>8330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2" t="s">
        <v>8329</v>
      </c>
      <c r="R1357" t="s">
        <v>8330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2" t="s">
        <v>8329</v>
      </c>
      <c r="R1358" t="s">
        <v>8330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2" t="s">
        <v>8329</v>
      </c>
      <c r="R1359" t="s">
        <v>8330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2" t="s">
        <v>8329</v>
      </c>
      <c r="R1360" t="s">
        <v>8330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2" t="s">
        <v>8329</v>
      </c>
      <c r="R1361" t="s">
        <v>8330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2" t="s">
        <v>8329</v>
      </c>
      <c r="R1362" t="s">
        <v>8330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2" t="s">
        <v>8329</v>
      </c>
      <c r="R1363" t="s">
        <v>8330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2" t="s">
        <v>8329</v>
      </c>
      <c r="R1364" t="s">
        <v>8330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2" t="s">
        <v>8329</v>
      </c>
      <c r="R1365" t="s">
        <v>8330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2" t="s">
        <v>8332</v>
      </c>
      <c r="R1366" t="s">
        <v>8333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2" t="s">
        <v>8332</v>
      </c>
      <c r="R1367" t="s">
        <v>8333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2" t="s">
        <v>8332</v>
      </c>
      <c r="R1368" t="s">
        <v>8333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2" t="s">
        <v>8332</v>
      </c>
      <c r="R1369" t="s">
        <v>8333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2" t="s">
        <v>8332</v>
      </c>
      <c r="R1370" t="s">
        <v>8333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2" t="s">
        <v>8332</v>
      </c>
      <c r="R1371" t="s">
        <v>8333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2" t="s">
        <v>8332</v>
      </c>
      <c r="R1372" t="s">
        <v>8333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2" t="s">
        <v>8332</v>
      </c>
      <c r="R1373" t="s">
        <v>8333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2" t="s">
        <v>8332</v>
      </c>
      <c r="R1374" t="s">
        <v>8333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2" t="s">
        <v>8332</v>
      </c>
      <c r="R1375" t="s">
        <v>8333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2" t="s">
        <v>8332</v>
      </c>
      <c r="R1376" t="s">
        <v>8333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2" t="s">
        <v>8332</v>
      </c>
      <c r="R1377" t="s">
        <v>8333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2" t="s">
        <v>8332</v>
      </c>
      <c r="R1378" t="s">
        <v>8333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2" t="s">
        <v>8332</v>
      </c>
      <c r="R1379" t="s">
        <v>8333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2" t="s">
        <v>8332</v>
      </c>
      <c r="R1380" t="s">
        <v>8333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2" t="s">
        <v>8332</v>
      </c>
      <c r="R1381" t="s">
        <v>8333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2" t="s">
        <v>8332</v>
      </c>
      <c r="R1382" t="s">
        <v>8333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2" t="s">
        <v>8332</v>
      </c>
      <c r="R1383" t="s">
        <v>8333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2" t="s">
        <v>8332</v>
      </c>
      <c r="R1384" t="s">
        <v>8333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2" t="s">
        <v>8332</v>
      </c>
      <c r="R1385" t="s">
        <v>8333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2" t="s">
        <v>8332</v>
      </c>
      <c r="R1386" t="s">
        <v>8333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2" t="s">
        <v>8332</v>
      </c>
      <c r="R1387" t="s">
        <v>8333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2" t="s">
        <v>8332</v>
      </c>
      <c r="R1388" t="s">
        <v>8333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2" t="s">
        <v>8332</v>
      </c>
      <c r="R1389" t="s">
        <v>8333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2" t="s">
        <v>8332</v>
      </c>
      <c r="R1390" t="s">
        <v>8333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2" t="s">
        <v>8332</v>
      </c>
      <c r="R1391" t="s">
        <v>8333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2" t="s">
        <v>8332</v>
      </c>
      <c r="R1392" t="s">
        <v>8333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2" t="s">
        <v>8332</v>
      </c>
      <c r="R1393" t="s">
        <v>8333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2" t="s">
        <v>8332</v>
      </c>
      <c r="R1394" t="s">
        <v>8333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2" t="s">
        <v>8332</v>
      </c>
      <c r="R1395" t="s">
        <v>8333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2" t="s">
        <v>8332</v>
      </c>
      <c r="R1396" t="s">
        <v>8333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2" t="s">
        <v>8332</v>
      </c>
      <c r="R1397" t="s">
        <v>8333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2" t="s">
        <v>8332</v>
      </c>
      <c r="R1398" t="s">
        <v>8333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2" t="s">
        <v>8332</v>
      </c>
      <c r="R1399" t="s">
        <v>8333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2" t="s">
        <v>8332</v>
      </c>
      <c r="R1400" t="s">
        <v>8333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2" t="s">
        <v>8332</v>
      </c>
      <c r="R1401" t="s">
        <v>8333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2" t="s">
        <v>8332</v>
      </c>
      <c r="R1402" t="s">
        <v>8333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2" t="s">
        <v>8332</v>
      </c>
      <c r="R1403" t="s">
        <v>8333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2" t="s">
        <v>8332</v>
      </c>
      <c r="R1404" t="s">
        <v>8333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2" t="s">
        <v>8332</v>
      </c>
      <c r="R1405" t="s">
        <v>8333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2" t="s">
        <v>8329</v>
      </c>
      <c r="R1406" t="s">
        <v>8348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2" t="s">
        <v>8329</v>
      </c>
      <c r="R1407" t="s">
        <v>8348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2" t="s">
        <v>8329</v>
      </c>
      <c r="R1408" t="s">
        <v>8348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2" t="s">
        <v>8329</v>
      </c>
      <c r="R1409" t="s">
        <v>8348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110">ROUND(E1410/D1410*100, 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2" t="s">
        <v>8329</v>
      </c>
      <c r="R1410" t="s">
        <v>8348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 2), 0)</f>
        <v>0</v>
      </c>
      <c r="Q1411" s="12" t="s">
        <v>8329</v>
      </c>
      <c r="R1411" t="s">
        <v>8348</v>
      </c>
      <c r="S1411" s="16">
        <f t="shared" ref="S1411:S1474" si="112">(((K1411/60)/60)/24)+DATE(1970,1,1)</f>
        <v>41945.133506944447</v>
      </c>
      <c r="T1411" s="16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2" t="s">
        <v>8329</v>
      </c>
      <c r="R1412" t="s">
        <v>8348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2" t="s">
        <v>8329</v>
      </c>
      <c r="R1413" t="s">
        <v>8348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2" t="s">
        <v>8329</v>
      </c>
      <c r="R1414" t="s">
        <v>8348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2" t="s">
        <v>8329</v>
      </c>
      <c r="R1415" t="s">
        <v>8348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2" t="s">
        <v>8329</v>
      </c>
      <c r="R1416" t="s">
        <v>8348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2" t="s">
        <v>8329</v>
      </c>
      <c r="R1417" t="s">
        <v>8348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2" t="s">
        <v>8329</v>
      </c>
      <c r="R1418" t="s">
        <v>8348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2" t="s">
        <v>8329</v>
      </c>
      <c r="R1419" t="s">
        <v>8348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2" t="s">
        <v>8329</v>
      </c>
      <c r="R1420" t="s">
        <v>8348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2" t="s">
        <v>8329</v>
      </c>
      <c r="R1421" t="s">
        <v>8348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2" t="s">
        <v>8329</v>
      </c>
      <c r="R1422" t="s">
        <v>8348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2" t="s">
        <v>8329</v>
      </c>
      <c r="R1423" t="s">
        <v>8348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2" t="s">
        <v>8329</v>
      </c>
      <c r="R1424" t="s">
        <v>8348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2" t="s">
        <v>8329</v>
      </c>
      <c r="R1425" t="s">
        <v>8348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2" t="s">
        <v>8329</v>
      </c>
      <c r="R1426" t="s">
        <v>8348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2" t="s">
        <v>8329</v>
      </c>
      <c r="R1427" t="s">
        <v>8348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2" t="s">
        <v>8329</v>
      </c>
      <c r="R1428" t="s">
        <v>8348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2" t="s">
        <v>8329</v>
      </c>
      <c r="R1429" t="s">
        <v>8348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2" t="s">
        <v>8329</v>
      </c>
      <c r="R1430" t="s">
        <v>8348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2" t="s">
        <v>8329</v>
      </c>
      <c r="R1431" t="s">
        <v>8348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2" t="s">
        <v>8329</v>
      </c>
      <c r="R1432" t="s">
        <v>8348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2" t="s">
        <v>8329</v>
      </c>
      <c r="R1433" t="s">
        <v>8348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2" t="s">
        <v>8329</v>
      </c>
      <c r="R1434" t="s">
        <v>8348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2" t="s">
        <v>8329</v>
      </c>
      <c r="R1435" t="s">
        <v>8348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2" t="s">
        <v>8329</v>
      </c>
      <c r="R1436" t="s">
        <v>8348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2" t="s">
        <v>8329</v>
      </c>
      <c r="R1437" t="s">
        <v>8348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2" t="s">
        <v>8329</v>
      </c>
      <c r="R1438" t="s">
        <v>8348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2" t="s">
        <v>8329</v>
      </c>
      <c r="R1439" t="s">
        <v>8348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2" t="s">
        <v>8329</v>
      </c>
      <c r="R1440" t="s">
        <v>8348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2" t="s">
        <v>8329</v>
      </c>
      <c r="R1441" t="s">
        <v>8348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2" t="s">
        <v>8329</v>
      </c>
      <c r="R1442" t="s">
        <v>8348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2" t="s">
        <v>8329</v>
      </c>
      <c r="R1443" t="s">
        <v>8348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2" t="s">
        <v>8329</v>
      </c>
      <c r="R1444" t="s">
        <v>8348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2" t="s">
        <v>8329</v>
      </c>
      <c r="R1445" t="s">
        <v>8348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2" t="s">
        <v>8329</v>
      </c>
      <c r="R1446" t="s">
        <v>8348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2" t="s">
        <v>8329</v>
      </c>
      <c r="R1447" t="s">
        <v>8348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2" t="s">
        <v>8329</v>
      </c>
      <c r="R1448" t="s">
        <v>8348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2" t="s">
        <v>8329</v>
      </c>
      <c r="R1449" t="s">
        <v>8348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2" t="s">
        <v>8329</v>
      </c>
      <c r="R1450" t="s">
        <v>8348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2" t="s">
        <v>8329</v>
      </c>
      <c r="R1451" t="s">
        <v>8348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2" t="s">
        <v>8329</v>
      </c>
      <c r="R1452" t="s">
        <v>8348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2" t="s">
        <v>8329</v>
      </c>
      <c r="R1453" t="s">
        <v>8348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2" t="s">
        <v>8329</v>
      </c>
      <c r="R1454" t="s">
        <v>8348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2" t="s">
        <v>8329</v>
      </c>
      <c r="R1455" t="s">
        <v>8348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2" t="s">
        <v>8329</v>
      </c>
      <c r="R1456" t="s">
        <v>8348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2" t="s">
        <v>8329</v>
      </c>
      <c r="R1457" t="s">
        <v>8348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2" t="s">
        <v>8329</v>
      </c>
      <c r="R1458" t="s">
        <v>8348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2" t="s">
        <v>8329</v>
      </c>
      <c r="R1459" t="s">
        <v>8348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2" t="s">
        <v>8329</v>
      </c>
      <c r="R1460" t="s">
        <v>8348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2" t="s">
        <v>8329</v>
      </c>
      <c r="R1461" t="s">
        <v>8348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2" t="s">
        <v>8329</v>
      </c>
      <c r="R1462" t="s">
        <v>8348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2" t="s">
        <v>8329</v>
      </c>
      <c r="R1463" t="s">
        <v>8349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2" t="s">
        <v>8329</v>
      </c>
      <c r="R1464" t="s">
        <v>8349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2" t="s">
        <v>8329</v>
      </c>
      <c r="R1465" t="s">
        <v>8349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2" t="s">
        <v>8329</v>
      </c>
      <c r="R1466" t="s">
        <v>8349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2" t="s">
        <v>8329</v>
      </c>
      <c r="R1467" t="s">
        <v>8349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2" t="s">
        <v>8329</v>
      </c>
      <c r="R1468" t="s">
        <v>8349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2" t="s">
        <v>8329</v>
      </c>
      <c r="R1469" t="s">
        <v>8349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2" t="s">
        <v>8329</v>
      </c>
      <c r="R1470" t="s">
        <v>8349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2" t="s">
        <v>8329</v>
      </c>
      <c r="R1471" t="s">
        <v>8349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2" t="s">
        <v>8329</v>
      </c>
      <c r="R1472" t="s">
        <v>8349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2" t="s">
        <v>8329</v>
      </c>
      <c r="R1473" t="s">
        <v>8349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115">ROUND(E1474/D1474*100, 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2" t="s">
        <v>8329</v>
      </c>
      <c r="R1474" t="s">
        <v>8349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 2), 0)</f>
        <v>38.46</v>
      </c>
      <c r="Q1475" s="12" t="s">
        <v>8329</v>
      </c>
      <c r="R1475" t="s">
        <v>8349</v>
      </c>
      <c r="S1475" s="16">
        <f t="shared" ref="S1475:S1538" si="117">(((K1475/60)/60)/24)+DATE(1970,1,1)</f>
        <v>40939.979618055557</v>
      </c>
      <c r="T1475" s="16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2" t="s">
        <v>8329</v>
      </c>
      <c r="R1476" t="s">
        <v>8349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2" t="s">
        <v>8329</v>
      </c>
      <c r="R1477" t="s">
        <v>8349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2" t="s">
        <v>8329</v>
      </c>
      <c r="R1478" t="s">
        <v>8349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2" t="s">
        <v>8329</v>
      </c>
      <c r="R1479" t="s">
        <v>8349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2" t="s">
        <v>8329</v>
      </c>
      <c r="R1480" t="s">
        <v>8349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2" t="s">
        <v>8329</v>
      </c>
      <c r="R1481" t="s">
        <v>8349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2" t="s">
        <v>8329</v>
      </c>
      <c r="R1482" t="s">
        <v>8349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2" t="s">
        <v>8329</v>
      </c>
      <c r="R1483" t="s">
        <v>8331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2" t="s">
        <v>8329</v>
      </c>
      <c r="R1484" t="s">
        <v>8331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2" t="s">
        <v>8329</v>
      </c>
      <c r="R1485" t="s">
        <v>8331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2" t="s">
        <v>8329</v>
      </c>
      <c r="R1486" t="s">
        <v>8331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2" t="s">
        <v>8329</v>
      </c>
      <c r="R1487" t="s">
        <v>8331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2" t="s">
        <v>8329</v>
      </c>
      <c r="R1488" t="s">
        <v>8331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2" t="s">
        <v>8329</v>
      </c>
      <c r="R1489" t="s">
        <v>8331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2" t="s">
        <v>8329</v>
      </c>
      <c r="R1490" t="s">
        <v>8331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2" t="s">
        <v>8329</v>
      </c>
      <c r="R1491" t="s">
        <v>8331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2" t="s">
        <v>8329</v>
      </c>
      <c r="R1492" t="s">
        <v>8331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2" t="s">
        <v>8329</v>
      </c>
      <c r="R1493" t="s">
        <v>8331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2" t="s">
        <v>8329</v>
      </c>
      <c r="R1494" t="s">
        <v>8331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2" t="s">
        <v>8329</v>
      </c>
      <c r="R1495" t="s">
        <v>8331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2" t="s">
        <v>8329</v>
      </c>
      <c r="R1496" t="s">
        <v>8331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2" t="s">
        <v>8329</v>
      </c>
      <c r="R1497" t="s">
        <v>8331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2" t="s">
        <v>8329</v>
      </c>
      <c r="R1498" t="s">
        <v>8331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2" t="s">
        <v>8329</v>
      </c>
      <c r="R1499" t="s">
        <v>8331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2" t="s">
        <v>8329</v>
      </c>
      <c r="R1500" t="s">
        <v>8331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2" t="s">
        <v>8329</v>
      </c>
      <c r="R1501" t="s">
        <v>8331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2" t="s">
        <v>8329</v>
      </c>
      <c r="R1502" t="s">
        <v>8331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2" t="s">
        <v>8345</v>
      </c>
      <c r="R1503" t="s">
        <v>8346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2" t="s">
        <v>8345</v>
      </c>
      <c r="R1504" t="s">
        <v>8346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2" t="s">
        <v>8345</v>
      </c>
      <c r="R1505" t="s">
        <v>8346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2" t="s">
        <v>8345</v>
      </c>
      <c r="R1506" t="s">
        <v>8346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2" t="s">
        <v>8345</v>
      </c>
      <c r="R1507" t="s">
        <v>8346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2" t="s">
        <v>8345</v>
      </c>
      <c r="R1508" t="s">
        <v>8346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2" t="s">
        <v>8345</v>
      </c>
      <c r="R1509" t="s">
        <v>8346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2" t="s">
        <v>8345</v>
      </c>
      <c r="R1510" t="s">
        <v>8346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2" t="s">
        <v>8345</v>
      </c>
      <c r="R1511" t="s">
        <v>8346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2" t="s">
        <v>8345</v>
      </c>
      <c r="R1512" t="s">
        <v>8346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2" t="s">
        <v>8345</v>
      </c>
      <c r="R1513" t="s">
        <v>8346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2" t="s">
        <v>8345</v>
      </c>
      <c r="R1514" t="s">
        <v>8346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2" t="s">
        <v>8345</v>
      </c>
      <c r="R1515" t="s">
        <v>8346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2" t="s">
        <v>8345</v>
      </c>
      <c r="R1516" t="s">
        <v>8346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2" t="s">
        <v>8345</v>
      </c>
      <c r="R1517" t="s">
        <v>8346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2" t="s">
        <v>8345</v>
      </c>
      <c r="R1518" t="s">
        <v>8346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2" t="s">
        <v>8345</v>
      </c>
      <c r="R1519" t="s">
        <v>8346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2" t="s">
        <v>8345</v>
      </c>
      <c r="R1520" t="s">
        <v>8346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2" t="s">
        <v>8345</v>
      </c>
      <c r="R1521" t="s">
        <v>8346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2" t="s">
        <v>8345</v>
      </c>
      <c r="R1522" t="s">
        <v>8346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2" t="s">
        <v>8345</v>
      </c>
      <c r="R1523" t="s">
        <v>8346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2" t="s">
        <v>8345</v>
      </c>
      <c r="R1524" t="s">
        <v>8346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2" t="s">
        <v>8345</v>
      </c>
      <c r="R1525" t="s">
        <v>8346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2" t="s">
        <v>8345</v>
      </c>
      <c r="R1526" t="s">
        <v>8346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2" t="s">
        <v>8345</v>
      </c>
      <c r="R1527" t="s">
        <v>8346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2" t="s">
        <v>8345</v>
      </c>
      <c r="R1528" t="s">
        <v>8346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2" t="s">
        <v>8345</v>
      </c>
      <c r="R1529" t="s">
        <v>8346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2" t="s">
        <v>8345</v>
      </c>
      <c r="R1530" t="s">
        <v>8346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2" t="s">
        <v>8345</v>
      </c>
      <c r="R1531" t="s">
        <v>8346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2" t="s">
        <v>8345</v>
      </c>
      <c r="R1532" t="s">
        <v>8346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2" t="s">
        <v>8345</v>
      </c>
      <c r="R1533" t="s">
        <v>8346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2" t="s">
        <v>8345</v>
      </c>
      <c r="R1534" t="s">
        <v>8346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2" t="s">
        <v>8345</v>
      </c>
      <c r="R1535" t="s">
        <v>8346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2" t="s">
        <v>8345</v>
      </c>
      <c r="R1536" t="s">
        <v>8346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2" t="s">
        <v>8345</v>
      </c>
      <c r="R1537" t="s">
        <v>8346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120">ROUND(E1538/D1538*100, 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2" t="s">
        <v>8345</v>
      </c>
      <c r="R1538" t="s">
        <v>8346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 2), 0)</f>
        <v>96.38</v>
      </c>
      <c r="Q1539" s="12" t="s">
        <v>8345</v>
      </c>
      <c r="R1539" t="s">
        <v>8346</v>
      </c>
      <c r="S1539" s="16">
        <f t="shared" ref="S1539:S1602" si="122">(((K1539/60)/60)/24)+DATE(1970,1,1)</f>
        <v>42552.315127314811</v>
      </c>
      <c r="T1539" s="16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2" t="s">
        <v>8345</v>
      </c>
      <c r="R1540" t="s">
        <v>8346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2" t="s">
        <v>8345</v>
      </c>
      <c r="R1541" t="s">
        <v>8346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2" t="s">
        <v>8345</v>
      </c>
      <c r="R1542" t="s">
        <v>8346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2" t="s">
        <v>8345</v>
      </c>
      <c r="R1543" t="s">
        <v>8350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2" t="s">
        <v>8345</v>
      </c>
      <c r="R1544" t="s">
        <v>8350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2" t="s">
        <v>8345</v>
      </c>
      <c r="R1545" t="s">
        <v>8350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2" t="s">
        <v>8345</v>
      </c>
      <c r="R1546" t="s">
        <v>8350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2" t="s">
        <v>8345</v>
      </c>
      <c r="R1547" t="s">
        <v>8350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2" t="s">
        <v>8345</v>
      </c>
      <c r="R1548" t="s">
        <v>8350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2" t="s">
        <v>8345</v>
      </c>
      <c r="R1549" t="s">
        <v>8350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2" t="s">
        <v>8345</v>
      </c>
      <c r="R1550" t="s">
        <v>8350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2" t="s">
        <v>8345</v>
      </c>
      <c r="R1551" t="s">
        <v>8350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2" t="s">
        <v>8345</v>
      </c>
      <c r="R1552" t="s">
        <v>8350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2" t="s">
        <v>8345</v>
      </c>
      <c r="R1553" t="s">
        <v>8350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2" t="s">
        <v>8345</v>
      </c>
      <c r="R1554" t="s">
        <v>8350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2" t="s">
        <v>8345</v>
      </c>
      <c r="R1555" t="s">
        <v>8350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2" t="s">
        <v>8345</v>
      </c>
      <c r="R1556" t="s">
        <v>8350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2" t="s">
        <v>8345</v>
      </c>
      <c r="R1557" t="s">
        <v>8350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2" t="s">
        <v>8345</v>
      </c>
      <c r="R1558" t="s">
        <v>8350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2" t="s">
        <v>8345</v>
      </c>
      <c r="R1559" t="s">
        <v>8350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2" t="s">
        <v>8345</v>
      </c>
      <c r="R1560" t="s">
        <v>8350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2" t="s">
        <v>8345</v>
      </c>
      <c r="R1561" t="s">
        <v>8350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2" t="s">
        <v>8345</v>
      </c>
      <c r="R1562" t="s">
        <v>8350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2" t="s">
        <v>8329</v>
      </c>
      <c r="R1563" t="s">
        <v>8351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2" t="s">
        <v>8329</v>
      </c>
      <c r="R1564" t="s">
        <v>8351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2" t="s">
        <v>8329</v>
      </c>
      <c r="R1565" t="s">
        <v>8351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2" t="s">
        <v>8329</v>
      </c>
      <c r="R1566" t="s">
        <v>8351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2" t="s">
        <v>8329</v>
      </c>
      <c r="R1567" t="s">
        <v>8351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2" t="s">
        <v>8329</v>
      </c>
      <c r="R1568" t="s">
        <v>8351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2" t="s">
        <v>8329</v>
      </c>
      <c r="R1569" t="s">
        <v>8351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2" t="s">
        <v>8329</v>
      </c>
      <c r="R1570" t="s">
        <v>8351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2" t="s">
        <v>8329</v>
      </c>
      <c r="R1571" t="s">
        <v>8351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2" t="s">
        <v>8329</v>
      </c>
      <c r="R1572" t="s">
        <v>8351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2" t="s">
        <v>8329</v>
      </c>
      <c r="R1573" t="s">
        <v>8351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2" t="s">
        <v>8329</v>
      </c>
      <c r="R1574" t="s">
        <v>8351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2" t="s">
        <v>8329</v>
      </c>
      <c r="R1575" t="s">
        <v>8351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2" t="s">
        <v>8329</v>
      </c>
      <c r="R1576" t="s">
        <v>8351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2" t="s">
        <v>8329</v>
      </c>
      <c r="R1577" t="s">
        <v>8351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2" t="s">
        <v>8329</v>
      </c>
      <c r="R1578" t="s">
        <v>8351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2" t="s">
        <v>8329</v>
      </c>
      <c r="R1579" t="s">
        <v>8351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2" t="s">
        <v>8329</v>
      </c>
      <c r="R1580" t="s">
        <v>8351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2" t="s">
        <v>8329</v>
      </c>
      <c r="R1581" t="s">
        <v>8351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2" t="s">
        <v>8329</v>
      </c>
      <c r="R1582" t="s">
        <v>8351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2" t="s">
        <v>8345</v>
      </c>
      <c r="R1583" t="s">
        <v>8352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2" t="s">
        <v>8345</v>
      </c>
      <c r="R1584" t="s">
        <v>8352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2" t="s">
        <v>8345</v>
      </c>
      <c r="R1585" t="s">
        <v>8352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2" t="s">
        <v>8345</v>
      </c>
      <c r="R1586" t="s">
        <v>8352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2" t="s">
        <v>8345</v>
      </c>
      <c r="R1587" t="s">
        <v>8352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2" t="s">
        <v>8345</v>
      </c>
      <c r="R1588" t="s">
        <v>8352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2" t="s">
        <v>8345</v>
      </c>
      <c r="R1589" t="s">
        <v>8352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2" t="s">
        <v>8345</v>
      </c>
      <c r="R1590" t="s">
        <v>8352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2" t="s">
        <v>8345</v>
      </c>
      <c r="R1591" t="s">
        <v>8352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2" t="s">
        <v>8345</v>
      </c>
      <c r="R1592" t="s">
        <v>8352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2" t="s">
        <v>8345</v>
      </c>
      <c r="R1593" t="s">
        <v>8352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2" t="s">
        <v>8345</v>
      </c>
      <c r="R1594" t="s">
        <v>8352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2" t="s">
        <v>8345</v>
      </c>
      <c r="R1595" t="s">
        <v>8352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2" t="s">
        <v>8345</v>
      </c>
      <c r="R1596" t="s">
        <v>8352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2" t="s">
        <v>8345</v>
      </c>
      <c r="R1597" t="s">
        <v>8352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2" t="s">
        <v>8345</v>
      </c>
      <c r="R1598" t="s">
        <v>8352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2" t="s">
        <v>8345</v>
      </c>
      <c r="R1599" t="s">
        <v>8352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2" t="s">
        <v>8345</v>
      </c>
      <c r="R1600" t="s">
        <v>8352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2" t="s">
        <v>8345</v>
      </c>
      <c r="R1601" t="s">
        <v>8352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25">ROUND(E1602/D1602*100, 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2" t="s">
        <v>8345</v>
      </c>
      <c r="R1602" t="s">
        <v>8352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 2), 0)</f>
        <v>48.33</v>
      </c>
      <c r="Q1603" s="12" t="s">
        <v>8332</v>
      </c>
      <c r="R1603" t="s">
        <v>8333</v>
      </c>
      <c r="S1603" s="16">
        <f t="shared" ref="S1603:S1666" si="127">(((K1603/60)/60)/24)+DATE(1970,1,1)</f>
        <v>40638.092974537038</v>
      </c>
      <c r="T1603" s="16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2" t="s">
        <v>8332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2" t="s">
        <v>8332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2" t="s">
        <v>8332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2" t="s">
        <v>8332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2" t="s">
        <v>8332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2" t="s">
        <v>8332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2" t="s">
        <v>8332</v>
      </c>
      <c r="R1610" t="s">
        <v>8333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2" t="s">
        <v>8332</v>
      </c>
      <c r="R1611" t="s">
        <v>8333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2" t="s">
        <v>8332</v>
      </c>
      <c r="R1612" t="s">
        <v>8333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2" t="s">
        <v>8332</v>
      </c>
      <c r="R1613" t="s">
        <v>8333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2" t="s">
        <v>8332</v>
      </c>
      <c r="R1614" t="s">
        <v>8333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2" t="s">
        <v>8332</v>
      </c>
      <c r="R1615" t="s">
        <v>8333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2" t="s">
        <v>8332</v>
      </c>
      <c r="R1616" t="s">
        <v>8333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2" t="s">
        <v>8332</v>
      </c>
      <c r="R1617" t="s">
        <v>8333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2" t="s">
        <v>8332</v>
      </c>
      <c r="R1618" t="s">
        <v>8333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2" t="s">
        <v>8332</v>
      </c>
      <c r="R1619" t="s">
        <v>8333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2" t="s">
        <v>8332</v>
      </c>
      <c r="R1620" t="s">
        <v>8333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2" t="s">
        <v>8332</v>
      </c>
      <c r="R1621" t="s">
        <v>8333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2" t="s">
        <v>8332</v>
      </c>
      <c r="R1622" t="s">
        <v>8333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2" t="s">
        <v>8332</v>
      </c>
      <c r="R1623" t="s">
        <v>8333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2" t="s">
        <v>8332</v>
      </c>
      <c r="R1624" t="s">
        <v>8333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2" t="s">
        <v>8332</v>
      </c>
      <c r="R1625" t="s">
        <v>8333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2" t="s">
        <v>8332</v>
      </c>
      <c r="R1626" t="s">
        <v>8333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2" t="s">
        <v>8332</v>
      </c>
      <c r="R1627" t="s">
        <v>8333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2" t="s">
        <v>8332</v>
      </c>
      <c r="R1628" t="s">
        <v>8333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2" t="s">
        <v>8332</v>
      </c>
      <c r="R1629" t="s">
        <v>8333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2" t="s">
        <v>8332</v>
      </c>
      <c r="R1630" t="s">
        <v>8333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2" t="s">
        <v>8332</v>
      </c>
      <c r="R1631" t="s">
        <v>8333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2" t="s">
        <v>8332</v>
      </c>
      <c r="R1632" t="s">
        <v>8333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2" t="s">
        <v>8332</v>
      </c>
      <c r="R1633" t="s">
        <v>8333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2" t="s">
        <v>8332</v>
      </c>
      <c r="R1634" t="s">
        <v>8333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2" t="s">
        <v>8332</v>
      </c>
      <c r="R1635" t="s">
        <v>8333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2" t="s">
        <v>8332</v>
      </c>
      <c r="R1636" t="s">
        <v>8333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2" t="s">
        <v>8332</v>
      </c>
      <c r="R1637" t="s">
        <v>8333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2" t="s">
        <v>8332</v>
      </c>
      <c r="R1638" t="s">
        <v>8333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2" t="s">
        <v>8332</v>
      </c>
      <c r="R1639" t="s">
        <v>8333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2" t="s">
        <v>8332</v>
      </c>
      <c r="R1640" t="s">
        <v>8333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2" t="s">
        <v>8332</v>
      </c>
      <c r="R1641" t="s">
        <v>8333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2" t="s">
        <v>8332</v>
      </c>
      <c r="R1642" t="s">
        <v>8333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2" t="s">
        <v>8332</v>
      </c>
      <c r="R1643" t="s">
        <v>8353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2" t="s">
        <v>8332</v>
      </c>
      <c r="R1644" t="s">
        <v>8353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2" t="s">
        <v>8332</v>
      </c>
      <c r="R1645" t="s">
        <v>8353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2" t="s">
        <v>8332</v>
      </c>
      <c r="R1646" t="s">
        <v>8353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2" t="s">
        <v>8332</v>
      </c>
      <c r="R1647" t="s">
        <v>8353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2" t="s">
        <v>8332</v>
      </c>
      <c r="R1648" t="s">
        <v>8353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2" t="s">
        <v>8332</v>
      </c>
      <c r="R1649" t="s">
        <v>8353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2" t="s">
        <v>8332</v>
      </c>
      <c r="R1650" t="s">
        <v>8353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2" t="s">
        <v>8332</v>
      </c>
      <c r="R1651" t="s">
        <v>8353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2" t="s">
        <v>8332</v>
      </c>
      <c r="R1652" t="s">
        <v>8353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2" t="s">
        <v>8332</v>
      </c>
      <c r="R1653" t="s">
        <v>8353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2" t="s">
        <v>8332</v>
      </c>
      <c r="R1654" t="s">
        <v>8353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2" t="s">
        <v>8332</v>
      </c>
      <c r="R1655" t="s">
        <v>8353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2" t="s">
        <v>8332</v>
      </c>
      <c r="R1656" t="s">
        <v>8353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2" t="s">
        <v>8332</v>
      </c>
      <c r="R1657" t="s">
        <v>8353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2" t="s">
        <v>8332</v>
      </c>
      <c r="R1658" t="s">
        <v>8353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2" t="s">
        <v>8332</v>
      </c>
      <c r="R1659" t="s">
        <v>8353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2" t="s">
        <v>8332</v>
      </c>
      <c r="R1660" t="s">
        <v>8353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2" t="s">
        <v>8332</v>
      </c>
      <c r="R1661" t="s">
        <v>8353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2" t="s">
        <v>8332</v>
      </c>
      <c r="R1662" t="s">
        <v>8353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2" t="s">
        <v>8332</v>
      </c>
      <c r="R1663" t="s">
        <v>8353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2" t="s">
        <v>8332</v>
      </c>
      <c r="R1664" t="s">
        <v>8353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2" t="s">
        <v>8332</v>
      </c>
      <c r="R1665" t="s">
        <v>8353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30">ROUND(E1666/D1666*100, 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2" t="s">
        <v>8332</v>
      </c>
      <c r="R1666" t="s">
        <v>8353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 2), 0)</f>
        <v>44.96</v>
      </c>
      <c r="Q1667" s="12" t="s">
        <v>8332</v>
      </c>
      <c r="R1667" t="s">
        <v>8353</v>
      </c>
      <c r="S1667" s="16">
        <f t="shared" ref="S1667:S1730" si="132">(((K1667/60)/60)/24)+DATE(1970,1,1)</f>
        <v>40564.649456018517</v>
      </c>
      <c r="T1667" s="16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2" t="s">
        <v>8332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2" t="s">
        <v>8332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2" t="s">
        <v>8332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2" t="s">
        <v>8332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2" t="s">
        <v>8332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2" t="s">
        <v>8332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2" t="s">
        <v>8332</v>
      </c>
      <c r="R1674" t="s">
        <v>8353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2" t="s">
        <v>8332</v>
      </c>
      <c r="R1675" t="s">
        <v>8353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2" t="s">
        <v>8332</v>
      </c>
      <c r="R1676" t="s">
        <v>8353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2" t="s">
        <v>8332</v>
      </c>
      <c r="R1677" t="s">
        <v>8353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2" t="s">
        <v>8332</v>
      </c>
      <c r="R1678" t="s">
        <v>8353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2" t="s">
        <v>8332</v>
      </c>
      <c r="R1679" t="s">
        <v>8353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2" t="s">
        <v>8332</v>
      </c>
      <c r="R1680" t="s">
        <v>8353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2" t="s">
        <v>8332</v>
      </c>
      <c r="R1681" t="s">
        <v>8353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2" t="s">
        <v>8332</v>
      </c>
      <c r="R1682" t="s">
        <v>8353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2" t="s">
        <v>8332</v>
      </c>
      <c r="R1683" t="s">
        <v>8354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2" t="s">
        <v>8332</v>
      </c>
      <c r="R1684" t="s">
        <v>8354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2" t="s">
        <v>8332</v>
      </c>
      <c r="R1685" t="s">
        <v>8354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2" t="s">
        <v>8332</v>
      </c>
      <c r="R1686" t="s">
        <v>8354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2" t="s">
        <v>8332</v>
      </c>
      <c r="R1687" t="s">
        <v>8354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2" t="s">
        <v>8332</v>
      </c>
      <c r="R1688" t="s">
        <v>8354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2" t="s">
        <v>8332</v>
      </c>
      <c r="R1689" t="s">
        <v>8354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2" t="s">
        <v>8332</v>
      </c>
      <c r="R1690" t="s">
        <v>8354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2" t="s">
        <v>8332</v>
      </c>
      <c r="R1691" t="s">
        <v>8354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2" t="s">
        <v>8332</v>
      </c>
      <c r="R1692" t="s">
        <v>8354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2" t="s">
        <v>8332</v>
      </c>
      <c r="R1693" t="s">
        <v>8354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2" t="s">
        <v>8332</v>
      </c>
      <c r="R1694" t="s">
        <v>8354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2" t="s">
        <v>8332</v>
      </c>
      <c r="R1695" t="s">
        <v>8354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2" t="s">
        <v>8332</v>
      </c>
      <c r="R1696" t="s">
        <v>8354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2" t="s">
        <v>8332</v>
      </c>
      <c r="R1697" t="s">
        <v>8354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2" t="s">
        <v>8332</v>
      </c>
      <c r="R1698" t="s">
        <v>8354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2" t="s">
        <v>8332</v>
      </c>
      <c r="R1699" t="s">
        <v>8354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2" t="s">
        <v>8332</v>
      </c>
      <c r="R1700" t="s">
        <v>8354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2" t="s">
        <v>8332</v>
      </c>
      <c r="R1701" t="s">
        <v>8354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2" t="s">
        <v>8332</v>
      </c>
      <c r="R1702" t="s">
        <v>8354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2" t="s">
        <v>8332</v>
      </c>
      <c r="R1703" t="s">
        <v>8354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2" t="s">
        <v>8332</v>
      </c>
      <c r="R1704" t="s">
        <v>8354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2" t="s">
        <v>8332</v>
      </c>
      <c r="R1705" t="s">
        <v>8354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2" t="s">
        <v>8332</v>
      </c>
      <c r="R1706" t="s">
        <v>8354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2" t="s">
        <v>8332</v>
      </c>
      <c r="R1707" t="s">
        <v>8354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2" t="s">
        <v>8332</v>
      </c>
      <c r="R1708" t="s">
        <v>8354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2" t="s">
        <v>8332</v>
      </c>
      <c r="R1709" t="s">
        <v>8354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2" t="s">
        <v>8332</v>
      </c>
      <c r="R1710" t="s">
        <v>8354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2" t="s">
        <v>8332</v>
      </c>
      <c r="R1711" t="s">
        <v>8354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2" t="s">
        <v>8332</v>
      </c>
      <c r="R1712" t="s">
        <v>8354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2" t="s">
        <v>8332</v>
      </c>
      <c r="R1713" t="s">
        <v>8354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2" t="s">
        <v>8332</v>
      </c>
      <c r="R1714" t="s">
        <v>8354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2" t="s">
        <v>8332</v>
      </c>
      <c r="R1715" t="s">
        <v>8354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2" t="s">
        <v>8332</v>
      </c>
      <c r="R1716" t="s">
        <v>8354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2" t="s">
        <v>8332</v>
      </c>
      <c r="R1717" t="s">
        <v>8354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2" t="s">
        <v>8332</v>
      </c>
      <c r="R1718" t="s">
        <v>8354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2" t="s">
        <v>8332</v>
      </c>
      <c r="R1719" t="s">
        <v>8354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2" t="s">
        <v>8332</v>
      </c>
      <c r="R1720" t="s">
        <v>8354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2" t="s">
        <v>8332</v>
      </c>
      <c r="R1721" t="s">
        <v>8354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2" t="s">
        <v>8332</v>
      </c>
      <c r="R1722" t="s">
        <v>8354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2" t="s">
        <v>8332</v>
      </c>
      <c r="R1723" t="s">
        <v>8354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2" t="s">
        <v>8332</v>
      </c>
      <c r="R1724" t="s">
        <v>8354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2" t="s">
        <v>8332</v>
      </c>
      <c r="R1725" t="s">
        <v>8354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2" t="s">
        <v>8332</v>
      </c>
      <c r="R1726" t="s">
        <v>8354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2" t="s">
        <v>8332</v>
      </c>
      <c r="R1727" t="s">
        <v>8354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2" t="s">
        <v>8332</v>
      </c>
      <c r="R1728" t="s">
        <v>8354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2" t="s">
        <v>8332</v>
      </c>
      <c r="R1729" t="s">
        <v>8354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35">ROUND(E1730/D1730*100, 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2" t="s">
        <v>8332</v>
      </c>
      <c r="R1730" t="s">
        <v>8354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 2), 0)</f>
        <v>0</v>
      </c>
      <c r="Q1731" s="12" t="s">
        <v>8332</v>
      </c>
      <c r="R1731" t="s">
        <v>8354</v>
      </c>
      <c r="S1731" s="16">
        <f t="shared" ref="S1731:S1794" si="137">(((K1731/60)/60)/24)+DATE(1970,1,1)</f>
        <v>42471.052152777775</v>
      </c>
      <c r="T1731" s="16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2" t="s">
        <v>8332</v>
      </c>
      <c r="R1732" t="s">
        <v>8354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2" t="s">
        <v>8332</v>
      </c>
      <c r="R1733" t="s">
        <v>8354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2" t="s">
        <v>8332</v>
      </c>
      <c r="R1734" t="s">
        <v>8354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2" t="s">
        <v>8332</v>
      </c>
      <c r="R1735" t="s">
        <v>8354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2" t="s">
        <v>8332</v>
      </c>
      <c r="R1736" t="s">
        <v>8354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2" t="s">
        <v>8332</v>
      </c>
      <c r="R1737" t="s">
        <v>8354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2" t="s">
        <v>8332</v>
      </c>
      <c r="R1738" t="s">
        <v>8354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2" t="s">
        <v>8332</v>
      </c>
      <c r="R1739" t="s">
        <v>8354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2" t="s">
        <v>8332</v>
      </c>
      <c r="R1740" t="s">
        <v>8354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2" t="s">
        <v>8332</v>
      </c>
      <c r="R1741" t="s">
        <v>8354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2" t="s">
        <v>8332</v>
      </c>
      <c r="R1742" t="s">
        <v>8354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2" t="s">
        <v>8345</v>
      </c>
      <c r="R1743" t="s">
        <v>8346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2" t="s">
        <v>8345</v>
      </c>
      <c r="R1744" t="s">
        <v>8346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2" t="s">
        <v>8345</v>
      </c>
      <c r="R1745" t="s">
        <v>8346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2" t="s">
        <v>8345</v>
      </c>
      <c r="R1746" t="s">
        <v>8346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2" t="s">
        <v>8345</v>
      </c>
      <c r="R1747" t="s">
        <v>8346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2" t="s">
        <v>8345</v>
      </c>
      <c r="R1748" t="s">
        <v>8346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2" t="s">
        <v>8345</v>
      </c>
      <c r="R1749" t="s">
        <v>8346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2" t="s">
        <v>8345</v>
      </c>
      <c r="R1750" t="s">
        <v>8346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2" t="s">
        <v>8345</v>
      </c>
      <c r="R1751" t="s">
        <v>8346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2" t="s">
        <v>8345</v>
      </c>
      <c r="R1752" t="s">
        <v>8346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2" t="s">
        <v>8345</v>
      </c>
      <c r="R1753" t="s">
        <v>8346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2" t="s">
        <v>8345</v>
      </c>
      <c r="R1754" t="s">
        <v>8346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2" t="s">
        <v>8345</v>
      </c>
      <c r="R1755" t="s">
        <v>8346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2" t="s">
        <v>8345</v>
      </c>
      <c r="R1756" t="s">
        <v>8346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2" t="s">
        <v>8345</v>
      </c>
      <c r="R1757" t="s">
        <v>8346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2" t="s">
        <v>8345</v>
      </c>
      <c r="R1758" t="s">
        <v>8346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2" t="s">
        <v>8345</v>
      </c>
      <c r="R1759" t="s">
        <v>8346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2" t="s">
        <v>8345</v>
      </c>
      <c r="R1760" t="s">
        <v>8346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2" t="s">
        <v>8345</v>
      </c>
      <c r="R1761" t="s">
        <v>8346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2" t="s">
        <v>8345</v>
      </c>
      <c r="R1762" t="s">
        <v>8346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2" t="s">
        <v>8345</v>
      </c>
      <c r="R1763" t="s">
        <v>8346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2" t="s">
        <v>8345</v>
      </c>
      <c r="R1764" t="s">
        <v>8346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2" t="s">
        <v>8345</v>
      </c>
      <c r="R1765" t="s">
        <v>8346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2" t="s">
        <v>8345</v>
      </c>
      <c r="R1766" t="s">
        <v>8346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2" t="s">
        <v>8345</v>
      </c>
      <c r="R1767" t="s">
        <v>8346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2" t="s">
        <v>8345</v>
      </c>
      <c r="R1768" t="s">
        <v>8346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2" t="s">
        <v>8345</v>
      </c>
      <c r="R1769" t="s">
        <v>8346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2" t="s">
        <v>8345</v>
      </c>
      <c r="R1770" t="s">
        <v>8346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2" t="s">
        <v>8345</v>
      </c>
      <c r="R1771" t="s">
        <v>8346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2" t="s">
        <v>8345</v>
      </c>
      <c r="R1772" t="s">
        <v>8346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2" t="s">
        <v>8345</v>
      </c>
      <c r="R1773" t="s">
        <v>8346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2" t="s">
        <v>8345</v>
      </c>
      <c r="R1774" t="s">
        <v>8346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2" t="s">
        <v>8345</v>
      </c>
      <c r="R1775" t="s">
        <v>8346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2" t="s">
        <v>8345</v>
      </c>
      <c r="R1776" t="s">
        <v>8346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2" t="s">
        <v>8345</v>
      </c>
      <c r="R1777" t="s">
        <v>8346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2" t="s">
        <v>8345</v>
      </c>
      <c r="R1778" t="s">
        <v>8346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2" t="s">
        <v>8345</v>
      </c>
      <c r="R1779" t="s">
        <v>8346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2" t="s">
        <v>8345</v>
      </c>
      <c r="R1780" t="s">
        <v>8346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2" t="s">
        <v>8345</v>
      </c>
      <c r="R1781" t="s">
        <v>8346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2" t="s">
        <v>8345</v>
      </c>
      <c r="R1782" t="s">
        <v>8346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2" t="s">
        <v>8345</v>
      </c>
      <c r="R1783" t="s">
        <v>8346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2" t="s">
        <v>8345</v>
      </c>
      <c r="R1784" t="s">
        <v>8346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2" t="s">
        <v>8345</v>
      </c>
      <c r="R1785" t="s">
        <v>8346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2" t="s">
        <v>8345</v>
      </c>
      <c r="R1786" t="s">
        <v>8346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2" t="s">
        <v>8345</v>
      </c>
      <c r="R1787" t="s">
        <v>8346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2" t="s">
        <v>8345</v>
      </c>
      <c r="R1788" t="s">
        <v>8346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2" t="s">
        <v>8345</v>
      </c>
      <c r="R1789" t="s">
        <v>8346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2" t="s">
        <v>8345</v>
      </c>
      <c r="R1790" t="s">
        <v>8346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2" t="s">
        <v>8345</v>
      </c>
      <c r="R1791" t="s">
        <v>8346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2" t="s">
        <v>8345</v>
      </c>
      <c r="R1792" t="s">
        <v>8346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2" t="s">
        <v>8345</v>
      </c>
      <c r="R1793" t="s">
        <v>8346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40">ROUND(E1794/D1794*100, 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2" t="s">
        <v>8345</v>
      </c>
      <c r="R1794" t="s">
        <v>8346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 2), 0)</f>
        <v>20</v>
      </c>
      <c r="Q1795" s="12" t="s">
        <v>8345</v>
      </c>
      <c r="R1795" t="s">
        <v>8346</v>
      </c>
      <c r="S1795" s="16">
        <f t="shared" ref="S1795:S1858" si="142">(((K1795/60)/60)/24)+DATE(1970,1,1)</f>
        <v>41940.89166666667</v>
      </c>
      <c r="T1795" s="16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2" t="s">
        <v>8345</v>
      </c>
      <c r="R1796" t="s">
        <v>8346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2" t="s">
        <v>8345</v>
      </c>
      <c r="R1797" t="s">
        <v>8346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2" t="s">
        <v>8345</v>
      </c>
      <c r="R1798" t="s">
        <v>8346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2" t="s">
        <v>8345</v>
      </c>
      <c r="R1799" t="s">
        <v>8346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2" t="s">
        <v>8345</v>
      </c>
      <c r="R1800" t="s">
        <v>8346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2" t="s">
        <v>8345</v>
      </c>
      <c r="R1801" t="s">
        <v>8346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2" t="s">
        <v>8345</v>
      </c>
      <c r="R1802" t="s">
        <v>8346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2" t="s">
        <v>8345</v>
      </c>
      <c r="R1803" t="s">
        <v>8346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2" t="s">
        <v>8345</v>
      </c>
      <c r="R1804" t="s">
        <v>8346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2" t="s">
        <v>8345</v>
      </c>
      <c r="R1805" t="s">
        <v>8346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2" t="s">
        <v>8345</v>
      </c>
      <c r="R1806" t="s">
        <v>8346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2" t="s">
        <v>8345</v>
      </c>
      <c r="R1807" t="s">
        <v>8346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2" t="s">
        <v>8345</v>
      </c>
      <c r="R1808" t="s">
        <v>8346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2" t="s">
        <v>8345</v>
      </c>
      <c r="R1809" t="s">
        <v>8346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2" t="s">
        <v>8345</v>
      </c>
      <c r="R1810" t="s">
        <v>8346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2" t="s">
        <v>8345</v>
      </c>
      <c r="R1811" t="s">
        <v>8346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2" t="s">
        <v>8345</v>
      </c>
      <c r="R1812" t="s">
        <v>8346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2" t="s">
        <v>8345</v>
      </c>
      <c r="R1813" t="s">
        <v>8346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2" t="s">
        <v>8345</v>
      </c>
      <c r="R1814" t="s">
        <v>8346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2" t="s">
        <v>8345</v>
      </c>
      <c r="R1815" t="s">
        <v>8346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2" t="s">
        <v>8345</v>
      </c>
      <c r="R1816" t="s">
        <v>8346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2" t="s">
        <v>8345</v>
      </c>
      <c r="R1817" t="s">
        <v>8346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2" t="s">
        <v>8345</v>
      </c>
      <c r="R1818" t="s">
        <v>8346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2" t="s">
        <v>8345</v>
      </c>
      <c r="R1819" t="s">
        <v>8346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2" t="s">
        <v>8345</v>
      </c>
      <c r="R1820" t="s">
        <v>8346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2" t="s">
        <v>8345</v>
      </c>
      <c r="R1821" t="s">
        <v>8346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2" t="s">
        <v>8345</v>
      </c>
      <c r="R1822" t="s">
        <v>8346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2" t="s">
        <v>8332</v>
      </c>
      <c r="R1823" t="s">
        <v>8333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2" t="s">
        <v>8332</v>
      </c>
      <c r="R1824" t="s">
        <v>8333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2" t="s">
        <v>8332</v>
      </c>
      <c r="R1825" t="s">
        <v>8333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2" t="s">
        <v>8332</v>
      </c>
      <c r="R1826" t="s">
        <v>8333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2" t="s">
        <v>8332</v>
      </c>
      <c r="R1827" t="s">
        <v>8333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2" t="s">
        <v>8332</v>
      </c>
      <c r="R1828" t="s">
        <v>8333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2" t="s">
        <v>8332</v>
      </c>
      <c r="R1829" t="s">
        <v>8333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2" t="s">
        <v>8332</v>
      </c>
      <c r="R1830" t="s">
        <v>8333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2" t="s">
        <v>8332</v>
      </c>
      <c r="R1831" t="s">
        <v>8333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2" t="s">
        <v>8332</v>
      </c>
      <c r="R1832" t="s">
        <v>8333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2" t="s">
        <v>8332</v>
      </c>
      <c r="R1833" t="s">
        <v>8333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2" t="s">
        <v>8332</v>
      </c>
      <c r="R1834" t="s">
        <v>8333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2" t="s">
        <v>8332</v>
      </c>
      <c r="R1835" t="s">
        <v>8333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2" t="s">
        <v>8332</v>
      </c>
      <c r="R1836" t="s">
        <v>8333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2" t="s">
        <v>8332</v>
      </c>
      <c r="R1837" t="s">
        <v>8333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2" t="s">
        <v>8332</v>
      </c>
      <c r="R1838" t="s">
        <v>8333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2" t="s">
        <v>8332</v>
      </c>
      <c r="R1839" t="s">
        <v>8333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2" t="s">
        <v>8332</v>
      </c>
      <c r="R1840" t="s">
        <v>8333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2" t="s">
        <v>8332</v>
      </c>
      <c r="R1841" t="s">
        <v>8333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2" t="s">
        <v>8332</v>
      </c>
      <c r="R1842" t="s">
        <v>8333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2" t="s">
        <v>8332</v>
      </c>
      <c r="R1843" t="s">
        <v>8333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2" t="s">
        <v>8332</v>
      </c>
      <c r="R1844" t="s">
        <v>8333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2" t="s">
        <v>8332</v>
      </c>
      <c r="R1845" t="s">
        <v>8333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2" t="s">
        <v>8332</v>
      </c>
      <c r="R1846" t="s">
        <v>8333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2" t="s">
        <v>8332</v>
      </c>
      <c r="R1847" t="s">
        <v>8333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2" t="s">
        <v>8332</v>
      </c>
      <c r="R1848" t="s">
        <v>8333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2" t="s">
        <v>8332</v>
      </c>
      <c r="R1849" t="s">
        <v>8333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2" t="s">
        <v>8332</v>
      </c>
      <c r="R1850" t="s">
        <v>8333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2" t="s">
        <v>8332</v>
      </c>
      <c r="R1851" t="s">
        <v>8333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2" t="s">
        <v>8332</v>
      </c>
      <c r="R1852" t="s">
        <v>8333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2" t="s">
        <v>8332</v>
      </c>
      <c r="R1853" t="s">
        <v>8333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2" t="s">
        <v>8332</v>
      </c>
      <c r="R1854" t="s">
        <v>8333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2" t="s">
        <v>8332</v>
      </c>
      <c r="R1855" t="s">
        <v>8333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2" t="s">
        <v>8332</v>
      </c>
      <c r="R1856" t="s">
        <v>8333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2" t="s">
        <v>8332</v>
      </c>
      <c r="R1857" t="s">
        <v>8333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45">ROUND(E1858/D1858*100, 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2" t="s">
        <v>8332</v>
      </c>
      <c r="R1858" t="s">
        <v>8333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 2), 0)</f>
        <v>136.36000000000001</v>
      </c>
      <c r="Q1859" s="12" t="s">
        <v>8332</v>
      </c>
      <c r="R1859" t="s">
        <v>8333</v>
      </c>
      <c r="S1859" s="16">
        <f t="shared" ref="S1859:S1922" si="147">(((K1859/60)/60)/24)+DATE(1970,1,1)</f>
        <v>41864.76866898148</v>
      </c>
      <c r="T1859" s="16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2" t="s">
        <v>8332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2" t="s">
        <v>8332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2" t="s">
        <v>8332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2" t="s">
        <v>8340</v>
      </c>
      <c r="R186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2" t="s">
        <v>8340</v>
      </c>
      <c r="R1864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2" t="s">
        <v>8340</v>
      </c>
      <c r="R1865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2" t="s">
        <v>8340</v>
      </c>
      <c r="R1866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2" t="s">
        <v>8340</v>
      </c>
      <c r="R1867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2" t="s">
        <v>8340</v>
      </c>
      <c r="R1868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2" t="s">
        <v>8340</v>
      </c>
      <c r="R1869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2" t="s">
        <v>8340</v>
      </c>
      <c r="R1870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2" t="s">
        <v>8340</v>
      </c>
      <c r="R1871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2" t="s">
        <v>8340</v>
      </c>
      <c r="R1872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2" t="s">
        <v>8340</v>
      </c>
      <c r="R187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2" t="s">
        <v>8340</v>
      </c>
      <c r="R1874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2" t="s">
        <v>8340</v>
      </c>
      <c r="R1875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2" t="s">
        <v>8340</v>
      </c>
      <c r="R1876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2" t="s">
        <v>8340</v>
      </c>
      <c r="R1877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2" t="s">
        <v>8340</v>
      </c>
      <c r="R1878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2" t="s">
        <v>8340</v>
      </c>
      <c r="R1879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2" t="s">
        <v>8340</v>
      </c>
      <c r="R1880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2" t="s">
        <v>8340</v>
      </c>
      <c r="R1881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2" t="s">
        <v>8340</v>
      </c>
      <c r="R1882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2" t="s">
        <v>8332</v>
      </c>
      <c r="R1883" t="s">
        <v>8336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2" t="s">
        <v>8332</v>
      </c>
      <c r="R1884" t="s">
        <v>8336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2" t="s">
        <v>8332</v>
      </c>
      <c r="R1885" t="s">
        <v>8336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2" t="s">
        <v>8332</v>
      </c>
      <c r="R1886" t="s">
        <v>8336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2" t="s">
        <v>8332</v>
      </c>
      <c r="R1887" t="s">
        <v>8336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2" t="s">
        <v>8332</v>
      </c>
      <c r="R1888" t="s">
        <v>8336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2" t="s">
        <v>8332</v>
      </c>
      <c r="R1889" t="s">
        <v>8336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2" t="s">
        <v>8332</v>
      </c>
      <c r="R1890" t="s">
        <v>8336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2" t="s">
        <v>8332</v>
      </c>
      <c r="R1891" t="s">
        <v>8336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2" t="s">
        <v>8332</v>
      </c>
      <c r="R1892" t="s">
        <v>8336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2" t="s">
        <v>8332</v>
      </c>
      <c r="R1893" t="s">
        <v>8336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2" t="s">
        <v>8332</v>
      </c>
      <c r="R1894" t="s">
        <v>8336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2" t="s">
        <v>8332</v>
      </c>
      <c r="R1895" t="s">
        <v>8336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2" t="s">
        <v>8332</v>
      </c>
      <c r="R1896" t="s">
        <v>8336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2" t="s">
        <v>8332</v>
      </c>
      <c r="R1897" t="s">
        <v>8336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2" t="s">
        <v>8332</v>
      </c>
      <c r="R1898" t="s">
        <v>8336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2" t="s">
        <v>8332</v>
      </c>
      <c r="R1899" t="s">
        <v>8336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2" t="s">
        <v>8332</v>
      </c>
      <c r="R1900" t="s">
        <v>8336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2" t="s">
        <v>8332</v>
      </c>
      <c r="R1901" t="s">
        <v>8336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2" t="s">
        <v>8332</v>
      </c>
      <c r="R1902" t="s">
        <v>8336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2" t="s">
        <v>8326</v>
      </c>
      <c r="R1903" t="s">
        <v>8355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2" t="s">
        <v>8326</v>
      </c>
      <c r="R1904" t="s">
        <v>8355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2" t="s">
        <v>8326</v>
      </c>
      <c r="R1905" t="s">
        <v>8355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2" t="s">
        <v>8326</v>
      </c>
      <c r="R1906" t="s">
        <v>8355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2" t="s">
        <v>8326</v>
      </c>
      <c r="R1907" t="s">
        <v>8355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2" t="s">
        <v>8326</v>
      </c>
      <c r="R1908" t="s">
        <v>8355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2" t="s">
        <v>8326</v>
      </c>
      <c r="R1909" t="s">
        <v>8355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2" t="s">
        <v>8326</v>
      </c>
      <c r="R1910" t="s">
        <v>8355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2" t="s">
        <v>8326</v>
      </c>
      <c r="R1911" t="s">
        <v>8355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2" t="s">
        <v>8326</v>
      </c>
      <c r="R1912" t="s">
        <v>8355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2" t="s">
        <v>8326</v>
      </c>
      <c r="R1913" t="s">
        <v>8355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2" t="s">
        <v>8326</v>
      </c>
      <c r="R1914" t="s">
        <v>8355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2" t="s">
        <v>8326</v>
      </c>
      <c r="R1915" t="s">
        <v>8355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2" t="s">
        <v>8326</v>
      </c>
      <c r="R1916" t="s">
        <v>8355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2" t="s">
        <v>8326</v>
      </c>
      <c r="R1917" t="s">
        <v>8355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2" t="s">
        <v>8326</v>
      </c>
      <c r="R1918" t="s">
        <v>8355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2" t="s">
        <v>8326</v>
      </c>
      <c r="R1919" t="s">
        <v>8355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2" t="s">
        <v>8326</v>
      </c>
      <c r="R1920" t="s">
        <v>8355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2" t="s">
        <v>8326</v>
      </c>
      <c r="R1921" t="s">
        <v>8355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50">ROUND(E1922/D1922*100, 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2" t="s">
        <v>8326</v>
      </c>
      <c r="R1922" t="s">
        <v>8355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 2), 0)</f>
        <v>54</v>
      </c>
      <c r="Q1923" s="12" t="s">
        <v>8332</v>
      </c>
      <c r="R1923" t="s">
        <v>8336</v>
      </c>
      <c r="S1923" s="16">
        <f t="shared" ref="S1923:S1986" si="152">(((K1923/60)/60)/24)+DATE(1970,1,1)</f>
        <v>41074.221562500003</v>
      </c>
      <c r="T1923" s="16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2" t="s">
        <v>8332</v>
      </c>
      <c r="R1924" t="s">
        <v>8336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2" t="s">
        <v>8332</v>
      </c>
      <c r="R1925" t="s">
        <v>8336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2" t="s">
        <v>8332</v>
      </c>
      <c r="R1926" t="s">
        <v>8336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2" t="s">
        <v>8332</v>
      </c>
      <c r="R1927" t="s">
        <v>8336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2" t="s">
        <v>8332</v>
      </c>
      <c r="R1928" t="s">
        <v>8336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2" t="s">
        <v>8332</v>
      </c>
      <c r="R1929" t="s">
        <v>8336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2" t="s">
        <v>8332</v>
      </c>
      <c r="R1930" t="s">
        <v>8336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2" t="s">
        <v>8332</v>
      </c>
      <c r="R1931" t="s">
        <v>8336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2" t="s">
        <v>8332</v>
      </c>
      <c r="R1932" t="s">
        <v>8336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2" t="s">
        <v>8332</v>
      </c>
      <c r="R1933" t="s">
        <v>8336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2" t="s">
        <v>8332</v>
      </c>
      <c r="R1934" t="s">
        <v>8336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2" t="s">
        <v>8332</v>
      </c>
      <c r="R1935" t="s">
        <v>8336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2" t="s">
        <v>8332</v>
      </c>
      <c r="R1936" t="s">
        <v>8336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2" t="s">
        <v>8332</v>
      </c>
      <c r="R1937" t="s">
        <v>8336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2" t="s">
        <v>8332</v>
      </c>
      <c r="R1938" t="s">
        <v>8336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2" t="s">
        <v>8332</v>
      </c>
      <c r="R1939" t="s">
        <v>8336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2" t="s">
        <v>8332</v>
      </c>
      <c r="R1940" t="s">
        <v>8336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2" t="s">
        <v>8332</v>
      </c>
      <c r="R1941" t="s">
        <v>8336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2" t="s">
        <v>8332</v>
      </c>
      <c r="R1942" t="s">
        <v>8336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2" t="s">
        <v>8326</v>
      </c>
      <c r="R1943" t="s">
        <v>8356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2" t="s">
        <v>8326</v>
      </c>
      <c r="R1944" t="s">
        <v>8356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2" t="s">
        <v>8326</v>
      </c>
      <c r="R1945" t="s">
        <v>8356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2" t="s">
        <v>8326</v>
      </c>
      <c r="R1946" t="s">
        <v>8356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2" t="s">
        <v>8326</v>
      </c>
      <c r="R1947" t="s">
        <v>8356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2" t="s">
        <v>8326</v>
      </c>
      <c r="R1948" t="s">
        <v>8356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2" t="s">
        <v>8326</v>
      </c>
      <c r="R1949" t="s">
        <v>8356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2" t="s">
        <v>8326</v>
      </c>
      <c r="R1950" t="s">
        <v>8356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2" t="s">
        <v>8326</v>
      </c>
      <c r="R1951" t="s">
        <v>8356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2" t="s">
        <v>8326</v>
      </c>
      <c r="R1952" t="s">
        <v>8356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2" t="s">
        <v>8326</v>
      </c>
      <c r="R1953" t="s">
        <v>8356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2" t="s">
        <v>8326</v>
      </c>
      <c r="R1954" t="s">
        <v>8356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2" t="s">
        <v>8326</v>
      </c>
      <c r="R1955" t="s">
        <v>8356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2" t="s">
        <v>8326</v>
      </c>
      <c r="R1956" t="s">
        <v>8356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2" t="s">
        <v>8326</v>
      </c>
      <c r="R1957" t="s">
        <v>8356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2" t="s">
        <v>8326</v>
      </c>
      <c r="R1958" t="s">
        <v>8356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2" t="s">
        <v>8326</v>
      </c>
      <c r="R1959" t="s">
        <v>8356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2" t="s">
        <v>8326</v>
      </c>
      <c r="R1960" t="s">
        <v>8356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2" t="s">
        <v>8326</v>
      </c>
      <c r="R1961" t="s">
        <v>8356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2" t="s">
        <v>8326</v>
      </c>
      <c r="R1962" t="s">
        <v>8356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2" t="s">
        <v>8326</v>
      </c>
      <c r="R1963" t="s">
        <v>8356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2" t="s">
        <v>8326</v>
      </c>
      <c r="R1964" t="s">
        <v>8356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2" t="s">
        <v>8326</v>
      </c>
      <c r="R1965" t="s">
        <v>8356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2" t="s">
        <v>8326</v>
      </c>
      <c r="R1966" t="s">
        <v>8356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2" t="s">
        <v>8326</v>
      </c>
      <c r="R1967" t="s">
        <v>8356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2" t="s">
        <v>8326</v>
      </c>
      <c r="R1968" t="s">
        <v>8356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2" t="s">
        <v>8326</v>
      </c>
      <c r="R1969" t="s">
        <v>8356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2" t="s">
        <v>8326</v>
      </c>
      <c r="R1970" t="s">
        <v>8356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2" t="s">
        <v>8326</v>
      </c>
      <c r="R1971" t="s">
        <v>8356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2" t="s">
        <v>8326</v>
      </c>
      <c r="R1972" t="s">
        <v>8356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2" t="s">
        <v>8326</v>
      </c>
      <c r="R1973" t="s">
        <v>8356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2" t="s">
        <v>8326</v>
      </c>
      <c r="R1974" t="s">
        <v>8356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2" t="s">
        <v>8326</v>
      </c>
      <c r="R1975" t="s">
        <v>8356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2" t="s">
        <v>8326</v>
      </c>
      <c r="R1976" t="s">
        <v>8356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2" t="s">
        <v>8326</v>
      </c>
      <c r="R1977" t="s">
        <v>8356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2" t="s">
        <v>8326</v>
      </c>
      <c r="R1978" t="s">
        <v>8356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2" t="s">
        <v>8326</v>
      </c>
      <c r="R1979" t="s">
        <v>8356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2" t="s">
        <v>8326</v>
      </c>
      <c r="R1980" t="s">
        <v>8356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2" t="s">
        <v>8326</v>
      </c>
      <c r="R1981" t="s">
        <v>8356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2" t="s">
        <v>8326</v>
      </c>
      <c r="R1982" t="s">
        <v>8356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2" t="s">
        <v>8345</v>
      </c>
      <c r="R1983" t="s">
        <v>8357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2" t="s">
        <v>8345</v>
      </c>
      <c r="R1984" t="s">
        <v>8357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2" t="s">
        <v>8345</v>
      </c>
      <c r="R1985" t="s">
        <v>8357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55">ROUND(E1986/D1986*100, 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2" t="s">
        <v>8345</v>
      </c>
      <c r="R1986" t="s">
        <v>8357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 2), 0)</f>
        <v>12.75</v>
      </c>
      <c r="Q1987" s="12" t="s">
        <v>8345</v>
      </c>
      <c r="R1987" t="s">
        <v>8357</v>
      </c>
      <c r="S1987" s="16">
        <f t="shared" ref="S1987:S2050" si="157">(((K1987/60)/60)/24)+DATE(1970,1,1)</f>
        <v>42555.698738425926</v>
      </c>
      <c r="T1987" s="16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2" t="s">
        <v>8345</v>
      </c>
      <c r="R1988" t="s">
        <v>8357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2" t="s">
        <v>8345</v>
      </c>
      <c r="R1989" t="s">
        <v>8357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2" t="s">
        <v>8345</v>
      </c>
      <c r="R1990" t="s">
        <v>8357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2" t="s">
        <v>8345</v>
      </c>
      <c r="R1991" t="s">
        <v>8357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2" t="s">
        <v>8345</v>
      </c>
      <c r="R1992" t="s">
        <v>8357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2" t="s">
        <v>8345</v>
      </c>
      <c r="R1993" t="s">
        <v>8357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2" t="s">
        <v>8345</v>
      </c>
      <c r="R1994" t="s">
        <v>8357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2" t="s">
        <v>8345</v>
      </c>
      <c r="R1995" t="s">
        <v>8357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2" t="s">
        <v>8345</v>
      </c>
      <c r="R1996" t="s">
        <v>8357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2" t="s">
        <v>8345</v>
      </c>
      <c r="R1997" t="s">
        <v>8357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2" t="s">
        <v>8345</v>
      </c>
      <c r="R1998" t="s">
        <v>8357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2" t="s">
        <v>8345</v>
      </c>
      <c r="R1999" t="s">
        <v>8357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2" t="s">
        <v>8345</v>
      </c>
      <c r="R2000" t="s">
        <v>8357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2" t="s">
        <v>8345</v>
      </c>
      <c r="R2001" t="s">
        <v>8357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2" t="s">
        <v>8345</v>
      </c>
      <c r="R2002" t="s">
        <v>8357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2" t="s">
        <v>8326</v>
      </c>
      <c r="R2003" t="s">
        <v>8356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2" t="s">
        <v>8326</v>
      </c>
      <c r="R2004" t="s">
        <v>8356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2" t="s">
        <v>8326</v>
      </c>
      <c r="R2005" t="s">
        <v>8356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2" t="s">
        <v>8326</v>
      </c>
      <c r="R2006" t="s">
        <v>8356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2" t="s">
        <v>8326</v>
      </c>
      <c r="R2007" t="s">
        <v>8356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2" t="s">
        <v>8326</v>
      </c>
      <c r="R2008" t="s">
        <v>8356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2" t="s">
        <v>8326</v>
      </c>
      <c r="R2009" t="s">
        <v>8356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2" t="s">
        <v>8326</v>
      </c>
      <c r="R2010" t="s">
        <v>8356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2" t="s">
        <v>8326</v>
      </c>
      <c r="R2011" t="s">
        <v>8356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2" t="s">
        <v>8326</v>
      </c>
      <c r="R2012" t="s">
        <v>8356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2" t="s">
        <v>8326</v>
      </c>
      <c r="R2013" t="s">
        <v>8356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2" t="s">
        <v>8326</v>
      </c>
      <c r="R2014" t="s">
        <v>8356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2" t="s">
        <v>8326</v>
      </c>
      <c r="R2015" t="s">
        <v>8356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2" t="s">
        <v>8326</v>
      </c>
      <c r="R2016" t="s">
        <v>8356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2" t="s">
        <v>8326</v>
      </c>
      <c r="R2017" t="s">
        <v>8356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2" t="s">
        <v>8326</v>
      </c>
      <c r="R2018" t="s">
        <v>8356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2" t="s">
        <v>8326</v>
      </c>
      <c r="R2019" t="s">
        <v>8356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2" t="s">
        <v>8326</v>
      </c>
      <c r="R2020" t="s">
        <v>8356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2" t="s">
        <v>8326</v>
      </c>
      <c r="R2021" t="s">
        <v>8356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2" t="s">
        <v>8326</v>
      </c>
      <c r="R2022" t="s">
        <v>8356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2" t="s">
        <v>8326</v>
      </c>
      <c r="R2023" t="s">
        <v>8356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2" t="s">
        <v>8326</v>
      </c>
      <c r="R2024" t="s">
        <v>8356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2" t="s">
        <v>8326</v>
      </c>
      <c r="R2025" t="s">
        <v>8356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2" t="s">
        <v>8326</v>
      </c>
      <c r="R2026" t="s">
        <v>8356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2" t="s">
        <v>8326</v>
      </c>
      <c r="R2027" t="s">
        <v>8356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2" t="s">
        <v>8326</v>
      </c>
      <c r="R2028" t="s">
        <v>8356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2" t="s">
        <v>8326</v>
      </c>
      <c r="R2029" t="s">
        <v>8356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2" t="s">
        <v>8326</v>
      </c>
      <c r="R2030" t="s">
        <v>8356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2" t="s">
        <v>8326</v>
      </c>
      <c r="R2031" t="s">
        <v>8356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2" t="s">
        <v>8326</v>
      </c>
      <c r="R2032" t="s">
        <v>8356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2" t="s">
        <v>8326</v>
      </c>
      <c r="R2033" t="s">
        <v>8356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2" t="s">
        <v>8326</v>
      </c>
      <c r="R2034" t="s">
        <v>8356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2" t="s">
        <v>8326</v>
      </c>
      <c r="R2035" t="s">
        <v>8356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2" t="s">
        <v>8326</v>
      </c>
      <c r="R2036" t="s">
        <v>8356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2" t="s">
        <v>8326</v>
      </c>
      <c r="R2037" t="s">
        <v>8356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2" t="s">
        <v>8326</v>
      </c>
      <c r="R2038" t="s">
        <v>8356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2" t="s">
        <v>8326</v>
      </c>
      <c r="R2039" t="s">
        <v>8356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2" t="s">
        <v>8326</v>
      </c>
      <c r="R2040" t="s">
        <v>8356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2" t="s">
        <v>8326</v>
      </c>
      <c r="R2041" t="s">
        <v>8356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2" t="s">
        <v>8326</v>
      </c>
      <c r="R2042" t="s">
        <v>8356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2" t="s">
        <v>8326</v>
      </c>
      <c r="R2043" t="s">
        <v>8356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2" t="s">
        <v>8326</v>
      </c>
      <c r="R2044" t="s">
        <v>8356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2" t="s">
        <v>8326</v>
      </c>
      <c r="R2045" t="s">
        <v>8356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2" t="s">
        <v>8326</v>
      </c>
      <c r="R2046" t="s">
        <v>8356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2" t="s">
        <v>8326</v>
      </c>
      <c r="R2047" t="s">
        <v>8356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2" t="s">
        <v>8326</v>
      </c>
      <c r="R2048" t="s">
        <v>8356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2" t="s">
        <v>8326</v>
      </c>
      <c r="R2049" t="s">
        <v>8356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60">ROUND(E2050/D2050*100, 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2" t="s">
        <v>8326</v>
      </c>
      <c r="R2050" t="s">
        <v>8356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 2), 0)</f>
        <v>80.989999999999995</v>
      </c>
      <c r="Q2051" s="12" t="s">
        <v>8326</v>
      </c>
      <c r="R2051" t="s">
        <v>8356</v>
      </c>
      <c r="S2051" s="16">
        <f t="shared" ref="S2051:S2114" si="162">(((K2051/60)/60)/24)+DATE(1970,1,1)</f>
        <v>41575.527349537035</v>
      </c>
      <c r="T2051" s="16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2" t="s">
        <v>8326</v>
      </c>
      <c r="R2052" t="s">
        <v>8356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2" t="s">
        <v>8326</v>
      </c>
      <c r="R2053" t="s">
        <v>8356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2" t="s">
        <v>8326</v>
      </c>
      <c r="R2054" t="s">
        <v>8356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2" t="s">
        <v>8326</v>
      </c>
      <c r="R2055" t="s">
        <v>8356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2" t="s">
        <v>8326</v>
      </c>
      <c r="R2056" t="s">
        <v>8356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2" t="s">
        <v>8326</v>
      </c>
      <c r="R2057" t="s">
        <v>8356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2" t="s">
        <v>8326</v>
      </c>
      <c r="R2058" t="s">
        <v>8356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2" t="s">
        <v>8326</v>
      </c>
      <c r="R2059" t="s">
        <v>8356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2" t="s">
        <v>8326</v>
      </c>
      <c r="R2060" t="s">
        <v>8356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2" t="s">
        <v>8326</v>
      </c>
      <c r="R2061" t="s">
        <v>8356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2" t="s">
        <v>8326</v>
      </c>
      <c r="R2062" t="s">
        <v>8356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2" t="s">
        <v>8326</v>
      </c>
      <c r="R2063" t="s">
        <v>8356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2" t="s">
        <v>8326</v>
      </c>
      <c r="R2064" t="s">
        <v>8356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2" t="s">
        <v>8326</v>
      </c>
      <c r="R2065" t="s">
        <v>8356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2" t="s">
        <v>8326</v>
      </c>
      <c r="R2066" t="s">
        <v>8356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2" t="s">
        <v>8326</v>
      </c>
      <c r="R2067" t="s">
        <v>8356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2" t="s">
        <v>8326</v>
      </c>
      <c r="R2068" t="s">
        <v>8356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2" t="s">
        <v>8326</v>
      </c>
      <c r="R2069" t="s">
        <v>8356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2" t="s">
        <v>8326</v>
      </c>
      <c r="R2070" t="s">
        <v>8356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2" t="s">
        <v>8326</v>
      </c>
      <c r="R2071" t="s">
        <v>8356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2" t="s">
        <v>8326</v>
      </c>
      <c r="R2072" t="s">
        <v>8356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2" t="s">
        <v>8326</v>
      </c>
      <c r="R2073" t="s">
        <v>8356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2" t="s">
        <v>8326</v>
      </c>
      <c r="R2074" t="s">
        <v>8356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2" t="s">
        <v>8326</v>
      </c>
      <c r="R2075" t="s">
        <v>8356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2" t="s">
        <v>8326</v>
      </c>
      <c r="R2076" t="s">
        <v>8356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2" t="s">
        <v>8326</v>
      </c>
      <c r="R2077" t="s">
        <v>8356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2" t="s">
        <v>8326</v>
      </c>
      <c r="R2078" t="s">
        <v>8356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2" t="s">
        <v>8326</v>
      </c>
      <c r="R2079" t="s">
        <v>8356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2" t="s">
        <v>8326</v>
      </c>
      <c r="R2080" t="s">
        <v>8356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2" t="s">
        <v>8326</v>
      </c>
      <c r="R2081" t="s">
        <v>8356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2" t="s">
        <v>8326</v>
      </c>
      <c r="R2082" t="s">
        <v>8356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2" t="s">
        <v>8332</v>
      </c>
      <c r="R2083" t="s">
        <v>8336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2" t="s">
        <v>8332</v>
      </c>
      <c r="R2084" t="s">
        <v>8336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2" t="s">
        <v>8332</v>
      </c>
      <c r="R2085" t="s">
        <v>8336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2" t="s">
        <v>8332</v>
      </c>
      <c r="R2086" t="s">
        <v>8336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2" t="s">
        <v>8332</v>
      </c>
      <c r="R2087" t="s">
        <v>8336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2" t="s">
        <v>8332</v>
      </c>
      <c r="R2088" t="s">
        <v>8336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2" t="s">
        <v>8332</v>
      </c>
      <c r="R2089" t="s">
        <v>8336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2" t="s">
        <v>8332</v>
      </c>
      <c r="R2090" t="s">
        <v>8336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2" t="s">
        <v>8332</v>
      </c>
      <c r="R2091" t="s">
        <v>8336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2" t="s">
        <v>8332</v>
      </c>
      <c r="R2092" t="s">
        <v>8336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2" t="s">
        <v>8332</v>
      </c>
      <c r="R2093" t="s">
        <v>8336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2" t="s">
        <v>8332</v>
      </c>
      <c r="R2094" t="s">
        <v>8336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2" t="s">
        <v>8332</v>
      </c>
      <c r="R2095" t="s">
        <v>8336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2" t="s">
        <v>8332</v>
      </c>
      <c r="R2096" t="s">
        <v>8336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2" t="s">
        <v>8332</v>
      </c>
      <c r="R2097" t="s">
        <v>8336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2" t="s">
        <v>8332</v>
      </c>
      <c r="R2098" t="s">
        <v>8336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2" t="s">
        <v>8332</v>
      </c>
      <c r="R2099" t="s">
        <v>8336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2" t="s">
        <v>8332</v>
      </c>
      <c r="R2100" t="s">
        <v>8336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2" t="s">
        <v>8332</v>
      </c>
      <c r="R2101" t="s">
        <v>8336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2" t="s">
        <v>8332</v>
      </c>
      <c r="R2102" t="s">
        <v>8336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2" t="s">
        <v>8332</v>
      </c>
      <c r="R2103" t="s">
        <v>8336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2" t="s">
        <v>8332</v>
      </c>
      <c r="R2104" t="s">
        <v>8336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2" t="s">
        <v>8332</v>
      </c>
      <c r="R2105" t="s">
        <v>8336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2" t="s">
        <v>8332</v>
      </c>
      <c r="R2106" t="s">
        <v>8336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2" t="s">
        <v>8332</v>
      </c>
      <c r="R2107" t="s">
        <v>8336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2" t="s">
        <v>8332</v>
      </c>
      <c r="R2108" t="s">
        <v>8336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2" t="s">
        <v>8332</v>
      </c>
      <c r="R2109" t="s">
        <v>8336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2" t="s">
        <v>8332</v>
      </c>
      <c r="R2110" t="s">
        <v>8336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2" t="s">
        <v>8332</v>
      </c>
      <c r="R2111" t="s">
        <v>8336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2" t="s">
        <v>8332</v>
      </c>
      <c r="R2112" t="s">
        <v>8336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2" t="s">
        <v>8332</v>
      </c>
      <c r="R2113" t="s">
        <v>8336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65">ROUND(E2114/D2114*100, 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2" t="s">
        <v>8332</v>
      </c>
      <c r="R2114" t="s">
        <v>8336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 2), 0)</f>
        <v>68.599999999999994</v>
      </c>
      <c r="Q2115" s="12" t="s">
        <v>8332</v>
      </c>
      <c r="R2115" t="s">
        <v>8336</v>
      </c>
      <c r="S2115" s="16">
        <f t="shared" ref="S2115:S2178" si="167">(((K2115/60)/60)/24)+DATE(1970,1,1)</f>
        <v>41870.86546296296</v>
      </c>
      <c r="T2115" s="16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2" t="s">
        <v>8332</v>
      </c>
      <c r="R2116" t="s">
        <v>8336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2" t="s">
        <v>8332</v>
      </c>
      <c r="R2117" t="s">
        <v>8336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2" t="s">
        <v>8332</v>
      </c>
      <c r="R2118" t="s">
        <v>8336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2" t="s">
        <v>8332</v>
      </c>
      <c r="R2119" t="s">
        <v>8336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2" t="s">
        <v>8332</v>
      </c>
      <c r="R2120" t="s">
        <v>8336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2" t="s">
        <v>8332</v>
      </c>
      <c r="R2121" t="s">
        <v>8336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2" t="s">
        <v>8332</v>
      </c>
      <c r="R2122" t="s">
        <v>8336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2" t="s">
        <v>8340</v>
      </c>
      <c r="R2123" t="s">
        <v>8341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2" t="s">
        <v>8340</v>
      </c>
      <c r="R2124" t="s">
        <v>8341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2" t="s">
        <v>8340</v>
      </c>
      <c r="R2125" t="s">
        <v>8341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2" t="s">
        <v>8340</v>
      </c>
      <c r="R2126" t="s">
        <v>8341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2" t="s">
        <v>8340</v>
      </c>
      <c r="R2127" t="s">
        <v>8341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2" t="s">
        <v>8340</v>
      </c>
      <c r="R2128" t="s">
        <v>8341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2" t="s">
        <v>8340</v>
      </c>
      <c r="R2129" t="s">
        <v>8341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2" t="s">
        <v>8340</v>
      </c>
      <c r="R2130" t="s">
        <v>8341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2" t="s">
        <v>8340</v>
      </c>
      <c r="R2131" t="s">
        <v>8341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2" t="s">
        <v>8340</v>
      </c>
      <c r="R2132" t="s">
        <v>8341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2" t="s">
        <v>8340</v>
      </c>
      <c r="R2133" t="s">
        <v>8341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2" t="s">
        <v>8340</v>
      </c>
      <c r="R2134" t="s">
        <v>8341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2" t="s">
        <v>8340</v>
      </c>
      <c r="R2135" t="s">
        <v>8341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2" t="s">
        <v>8340</v>
      </c>
      <c r="R2136" t="s">
        <v>8341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2" t="s">
        <v>8340</v>
      </c>
      <c r="R2137" t="s">
        <v>8341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2" t="s">
        <v>8340</v>
      </c>
      <c r="R2138" t="s">
        <v>8341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2" t="s">
        <v>8340</v>
      </c>
      <c r="R2139" t="s">
        <v>8341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2" t="s">
        <v>8340</v>
      </c>
      <c r="R2140" t="s">
        <v>8341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2" t="s">
        <v>8340</v>
      </c>
      <c r="R2141" t="s">
        <v>8341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2" t="s">
        <v>8340</v>
      </c>
      <c r="R2142" t="s">
        <v>8341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2" t="s">
        <v>8340</v>
      </c>
      <c r="R2143" t="s">
        <v>8341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2" t="s">
        <v>8340</v>
      </c>
      <c r="R2144" t="s">
        <v>8341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2" t="s">
        <v>8340</v>
      </c>
      <c r="R2145" t="s">
        <v>8341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2" t="s">
        <v>8340</v>
      </c>
      <c r="R2146" t="s">
        <v>8341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2" t="s">
        <v>8340</v>
      </c>
      <c r="R2147" t="s">
        <v>8341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2" t="s">
        <v>8340</v>
      </c>
      <c r="R2148" t="s">
        <v>8341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2" t="s">
        <v>8340</v>
      </c>
      <c r="R2149" t="s">
        <v>8341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2" t="s">
        <v>8340</v>
      </c>
      <c r="R2150" t="s">
        <v>8341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2" t="s">
        <v>8340</v>
      </c>
      <c r="R2151" t="s">
        <v>8341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2" t="s">
        <v>8340</v>
      </c>
      <c r="R2152" t="s">
        <v>8341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2" t="s">
        <v>8340</v>
      </c>
      <c r="R2153" t="s">
        <v>8341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2" t="s">
        <v>8340</v>
      </c>
      <c r="R2154" t="s">
        <v>8341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2" t="s">
        <v>8340</v>
      </c>
      <c r="R2155" t="s">
        <v>8341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2" t="s">
        <v>8340</v>
      </c>
      <c r="R2156" t="s">
        <v>8341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2" t="s">
        <v>8340</v>
      </c>
      <c r="R2157" t="s">
        <v>8341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2" t="s">
        <v>8340</v>
      </c>
      <c r="R2158" t="s">
        <v>8341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2" t="s">
        <v>8340</v>
      </c>
      <c r="R2159" t="s">
        <v>8341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2" t="s">
        <v>8340</v>
      </c>
      <c r="R2160" t="s">
        <v>8341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2" t="s">
        <v>8340</v>
      </c>
      <c r="R2161" t="s">
        <v>8341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2" t="s">
        <v>8340</v>
      </c>
      <c r="R2162" t="s">
        <v>8341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2" t="s">
        <v>8332</v>
      </c>
      <c r="R2163" t="s">
        <v>8333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2" t="s">
        <v>8332</v>
      </c>
      <c r="R2164" t="s">
        <v>8333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2" t="s">
        <v>8332</v>
      </c>
      <c r="R2165" t="s">
        <v>8333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2" t="s">
        <v>8332</v>
      </c>
      <c r="R2166" t="s">
        <v>8333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2" t="s">
        <v>8332</v>
      </c>
      <c r="R2167" t="s">
        <v>8333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2" t="s">
        <v>8332</v>
      </c>
      <c r="R2168" t="s">
        <v>8333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2" t="s">
        <v>8332</v>
      </c>
      <c r="R2169" t="s">
        <v>8333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2" t="s">
        <v>8332</v>
      </c>
      <c r="R2170" t="s">
        <v>8333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2" t="s">
        <v>8332</v>
      </c>
      <c r="R2171" t="s">
        <v>8333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2" t="s">
        <v>8332</v>
      </c>
      <c r="R2172" t="s">
        <v>8333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2" t="s">
        <v>8332</v>
      </c>
      <c r="R2173" t="s">
        <v>8333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2" t="s">
        <v>8332</v>
      </c>
      <c r="R2174" t="s">
        <v>8333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2" t="s">
        <v>8332</v>
      </c>
      <c r="R2175" t="s">
        <v>8333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2" t="s">
        <v>8332</v>
      </c>
      <c r="R2176" t="s">
        <v>8333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2" t="s">
        <v>8332</v>
      </c>
      <c r="R2177" t="s">
        <v>8333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70">ROUND(E2178/D2178*100, 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2" t="s">
        <v>8332</v>
      </c>
      <c r="R2178" t="s">
        <v>8333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 2), 0)</f>
        <v>65.87</v>
      </c>
      <c r="Q2179" s="12" t="s">
        <v>8332</v>
      </c>
      <c r="R2179" t="s">
        <v>8333</v>
      </c>
      <c r="S2179" s="16">
        <f t="shared" ref="S2179:S2242" si="172">(((K2179/60)/60)/24)+DATE(1970,1,1)</f>
        <v>42502.250775462962</v>
      </c>
      <c r="T2179" s="16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2" t="s">
        <v>8332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2" t="s">
        <v>8332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2" t="s">
        <v>8332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2" t="s">
        <v>8340</v>
      </c>
      <c r="R2183" t="s">
        <v>8358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2" t="s">
        <v>8340</v>
      </c>
      <c r="R2184" t="s">
        <v>8358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2" t="s">
        <v>8340</v>
      </c>
      <c r="R2185" t="s">
        <v>8358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2" t="s">
        <v>8340</v>
      </c>
      <c r="R2186" t="s">
        <v>8358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2" t="s">
        <v>8340</v>
      </c>
      <c r="R2187" t="s">
        <v>8358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2" t="s">
        <v>8340</v>
      </c>
      <c r="R2188" t="s">
        <v>8358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2" t="s">
        <v>8340</v>
      </c>
      <c r="R2189" t="s">
        <v>8358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2" t="s">
        <v>8340</v>
      </c>
      <c r="R2190" t="s">
        <v>8358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2" t="s">
        <v>8340</v>
      </c>
      <c r="R2191" t="s">
        <v>8358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2" t="s">
        <v>8340</v>
      </c>
      <c r="R2192" t="s">
        <v>8358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2" t="s">
        <v>8340</v>
      </c>
      <c r="R2193" t="s">
        <v>8358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2" t="s">
        <v>8340</v>
      </c>
      <c r="R2194" t="s">
        <v>8358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2" t="s">
        <v>8340</v>
      </c>
      <c r="R2195" t="s">
        <v>8358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2" t="s">
        <v>8340</v>
      </c>
      <c r="R2196" t="s">
        <v>8358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2" t="s">
        <v>8340</v>
      </c>
      <c r="R2197" t="s">
        <v>8358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2" t="s">
        <v>8340</v>
      </c>
      <c r="R2198" t="s">
        <v>8358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2" t="s">
        <v>8340</v>
      </c>
      <c r="R2199" t="s">
        <v>8358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2" t="s">
        <v>8340</v>
      </c>
      <c r="R2200" t="s">
        <v>8358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2" t="s">
        <v>8340</v>
      </c>
      <c r="R2201" t="s">
        <v>8358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2" t="s">
        <v>8340</v>
      </c>
      <c r="R2202" t="s">
        <v>8358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2" t="s">
        <v>8332</v>
      </c>
      <c r="R2203" t="s">
        <v>8337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2" t="s">
        <v>8332</v>
      </c>
      <c r="R2204" t="s">
        <v>8337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2" t="s">
        <v>8332</v>
      </c>
      <c r="R2205" t="s">
        <v>8337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2" t="s">
        <v>8332</v>
      </c>
      <c r="R2206" t="s">
        <v>8337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2" t="s">
        <v>8332</v>
      </c>
      <c r="R2207" t="s">
        <v>8337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2" t="s">
        <v>8332</v>
      </c>
      <c r="R2208" t="s">
        <v>8337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2" t="s">
        <v>8332</v>
      </c>
      <c r="R2209" t="s">
        <v>8337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2" t="s">
        <v>8332</v>
      </c>
      <c r="R2210" t="s">
        <v>8337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2" t="s">
        <v>8332</v>
      </c>
      <c r="R2211" t="s">
        <v>8337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2" t="s">
        <v>8332</v>
      </c>
      <c r="R2212" t="s">
        <v>8337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2" t="s">
        <v>8332</v>
      </c>
      <c r="R2213" t="s">
        <v>8337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2" t="s">
        <v>8332</v>
      </c>
      <c r="R2214" t="s">
        <v>8337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2" t="s">
        <v>8332</v>
      </c>
      <c r="R2215" t="s">
        <v>8337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2" t="s">
        <v>8332</v>
      </c>
      <c r="R2216" t="s">
        <v>8337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2" t="s">
        <v>8332</v>
      </c>
      <c r="R2217" t="s">
        <v>8337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2" t="s">
        <v>8332</v>
      </c>
      <c r="R2218" t="s">
        <v>8337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2" t="s">
        <v>8332</v>
      </c>
      <c r="R2219" t="s">
        <v>8337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2" t="s">
        <v>8332</v>
      </c>
      <c r="R2220" t="s">
        <v>8337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2" t="s">
        <v>8332</v>
      </c>
      <c r="R2221" t="s">
        <v>8337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2" t="s">
        <v>8332</v>
      </c>
      <c r="R2222" t="s">
        <v>8337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2" t="s">
        <v>8340</v>
      </c>
      <c r="R2223" t="s">
        <v>8358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2" t="s">
        <v>8340</v>
      </c>
      <c r="R2224" t="s">
        <v>8358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2" t="s">
        <v>8340</v>
      </c>
      <c r="R2225" t="s">
        <v>8358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2" t="s">
        <v>8340</v>
      </c>
      <c r="R2226" t="s">
        <v>8358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2" t="s">
        <v>8340</v>
      </c>
      <c r="R2227" t="s">
        <v>8358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2" t="s">
        <v>8340</v>
      </c>
      <c r="R2228" t="s">
        <v>8358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2" t="s">
        <v>8340</v>
      </c>
      <c r="R2229" t="s">
        <v>8358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2" t="s">
        <v>8340</v>
      </c>
      <c r="R2230" t="s">
        <v>8358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2" t="s">
        <v>8340</v>
      </c>
      <c r="R2231" t="s">
        <v>8358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2" t="s">
        <v>8340</v>
      </c>
      <c r="R2232" t="s">
        <v>8358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2" t="s">
        <v>8340</v>
      </c>
      <c r="R2233" t="s">
        <v>8358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2" t="s">
        <v>8340</v>
      </c>
      <c r="R2234" t="s">
        <v>8358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2" t="s">
        <v>8340</v>
      </c>
      <c r="R2235" t="s">
        <v>8358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2" t="s">
        <v>8340</v>
      </c>
      <c r="R2236" t="s">
        <v>8358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2" t="s">
        <v>8340</v>
      </c>
      <c r="R2237" t="s">
        <v>8358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2" t="s">
        <v>8340</v>
      </c>
      <c r="R2238" t="s">
        <v>8358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2" t="s">
        <v>8340</v>
      </c>
      <c r="R2239" t="s">
        <v>8358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2" t="s">
        <v>8340</v>
      </c>
      <c r="R2240" t="s">
        <v>8358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2" t="s">
        <v>8340</v>
      </c>
      <c r="R2241" t="s">
        <v>8358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75">ROUND(E2242/D2242*100, 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2" t="s">
        <v>8340</v>
      </c>
      <c r="R2242" t="s">
        <v>8358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 2), 0)</f>
        <v>49.47</v>
      </c>
      <c r="Q2243" s="12" t="s">
        <v>8340</v>
      </c>
      <c r="R2243" t="s">
        <v>8358</v>
      </c>
      <c r="S2243" s="16">
        <f t="shared" ref="S2243:S2306" si="177">(((K2243/60)/60)/24)+DATE(1970,1,1)</f>
        <v>42766.827546296292</v>
      </c>
      <c r="T2243" s="16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2" t="s">
        <v>8340</v>
      </c>
      <c r="R2244" t="s">
        <v>8358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2" t="s">
        <v>8340</v>
      </c>
      <c r="R2245" t="s">
        <v>8358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2" t="s">
        <v>8340</v>
      </c>
      <c r="R2246" t="s">
        <v>8358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2" t="s">
        <v>8340</v>
      </c>
      <c r="R2247" t="s">
        <v>8358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2" t="s">
        <v>8340</v>
      </c>
      <c r="R2248" t="s">
        <v>8358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2" t="s">
        <v>8340</v>
      </c>
      <c r="R2249" t="s">
        <v>8358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2" t="s">
        <v>8340</v>
      </c>
      <c r="R2250" t="s">
        <v>8358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2" t="s">
        <v>8340</v>
      </c>
      <c r="R2251" t="s">
        <v>8358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2" t="s">
        <v>8340</v>
      </c>
      <c r="R2252" t="s">
        <v>8358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2" t="s">
        <v>8340</v>
      </c>
      <c r="R2253" t="s">
        <v>8358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2" t="s">
        <v>8340</v>
      </c>
      <c r="R2254" t="s">
        <v>8358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2" t="s">
        <v>8340</v>
      </c>
      <c r="R2255" t="s">
        <v>8358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2" t="s">
        <v>8340</v>
      </c>
      <c r="R2256" t="s">
        <v>8358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2" t="s">
        <v>8340</v>
      </c>
      <c r="R2257" t="s">
        <v>8358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2" t="s">
        <v>8340</v>
      </c>
      <c r="R2258" t="s">
        <v>8358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2" t="s">
        <v>8340</v>
      </c>
      <c r="R2259" t="s">
        <v>8358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2" t="s">
        <v>8340</v>
      </c>
      <c r="R2260" t="s">
        <v>8358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2" t="s">
        <v>8340</v>
      </c>
      <c r="R2261" t="s">
        <v>8358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2" t="s">
        <v>8340</v>
      </c>
      <c r="R2262" t="s">
        <v>8358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2" t="s">
        <v>8340</v>
      </c>
      <c r="R2263" t="s">
        <v>8358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2" t="s">
        <v>8340</v>
      </c>
      <c r="R2264" t="s">
        <v>8358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2" t="s">
        <v>8340</v>
      </c>
      <c r="R2265" t="s">
        <v>8358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2" t="s">
        <v>8340</v>
      </c>
      <c r="R2266" t="s">
        <v>8358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2" t="s">
        <v>8340</v>
      </c>
      <c r="R2267" t="s">
        <v>8358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2" t="s">
        <v>8340</v>
      </c>
      <c r="R2268" t="s">
        <v>8358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2" t="s">
        <v>8340</v>
      </c>
      <c r="R2269" t="s">
        <v>8358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2" t="s">
        <v>8340</v>
      </c>
      <c r="R2270" t="s">
        <v>8358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2" t="s">
        <v>8340</v>
      </c>
      <c r="R2271" t="s">
        <v>8358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2" t="s">
        <v>8340</v>
      </c>
      <c r="R2272" t="s">
        <v>8358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2" t="s">
        <v>8340</v>
      </c>
      <c r="R2273" t="s">
        <v>8358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2" t="s">
        <v>8340</v>
      </c>
      <c r="R2274" t="s">
        <v>8358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2" t="s">
        <v>8340</v>
      </c>
      <c r="R2275" t="s">
        <v>8358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2" t="s">
        <v>8340</v>
      </c>
      <c r="R2276" t="s">
        <v>8358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2" t="s">
        <v>8340</v>
      </c>
      <c r="R2277" t="s">
        <v>8358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2" t="s">
        <v>8340</v>
      </c>
      <c r="R2278" t="s">
        <v>8358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2" t="s">
        <v>8340</v>
      </c>
      <c r="R2279" t="s">
        <v>8358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2" t="s">
        <v>8340</v>
      </c>
      <c r="R2280" t="s">
        <v>8358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2" t="s">
        <v>8340</v>
      </c>
      <c r="R2281" t="s">
        <v>8358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2" t="s">
        <v>8340</v>
      </c>
      <c r="R2282" t="s">
        <v>8358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2" t="s">
        <v>8332</v>
      </c>
      <c r="R2283" t="s">
        <v>8333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2" t="s">
        <v>8332</v>
      </c>
      <c r="R2284" t="s">
        <v>8333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2" t="s">
        <v>8332</v>
      </c>
      <c r="R2285" t="s">
        <v>8333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2" t="s">
        <v>8332</v>
      </c>
      <c r="R2286" t="s">
        <v>8333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2" t="s">
        <v>8332</v>
      </c>
      <c r="R2287" t="s">
        <v>8333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2" t="s">
        <v>8332</v>
      </c>
      <c r="R2288" t="s">
        <v>8333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2" t="s">
        <v>8332</v>
      </c>
      <c r="R2289" t="s">
        <v>8333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2" t="s">
        <v>8332</v>
      </c>
      <c r="R2290" t="s">
        <v>8333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2" t="s">
        <v>8332</v>
      </c>
      <c r="R2291" t="s">
        <v>8333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2" t="s">
        <v>8332</v>
      </c>
      <c r="R2292" t="s">
        <v>8333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2" t="s">
        <v>8332</v>
      </c>
      <c r="R2293" t="s">
        <v>8333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2" t="s">
        <v>8332</v>
      </c>
      <c r="R2294" t="s">
        <v>8333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2" t="s">
        <v>8332</v>
      </c>
      <c r="R2295" t="s">
        <v>8333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2" t="s">
        <v>8332</v>
      </c>
      <c r="R2296" t="s">
        <v>8333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2" t="s">
        <v>8332</v>
      </c>
      <c r="R2297" t="s">
        <v>8333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2" t="s">
        <v>8332</v>
      </c>
      <c r="R2298" t="s">
        <v>8333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2" t="s">
        <v>8332</v>
      </c>
      <c r="R2299" t="s">
        <v>8333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2" t="s">
        <v>8332</v>
      </c>
      <c r="R2300" t="s">
        <v>8333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2" t="s">
        <v>8332</v>
      </c>
      <c r="R2301" t="s">
        <v>8333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2" t="s">
        <v>8332</v>
      </c>
      <c r="R2302" t="s">
        <v>8333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2" t="s">
        <v>8332</v>
      </c>
      <c r="R2303" t="s">
        <v>8336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2" t="s">
        <v>8332</v>
      </c>
      <c r="R2304" t="s">
        <v>8336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2" t="s">
        <v>8332</v>
      </c>
      <c r="R2305" t="s">
        <v>8336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80">ROUND(E2306/D2306*100, 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2" t="s">
        <v>8332</v>
      </c>
      <c r="R2306" t="s">
        <v>8336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 2), 0)</f>
        <v>109.11</v>
      </c>
      <c r="Q2307" s="12" t="s">
        <v>8332</v>
      </c>
      <c r="R2307" t="s">
        <v>8336</v>
      </c>
      <c r="S2307" s="16">
        <f t="shared" ref="S2307:S2370" si="182">(((K2307/60)/60)/24)+DATE(1970,1,1)</f>
        <v>41834.695277777777</v>
      </c>
      <c r="T2307" s="16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2" t="s">
        <v>8332</v>
      </c>
      <c r="R2308" t="s">
        <v>8336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2" t="s">
        <v>8332</v>
      </c>
      <c r="R2309" t="s">
        <v>8336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2" t="s">
        <v>8332</v>
      </c>
      <c r="R2310" t="s">
        <v>8336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2" t="s">
        <v>8332</v>
      </c>
      <c r="R2311" t="s">
        <v>8336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2" t="s">
        <v>8332</v>
      </c>
      <c r="R2312" t="s">
        <v>8336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2" t="s">
        <v>8332</v>
      </c>
      <c r="R2313" t="s">
        <v>8336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2" t="s">
        <v>8332</v>
      </c>
      <c r="R2314" t="s">
        <v>8336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2" t="s">
        <v>8332</v>
      </c>
      <c r="R2315" t="s">
        <v>8336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2" t="s">
        <v>8332</v>
      </c>
      <c r="R2316" t="s">
        <v>8336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2" t="s">
        <v>8332</v>
      </c>
      <c r="R2317" t="s">
        <v>8336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2" t="s">
        <v>8332</v>
      </c>
      <c r="R2318" t="s">
        <v>8336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2" t="s">
        <v>8332</v>
      </c>
      <c r="R2319" t="s">
        <v>8336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2" t="s">
        <v>8332</v>
      </c>
      <c r="R2320" t="s">
        <v>8336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2" t="s">
        <v>8332</v>
      </c>
      <c r="R2321" t="s">
        <v>8336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2" t="s">
        <v>8332</v>
      </c>
      <c r="R2322" t="s">
        <v>8336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2" t="s">
        <v>8343</v>
      </c>
      <c r="R2323" t="s">
        <v>8359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2" t="s">
        <v>8343</v>
      </c>
      <c r="R2324" t="s">
        <v>8359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2" t="s">
        <v>8343</v>
      </c>
      <c r="R2325" t="s">
        <v>8359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2" t="s">
        <v>8343</v>
      </c>
      <c r="R2326" t="s">
        <v>8359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2" t="s">
        <v>8343</v>
      </c>
      <c r="R2327" t="s">
        <v>8359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2" t="s">
        <v>8343</v>
      </c>
      <c r="R2328" t="s">
        <v>8359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2" t="s">
        <v>8343</v>
      </c>
      <c r="R2329" t="s">
        <v>8359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2" t="s">
        <v>8343</v>
      </c>
      <c r="R2330" t="s">
        <v>8359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2" t="s">
        <v>8343</v>
      </c>
      <c r="R2331" t="s">
        <v>8359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2" t="s">
        <v>8343</v>
      </c>
      <c r="R2332" t="s">
        <v>8359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2" t="s">
        <v>8343</v>
      </c>
      <c r="R2333" t="s">
        <v>8359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2" t="s">
        <v>8343</v>
      </c>
      <c r="R2334" t="s">
        <v>8359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2" t="s">
        <v>8343</v>
      </c>
      <c r="R2335" t="s">
        <v>8359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2" t="s">
        <v>8343</v>
      </c>
      <c r="R2336" t="s">
        <v>8359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2" t="s">
        <v>8343</v>
      </c>
      <c r="R2337" t="s">
        <v>8359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2" t="s">
        <v>8343</v>
      </c>
      <c r="R2338" t="s">
        <v>8359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2" t="s">
        <v>8343</v>
      </c>
      <c r="R2339" t="s">
        <v>8359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2" t="s">
        <v>8343</v>
      </c>
      <c r="R2340" t="s">
        <v>8359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2" t="s">
        <v>8343</v>
      </c>
      <c r="R2341" t="s">
        <v>8359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2" t="s">
        <v>8343</v>
      </c>
      <c r="R2342" t="s">
        <v>8359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2" t="s">
        <v>8326</v>
      </c>
      <c r="R2343" t="s">
        <v>8327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2" t="s">
        <v>8326</v>
      </c>
      <c r="R2344" t="s">
        <v>8327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2" t="s">
        <v>8326</v>
      </c>
      <c r="R2345" t="s">
        <v>8327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2" t="s">
        <v>8326</v>
      </c>
      <c r="R2346" t="s">
        <v>8327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2" t="s">
        <v>8326</v>
      </c>
      <c r="R2347" t="s">
        <v>8327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2" t="s">
        <v>8326</v>
      </c>
      <c r="R2348" t="s">
        <v>8327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2" t="s">
        <v>8326</v>
      </c>
      <c r="R2349" t="s">
        <v>8327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2" t="s">
        <v>8326</v>
      </c>
      <c r="R2350" t="s">
        <v>8327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2" t="s">
        <v>8326</v>
      </c>
      <c r="R2351" t="s">
        <v>8327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2" t="s">
        <v>8326</v>
      </c>
      <c r="R2352" t="s">
        <v>8327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2" t="s">
        <v>8326</v>
      </c>
      <c r="R2353" t="s">
        <v>8327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2" t="s">
        <v>8326</v>
      </c>
      <c r="R2354" t="s">
        <v>8327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2" t="s">
        <v>8326</v>
      </c>
      <c r="R2355" t="s">
        <v>8327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2" t="s">
        <v>8326</v>
      </c>
      <c r="R2356" t="s">
        <v>8327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2" t="s">
        <v>8326</v>
      </c>
      <c r="R2357" t="s">
        <v>8327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2" t="s">
        <v>8326</v>
      </c>
      <c r="R2358" t="s">
        <v>8327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2" t="s">
        <v>8326</v>
      </c>
      <c r="R2359" t="s">
        <v>8327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2" t="s">
        <v>8326</v>
      </c>
      <c r="R2360" t="s">
        <v>8327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2" t="s">
        <v>8326</v>
      </c>
      <c r="R2361" t="s">
        <v>8327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2" t="s">
        <v>8326</v>
      </c>
      <c r="R2362" t="s">
        <v>8327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2" t="s">
        <v>8326</v>
      </c>
      <c r="R2363" t="s">
        <v>8327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2" t="s">
        <v>8326</v>
      </c>
      <c r="R2364" t="s">
        <v>8327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2" t="s">
        <v>8326</v>
      </c>
      <c r="R2365" t="s">
        <v>8327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2" t="s">
        <v>8326</v>
      </c>
      <c r="R2366" t="s">
        <v>8327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2" t="s">
        <v>8326</v>
      </c>
      <c r="R2367" t="s">
        <v>8327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2" t="s">
        <v>8326</v>
      </c>
      <c r="R2368" t="s">
        <v>8327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2" t="s">
        <v>8326</v>
      </c>
      <c r="R2369" t="s">
        <v>8327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85">ROUND(E2370/D2370*100,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2" t="s">
        <v>8326</v>
      </c>
      <c r="R2370" t="s">
        <v>8327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 2), 0)</f>
        <v>0</v>
      </c>
      <c r="Q2371" s="12" t="s">
        <v>8326</v>
      </c>
      <c r="R2371" t="s">
        <v>8327</v>
      </c>
      <c r="S2371" s="16">
        <f t="shared" ref="S2371:S2434" si="187">(((K2371/60)/60)/24)+DATE(1970,1,1)</f>
        <v>42380.812627314815</v>
      </c>
      <c r="T2371" s="16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2" t="s">
        <v>8326</v>
      </c>
      <c r="R2372" t="s">
        <v>8327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2" t="s">
        <v>8326</v>
      </c>
      <c r="R2373" t="s">
        <v>8327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2" t="s">
        <v>8326</v>
      </c>
      <c r="R2374" t="s">
        <v>8327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2" t="s">
        <v>8326</v>
      </c>
      <c r="R2375" t="s">
        <v>8327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2" t="s">
        <v>8326</v>
      </c>
      <c r="R2376" t="s">
        <v>8327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2" t="s">
        <v>8326</v>
      </c>
      <c r="R2377" t="s">
        <v>8327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2" t="s">
        <v>8326</v>
      </c>
      <c r="R2378" t="s">
        <v>8327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2" t="s">
        <v>8326</v>
      </c>
      <c r="R2379" t="s">
        <v>8327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2" t="s">
        <v>8326</v>
      </c>
      <c r="R2380" t="s">
        <v>8327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2" t="s">
        <v>8326</v>
      </c>
      <c r="R2381" t="s">
        <v>8327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2" t="s">
        <v>8326</v>
      </c>
      <c r="R2382" t="s">
        <v>8327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2" t="s">
        <v>8326</v>
      </c>
      <c r="R2383" t="s">
        <v>8327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2" t="s">
        <v>8326</v>
      </c>
      <c r="R2384" t="s">
        <v>8327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2" t="s">
        <v>8326</v>
      </c>
      <c r="R2385" t="s">
        <v>8327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2" t="s">
        <v>8326</v>
      </c>
      <c r="R2386" t="s">
        <v>8327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2" t="s">
        <v>8326</v>
      </c>
      <c r="R2387" t="s">
        <v>8327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2" t="s">
        <v>8326</v>
      </c>
      <c r="R2388" t="s">
        <v>8327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2" t="s">
        <v>8326</v>
      </c>
      <c r="R2389" t="s">
        <v>8327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2" t="s">
        <v>8326</v>
      </c>
      <c r="R2390" t="s">
        <v>8327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2" t="s">
        <v>8326</v>
      </c>
      <c r="R2391" t="s">
        <v>8327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2" t="s">
        <v>8326</v>
      </c>
      <c r="R2392" t="s">
        <v>8327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2" t="s">
        <v>8326</v>
      </c>
      <c r="R2393" t="s">
        <v>8327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2" t="s">
        <v>8326</v>
      </c>
      <c r="R2394" t="s">
        <v>8327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2" t="s">
        <v>8326</v>
      </c>
      <c r="R2395" t="s">
        <v>8327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2" t="s">
        <v>8326</v>
      </c>
      <c r="R2396" t="s">
        <v>8327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2" t="s">
        <v>8326</v>
      </c>
      <c r="R2397" t="s">
        <v>8327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2" t="s">
        <v>8326</v>
      </c>
      <c r="R2398" t="s">
        <v>8327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2" t="s">
        <v>8326</v>
      </c>
      <c r="R2399" t="s">
        <v>8327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2" t="s">
        <v>8326</v>
      </c>
      <c r="R2400" t="s">
        <v>8327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2" t="s">
        <v>8326</v>
      </c>
      <c r="R2401" t="s">
        <v>8327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2" t="s">
        <v>8326</v>
      </c>
      <c r="R2402" t="s">
        <v>8327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2" t="s">
        <v>8343</v>
      </c>
      <c r="R2403" t="s">
        <v>8344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2" t="s">
        <v>8343</v>
      </c>
      <c r="R2404" t="s">
        <v>8344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2" t="s">
        <v>8343</v>
      </c>
      <c r="R2405" t="s">
        <v>8344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2" t="s">
        <v>8343</v>
      </c>
      <c r="R2406" t="s">
        <v>8344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2" t="s">
        <v>8343</v>
      </c>
      <c r="R2407" t="s">
        <v>8344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2" t="s">
        <v>8343</v>
      </c>
      <c r="R2408" t="s">
        <v>8344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2" t="s">
        <v>8343</v>
      </c>
      <c r="R2409" t="s">
        <v>8344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2" t="s">
        <v>8343</v>
      </c>
      <c r="R2410" t="s">
        <v>8344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2" t="s">
        <v>8343</v>
      </c>
      <c r="R2411" t="s">
        <v>8344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2" t="s">
        <v>8343</v>
      </c>
      <c r="R2412" t="s">
        <v>8344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2" t="s">
        <v>8343</v>
      </c>
      <c r="R2413" t="s">
        <v>8344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2" t="s">
        <v>8343</v>
      </c>
      <c r="R2414" t="s">
        <v>8344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2" t="s">
        <v>8343</v>
      </c>
      <c r="R2415" t="s">
        <v>8344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2" t="s">
        <v>8343</v>
      </c>
      <c r="R2416" t="s">
        <v>8344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2" t="s">
        <v>8343</v>
      </c>
      <c r="R2417" t="s">
        <v>8344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2" t="s">
        <v>8343</v>
      </c>
      <c r="R2418" t="s">
        <v>8344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2" t="s">
        <v>8343</v>
      </c>
      <c r="R2419" t="s">
        <v>8344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2" t="s">
        <v>8343</v>
      </c>
      <c r="R2420" t="s">
        <v>8344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2" t="s">
        <v>8343</v>
      </c>
      <c r="R2421" t="s">
        <v>8344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2" t="s">
        <v>8343</v>
      </c>
      <c r="R2422" t="s">
        <v>8344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2" t="s">
        <v>8343</v>
      </c>
      <c r="R2423" t="s">
        <v>8344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2" t="s">
        <v>8343</v>
      </c>
      <c r="R2424" t="s">
        <v>8344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2" t="s">
        <v>8343</v>
      </c>
      <c r="R2425" t="s">
        <v>8344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2" t="s">
        <v>8343</v>
      </c>
      <c r="R2426" t="s">
        <v>8344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2" t="s">
        <v>8343</v>
      </c>
      <c r="R2427" t="s">
        <v>8344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2" t="s">
        <v>8343</v>
      </c>
      <c r="R2428" t="s">
        <v>8344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2" t="s">
        <v>8343</v>
      </c>
      <c r="R2429" t="s">
        <v>8344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2" t="s">
        <v>8343</v>
      </c>
      <c r="R2430" t="s">
        <v>8344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2" t="s">
        <v>8343</v>
      </c>
      <c r="R2431" t="s">
        <v>8344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2" t="s">
        <v>8343</v>
      </c>
      <c r="R2432" t="s">
        <v>8344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2" t="s">
        <v>8343</v>
      </c>
      <c r="R2433" t="s">
        <v>8344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90">ROUND(E2434/D2434*100,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2" t="s">
        <v>8343</v>
      </c>
      <c r="R2434" t="s">
        <v>8344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 2), 0)</f>
        <v>0</v>
      </c>
      <c r="Q2435" s="12" t="s">
        <v>8343</v>
      </c>
      <c r="R2435" t="s">
        <v>8344</v>
      </c>
      <c r="S2435" s="16">
        <f t="shared" ref="S2435:S2498" si="192">(((K2435/60)/60)/24)+DATE(1970,1,1)</f>
        <v>42397.89980324074</v>
      </c>
      <c r="T2435" s="16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2" t="s">
        <v>8343</v>
      </c>
      <c r="R2436" t="s">
        <v>8344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2" t="s">
        <v>8343</v>
      </c>
      <c r="R2437" t="s">
        <v>8344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2" t="s">
        <v>8343</v>
      </c>
      <c r="R2438" t="s">
        <v>8344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2" t="s">
        <v>8343</v>
      </c>
      <c r="R2439" t="s">
        <v>8344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2" t="s">
        <v>8343</v>
      </c>
      <c r="R2440" t="s">
        <v>8344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2" t="s">
        <v>8343</v>
      </c>
      <c r="R2441" t="s">
        <v>8344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2" t="s">
        <v>8343</v>
      </c>
      <c r="R2442" t="s">
        <v>8344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2" t="s">
        <v>8343</v>
      </c>
      <c r="R2443" t="s">
        <v>8359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2" t="s">
        <v>8343</v>
      </c>
      <c r="R2444" t="s">
        <v>8359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2" t="s">
        <v>8343</v>
      </c>
      <c r="R2445" t="s">
        <v>8359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2" t="s">
        <v>8343</v>
      </c>
      <c r="R2446" t="s">
        <v>8359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2" t="s">
        <v>8343</v>
      </c>
      <c r="R2447" t="s">
        <v>8359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2" t="s">
        <v>8343</v>
      </c>
      <c r="R2448" t="s">
        <v>8359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2" t="s">
        <v>8343</v>
      </c>
      <c r="R2449" t="s">
        <v>8359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2" t="s">
        <v>8343</v>
      </c>
      <c r="R2450" t="s">
        <v>8359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2" t="s">
        <v>8343</v>
      </c>
      <c r="R2451" t="s">
        <v>8359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2" t="s">
        <v>8343</v>
      </c>
      <c r="R2452" t="s">
        <v>8359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2" t="s">
        <v>8343</v>
      </c>
      <c r="R2453" t="s">
        <v>8359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2" t="s">
        <v>8343</v>
      </c>
      <c r="R2454" t="s">
        <v>8359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2" t="s">
        <v>8343</v>
      </c>
      <c r="R2455" t="s">
        <v>8359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2" t="s">
        <v>8343</v>
      </c>
      <c r="R2456" t="s">
        <v>8359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2" t="s">
        <v>8343</v>
      </c>
      <c r="R2457" t="s">
        <v>8359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2" t="s">
        <v>8343</v>
      </c>
      <c r="R2458" t="s">
        <v>8359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2" t="s">
        <v>8343</v>
      </c>
      <c r="R2459" t="s">
        <v>8359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2" t="s">
        <v>8343</v>
      </c>
      <c r="R2460" t="s">
        <v>8359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2" t="s">
        <v>8343</v>
      </c>
      <c r="R2461" t="s">
        <v>8359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2" t="s">
        <v>8343</v>
      </c>
      <c r="R2462" t="s">
        <v>8359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2" t="s">
        <v>8332</v>
      </c>
      <c r="R2463" t="s">
        <v>8336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2" t="s">
        <v>8332</v>
      </c>
      <c r="R2464" t="s">
        <v>8336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2" t="s">
        <v>8332</v>
      </c>
      <c r="R2465" t="s">
        <v>8336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2" t="s">
        <v>8332</v>
      </c>
      <c r="R2466" t="s">
        <v>8336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2" t="s">
        <v>8332</v>
      </c>
      <c r="R2467" t="s">
        <v>8336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2" t="s">
        <v>8332</v>
      </c>
      <c r="R2468" t="s">
        <v>8336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2" t="s">
        <v>8332</v>
      </c>
      <c r="R2469" t="s">
        <v>8336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2" t="s">
        <v>8332</v>
      </c>
      <c r="R2470" t="s">
        <v>8336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2" t="s">
        <v>8332</v>
      </c>
      <c r="R2471" t="s">
        <v>8336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2" t="s">
        <v>8332</v>
      </c>
      <c r="R2472" t="s">
        <v>8336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2" t="s">
        <v>8332</v>
      </c>
      <c r="R2473" t="s">
        <v>8336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2" t="s">
        <v>8332</v>
      </c>
      <c r="R2474" t="s">
        <v>8336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2" t="s">
        <v>8332</v>
      </c>
      <c r="R2475" t="s">
        <v>8336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2" t="s">
        <v>8332</v>
      </c>
      <c r="R2476" t="s">
        <v>8336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2" t="s">
        <v>8332</v>
      </c>
      <c r="R2477" t="s">
        <v>8336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2" t="s">
        <v>8332</v>
      </c>
      <c r="R2478" t="s">
        <v>8336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2" t="s">
        <v>8332</v>
      </c>
      <c r="R2479" t="s">
        <v>8336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2" t="s">
        <v>8332</v>
      </c>
      <c r="R2480" t="s">
        <v>8336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2" t="s">
        <v>8332</v>
      </c>
      <c r="R2481" t="s">
        <v>8336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2" t="s">
        <v>8332</v>
      </c>
      <c r="R2482" t="s">
        <v>8336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2" t="s">
        <v>8332</v>
      </c>
      <c r="R2483" t="s">
        <v>8336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2" t="s">
        <v>8332</v>
      </c>
      <c r="R2484" t="s">
        <v>8336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2" t="s">
        <v>8332</v>
      </c>
      <c r="R2485" t="s">
        <v>8336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2" t="s">
        <v>8332</v>
      </c>
      <c r="R2486" t="s">
        <v>8336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2" t="s">
        <v>8332</v>
      </c>
      <c r="R2487" t="s">
        <v>8336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2" t="s">
        <v>8332</v>
      </c>
      <c r="R2488" t="s">
        <v>8336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2" t="s">
        <v>8332</v>
      </c>
      <c r="R2489" t="s">
        <v>8336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2" t="s">
        <v>8332</v>
      </c>
      <c r="R2490" t="s">
        <v>8336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2" t="s">
        <v>8332</v>
      </c>
      <c r="R2491" t="s">
        <v>8336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2" t="s">
        <v>8332</v>
      </c>
      <c r="R2492" t="s">
        <v>8336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2" t="s">
        <v>8332</v>
      </c>
      <c r="R2493" t="s">
        <v>8336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2" t="s">
        <v>8332</v>
      </c>
      <c r="R2494" t="s">
        <v>8336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2" t="s">
        <v>8332</v>
      </c>
      <c r="R2495" t="s">
        <v>8336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2" t="s">
        <v>8332</v>
      </c>
      <c r="R2496" t="s">
        <v>8336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2" t="s">
        <v>8332</v>
      </c>
      <c r="R2497" t="s">
        <v>8336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95">ROUND(E2498/D2498*100, 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2" t="s">
        <v>8332</v>
      </c>
      <c r="R2498" t="s">
        <v>8336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 2), 0)</f>
        <v>80.55</v>
      </c>
      <c r="Q2499" s="12" t="s">
        <v>8332</v>
      </c>
      <c r="R2499" t="s">
        <v>8336</v>
      </c>
      <c r="S2499" s="16">
        <f t="shared" ref="S2499:S2562" si="197">(((K2499/60)/60)/24)+DATE(1970,1,1)</f>
        <v>40730.878912037035</v>
      </c>
      <c r="T2499" s="16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2" t="s">
        <v>8332</v>
      </c>
      <c r="R2500" t="s">
        <v>8336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2" t="s">
        <v>8332</v>
      </c>
      <c r="R2501" t="s">
        <v>8336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2" t="s">
        <v>8332</v>
      </c>
      <c r="R2502" t="s">
        <v>8336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2" t="s">
        <v>8343</v>
      </c>
      <c r="R2503" t="s">
        <v>8360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2" t="s">
        <v>8343</v>
      </c>
      <c r="R2504" t="s">
        <v>8360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2" t="s">
        <v>8343</v>
      </c>
      <c r="R2505" t="s">
        <v>8360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2" t="s">
        <v>8343</v>
      </c>
      <c r="R2506" t="s">
        <v>8360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2" t="s">
        <v>8343</v>
      </c>
      <c r="R2507" t="s">
        <v>8360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2" t="s">
        <v>8343</v>
      </c>
      <c r="R2508" t="s">
        <v>8360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2" t="s">
        <v>8343</v>
      </c>
      <c r="R2509" t="s">
        <v>8360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2" t="s">
        <v>8343</v>
      </c>
      <c r="R2510" t="s">
        <v>8360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2" t="s">
        <v>8343</v>
      </c>
      <c r="R2511" t="s">
        <v>8360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2" t="s">
        <v>8343</v>
      </c>
      <c r="R2512" t="s">
        <v>8360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2" t="s">
        <v>8343</v>
      </c>
      <c r="R2513" t="s">
        <v>8360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2" t="s">
        <v>8343</v>
      </c>
      <c r="R2514" t="s">
        <v>8360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2" t="s">
        <v>8343</v>
      </c>
      <c r="R2515" t="s">
        <v>8360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2" t="s">
        <v>8343</v>
      </c>
      <c r="R2516" t="s">
        <v>8360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2" t="s">
        <v>8343</v>
      </c>
      <c r="R2517" t="s">
        <v>8360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2" t="s">
        <v>8343</v>
      </c>
      <c r="R2518" t="s">
        <v>8360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2" t="s">
        <v>8343</v>
      </c>
      <c r="R2519" t="s">
        <v>8360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2" t="s">
        <v>8343</v>
      </c>
      <c r="R2520" t="s">
        <v>8360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2" t="s">
        <v>8343</v>
      </c>
      <c r="R2521" t="s">
        <v>8360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2" t="s">
        <v>8343</v>
      </c>
      <c r="R2522" t="s">
        <v>8360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2" t="s">
        <v>8332</v>
      </c>
      <c r="R2523" t="s">
        <v>8361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2" t="s">
        <v>8332</v>
      </c>
      <c r="R2524" t="s">
        <v>8361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2" t="s">
        <v>8332</v>
      </c>
      <c r="R2525" t="s">
        <v>8361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2" t="s">
        <v>8332</v>
      </c>
      <c r="R2526" t="s">
        <v>8361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2" t="s">
        <v>8332</v>
      </c>
      <c r="R2527" t="s">
        <v>8361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2" t="s">
        <v>8332</v>
      </c>
      <c r="R2528" t="s">
        <v>8361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2" t="s">
        <v>8332</v>
      </c>
      <c r="R2529" t="s">
        <v>8361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2" t="s">
        <v>8332</v>
      </c>
      <c r="R2530" t="s">
        <v>8361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2" t="s">
        <v>8332</v>
      </c>
      <c r="R2531" t="s">
        <v>8361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2" t="s">
        <v>8332</v>
      </c>
      <c r="R2532" t="s">
        <v>8361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2" t="s">
        <v>8332</v>
      </c>
      <c r="R2533" t="s">
        <v>8361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2" t="s">
        <v>8332</v>
      </c>
      <c r="R2534" t="s">
        <v>8361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2" t="s">
        <v>8332</v>
      </c>
      <c r="R2535" t="s">
        <v>8361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2" t="s">
        <v>8332</v>
      </c>
      <c r="R2536" t="s">
        <v>8361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2" t="s">
        <v>8332</v>
      </c>
      <c r="R2537" t="s">
        <v>8361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2" t="s">
        <v>8332</v>
      </c>
      <c r="R2538" t="s">
        <v>8361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2" t="s">
        <v>8332</v>
      </c>
      <c r="R2539" t="s">
        <v>8361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2" t="s">
        <v>8332</v>
      </c>
      <c r="R2540" t="s">
        <v>8361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2" t="s">
        <v>8332</v>
      </c>
      <c r="R2541" t="s">
        <v>8361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2" t="s">
        <v>8332</v>
      </c>
      <c r="R2542" t="s">
        <v>8361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2" t="s">
        <v>8332</v>
      </c>
      <c r="R2543" t="s">
        <v>8361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2" t="s">
        <v>8332</v>
      </c>
      <c r="R2544" t="s">
        <v>8361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2" t="s">
        <v>8332</v>
      </c>
      <c r="R2545" t="s">
        <v>8361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2" t="s">
        <v>8332</v>
      </c>
      <c r="R2546" t="s">
        <v>8361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2" t="s">
        <v>8332</v>
      </c>
      <c r="R2547" t="s">
        <v>8361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2" t="s">
        <v>8332</v>
      </c>
      <c r="R2548" t="s">
        <v>8361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2" t="s">
        <v>8332</v>
      </c>
      <c r="R2549" t="s">
        <v>8361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2" t="s">
        <v>8332</v>
      </c>
      <c r="R2550" t="s">
        <v>8361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2" t="s">
        <v>8332</v>
      </c>
      <c r="R2551" t="s">
        <v>8361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2" t="s">
        <v>8332</v>
      </c>
      <c r="R2552" t="s">
        <v>8361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2" t="s">
        <v>8332</v>
      </c>
      <c r="R2553" t="s">
        <v>8361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2" t="s">
        <v>8332</v>
      </c>
      <c r="R2554" t="s">
        <v>8361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2" t="s">
        <v>8332</v>
      </c>
      <c r="R2555" t="s">
        <v>8361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2" t="s">
        <v>8332</v>
      </c>
      <c r="R2556" t="s">
        <v>8361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2" t="s">
        <v>8332</v>
      </c>
      <c r="R2557" t="s">
        <v>8361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2" t="s">
        <v>8332</v>
      </c>
      <c r="R2558" t="s">
        <v>8361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2" t="s">
        <v>8332</v>
      </c>
      <c r="R2559" t="s">
        <v>8361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2" t="s">
        <v>8332</v>
      </c>
      <c r="R2560" t="s">
        <v>8361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2" t="s">
        <v>8332</v>
      </c>
      <c r="R2561" t="s">
        <v>8361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200">ROUND(E2562/D2562*100, 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2" t="s">
        <v>8332</v>
      </c>
      <c r="R2562" t="s">
        <v>8361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 2), 0)</f>
        <v>0</v>
      </c>
      <c r="Q2563" s="12" t="s">
        <v>8343</v>
      </c>
      <c r="R2563" t="s">
        <v>8344</v>
      </c>
      <c r="S2563" s="16">
        <f t="shared" ref="S2563:S2626" si="202">(((K2563/60)/60)/24)+DATE(1970,1,1)</f>
        <v>42260.528807870374</v>
      </c>
      <c r="T2563" s="16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2" t="s">
        <v>8343</v>
      </c>
      <c r="R2564" t="s">
        <v>8344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2" t="s">
        <v>8343</v>
      </c>
      <c r="R2565" t="s">
        <v>8344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2" t="s">
        <v>8343</v>
      </c>
      <c r="R2566" t="s">
        <v>8344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2" t="s">
        <v>8343</v>
      </c>
      <c r="R2567" t="s">
        <v>8344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2" t="s">
        <v>8343</v>
      </c>
      <c r="R2568" t="s">
        <v>8344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2" t="s">
        <v>8343</v>
      </c>
      <c r="R2569" t="s">
        <v>8344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2" t="s">
        <v>8343</v>
      </c>
      <c r="R2570" t="s">
        <v>8344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2" t="s">
        <v>8343</v>
      </c>
      <c r="R2571" t="s">
        <v>8344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2" t="s">
        <v>8343</v>
      </c>
      <c r="R2572" t="s">
        <v>8344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2" t="s">
        <v>8343</v>
      </c>
      <c r="R2573" t="s">
        <v>8344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2" t="s">
        <v>8343</v>
      </c>
      <c r="R2574" t="s">
        <v>8344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2" t="s">
        <v>8343</v>
      </c>
      <c r="R2575" t="s">
        <v>8344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2" t="s">
        <v>8343</v>
      </c>
      <c r="R2576" t="s">
        <v>8344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2" t="s">
        <v>8343</v>
      </c>
      <c r="R2577" t="s">
        <v>8344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2" t="s">
        <v>8343</v>
      </c>
      <c r="R2578" t="s">
        <v>8344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2" t="s">
        <v>8343</v>
      </c>
      <c r="R2579" t="s">
        <v>8344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2" t="s">
        <v>8343</v>
      </c>
      <c r="R2580" t="s">
        <v>8344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2" t="s">
        <v>8343</v>
      </c>
      <c r="R2581" t="s">
        <v>8344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2" t="s">
        <v>8343</v>
      </c>
      <c r="R2582" t="s">
        <v>8344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2" t="s">
        <v>8343</v>
      </c>
      <c r="R2583" t="s">
        <v>8344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2" t="s">
        <v>8343</v>
      </c>
      <c r="R2584" t="s">
        <v>8344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2" t="s">
        <v>8343</v>
      </c>
      <c r="R2585" t="s">
        <v>8344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2" t="s">
        <v>8343</v>
      </c>
      <c r="R2586" t="s">
        <v>8344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2" t="s">
        <v>8343</v>
      </c>
      <c r="R2587" t="s">
        <v>8344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2" t="s">
        <v>8343</v>
      </c>
      <c r="R2588" t="s">
        <v>8344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2" t="s">
        <v>8343</v>
      </c>
      <c r="R2589" t="s">
        <v>8344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2" t="s">
        <v>8343</v>
      </c>
      <c r="R2590" t="s">
        <v>8344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2" t="s">
        <v>8343</v>
      </c>
      <c r="R2591" t="s">
        <v>8344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2" t="s">
        <v>8343</v>
      </c>
      <c r="R2592" t="s">
        <v>8344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2" t="s">
        <v>8343</v>
      </c>
      <c r="R2593" t="s">
        <v>8344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2" t="s">
        <v>8343</v>
      </c>
      <c r="R2594" t="s">
        <v>8344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2" t="s">
        <v>8343</v>
      </c>
      <c r="R2595" t="s">
        <v>8344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2" t="s">
        <v>8343</v>
      </c>
      <c r="R2596" t="s">
        <v>8344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2" t="s">
        <v>8343</v>
      </c>
      <c r="R2597" t="s">
        <v>8344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2" t="s">
        <v>8343</v>
      </c>
      <c r="R2598" t="s">
        <v>8344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2" t="s">
        <v>8343</v>
      </c>
      <c r="R2599" t="s">
        <v>8344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2" t="s">
        <v>8343</v>
      </c>
      <c r="R2600" t="s">
        <v>8344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2" t="s">
        <v>8343</v>
      </c>
      <c r="R2601" t="s">
        <v>8344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2" t="s">
        <v>8343</v>
      </c>
      <c r="R2602" t="s">
        <v>8344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2" t="s">
        <v>8326</v>
      </c>
      <c r="R2603" t="s">
        <v>8362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2" t="s">
        <v>8326</v>
      </c>
      <c r="R2604" t="s">
        <v>8362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2" t="s">
        <v>8326</v>
      </c>
      <c r="R2605" t="s">
        <v>8362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2" t="s">
        <v>8326</v>
      </c>
      <c r="R2606" t="s">
        <v>8362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2" t="s">
        <v>8326</v>
      </c>
      <c r="R2607" t="s">
        <v>8362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2" t="s">
        <v>8326</v>
      </c>
      <c r="R2608" t="s">
        <v>8362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2" t="s">
        <v>8326</v>
      </c>
      <c r="R2609" t="s">
        <v>8362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2" t="s">
        <v>8326</v>
      </c>
      <c r="R2610" t="s">
        <v>8362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2" t="s">
        <v>8326</v>
      </c>
      <c r="R2611" t="s">
        <v>8362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2" t="s">
        <v>8326</v>
      </c>
      <c r="R2612" t="s">
        <v>8362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2" t="s">
        <v>8326</v>
      </c>
      <c r="R2613" t="s">
        <v>8362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2" t="s">
        <v>8326</v>
      </c>
      <c r="R2614" t="s">
        <v>8362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2" t="s">
        <v>8326</v>
      </c>
      <c r="R2615" t="s">
        <v>8362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2" t="s">
        <v>8326</v>
      </c>
      <c r="R2616" t="s">
        <v>8362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2" t="s">
        <v>8326</v>
      </c>
      <c r="R2617" t="s">
        <v>8362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2" t="s">
        <v>8326</v>
      </c>
      <c r="R2618" t="s">
        <v>8362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2" t="s">
        <v>8326</v>
      </c>
      <c r="R2619" t="s">
        <v>8362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2" t="s">
        <v>8326</v>
      </c>
      <c r="R2620" t="s">
        <v>8362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2" t="s">
        <v>8326</v>
      </c>
      <c r="R2621" t="s">
        <v>8362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2" t="s">
        <v>8326</v>
      </c>
      <c r="R2622" t="s">
        <v>8362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2" t="s">
        <v>8326</v>
      </c>
      <c r="R2623" t="s">
        <v>8362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2" t="s">
        <v>8326</v>
      </c>
      <c r="R2624" t="s">
        <v>8362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2" t="s">
        <v>8326</v>
      </c>
      <c r="R2625" t="s">
        <v>8362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205">ROUND(E2626/D2626*100, 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2" t="s">
        <v>8326</v>
      </c>
      <c r="R2626" t="s">
        <v>8362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 2), 0)</f>
        <v>27.58</v>
      </c>
      <c r="Q2627" s="12" t="s">
        <v>8326</v>
      </c>
      <c r="R2627" t="s">
        <v>8362</v>
      </c>
      <c r="S2627" s="16">
        <f t="shared" ref="S2627:S2690" si="207">(((K2627/60)/60)/24)+DATE(1970,1,1)</f>
        <v>42658.810277777782</v>
      </c>
      <c r="T2627" s="16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2" t="s">
        <v>8326</v>
      </c>
      <c r="R2628" t="s">
        <v>8362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2" t="s">
        <v>8326</v>
      </c>
      <c r="R2629" t="s">
        <v>8362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2" t="s">
        <v>8326</v>
      </c>
      <c r="R2630" t="s">
        <v>8362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2" t="s">
        <v>8326</v>
      </c>
      <c r="R2631" t="s">
        <v>8362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2" t="s">
        <v>8326</v>
      </c>
      <c r="R2632" t="s">
        <v>8362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2" t="s">
        <v>8326</v>
      </c>
      <c r="R2633" t="s">
        <v>8362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2" t="s">
        <v>8326</v>
      </c>
      <c r="R2634" t="s">
        <v>8362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2" t="s">
        <v>8326</v>
      </c>
      <c r="R2635" t="s">
        <v>8362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2" t="s">
        <v>8326</v>
      </c>
      <c r="R2636" t="s">
        <v>8362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2" t="s">
        <v>8326</v>
      </c>
      <c r="R2637" t="s">
        <v>8362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2" t="s">
        <v>8326</v>
      </c>
      <c r="R2638" t="s">
        <v>8362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2" t="s">
        <v>8326</v>
      </c>
      <c r="R2639" t="s">
        <v>8362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2" t="s">
        <v>8326</v>
      </c>
      <c r="R2640" t="s">
        <v>8362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2" t="s">
        <v>8326</v>
      </c>
      <c r="R2641" t="s">
        <v>8362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2" t="s">
        <v>8326</v>
      </c>
      <c r="R2642" t="s">
        <v>8362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2" t="s">
        <v>8326</v>
      </c>
      <c r="R2643" t="s">
        <v>8362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2" t="s">
        <v>8326</v>
      </c>
      <c r="R2644" t="s">
        <v>8362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2" t="s">
        <v>8326</v>
      </c>
      <c r="R2645" t="s">
        <v>8362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2" t="s">
        <v>8326</v>
      </c>
      <c r="R2646" t="s">
        <v>8362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2" t="s">
        <v>8326</v>
      </c>
      <c r="R2647" t="s">
        <v>8362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2" t="s">
        <v>8326</v>
      </c>
      <c r="R2648" t="s">
        <v>8362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2" t="s">
        <v>8326</v>
      </c>
      <c r="R2649" t="s">
        <v>8362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2" t="s">
        <v>8326</v>
      </c>
      <c r="R2650" t="s">
        <v>8362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2" t="s">
        <v>8326</v>
      </c>
      <c r="R2651" t="s">
        <v>8362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2" t="s">
        <v>8326</v>
      </c>
      <c r="R2652" t="s">
        <v>8362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2" t="s">
        <v>8326</v>
      </c>
      <c r="R2653" t="s">
        <v>8362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2" t="s">
        <v>8326</v>
      </c>
      <c r="R2654" t="s">
        <v>8362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2" t="s">
        <v>8326</v>
      </c>
      <c r="R2655" t="s">
        <v>8362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2" t="s">
        <v>8326</v>
      </c>
      <c r="R2656" t="s">
        <v>8362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2" t="s">
        <v>8326</v>
      </c>
      <c r="R2657" t="s">
        <v>8362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2" t="s">
        <v>8326</v>
      </c>
      <c r="R2658" t="s">
        <v>8362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2" t="s">
        <v>8326</v>
      </c>
      <c r="R2659" t="s">
        <v>8362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2" t="s">
        <v>8326</v>
      </c>
      <c r="R2660" t="s">
        <v>8362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2" t="s">
        <v>8326</v>
      </c>
      <c r="R2661" t="s">
        <v>8362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2" t="s">
        <v>8326</v>
      </c>
      <c r="R2662" t="s">
        <v>8362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2" t="s">
        <v>8326</v>
      </c>
      <c r="R2663" t="s">
        <v>8363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2" t="s">
        <v>8326</v>
      </c>
      <c r="R2664" t="s">
        <v>8363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2" t="s">
        <v>8326</v>
      </c>
      <c r="R2665" t="s">
        <v>8363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2" t="s">
        <v>8326</v>
      </c>
      <c r="R2666" t="s">
        <v>8363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2" t="s">
        <v>8326</v>
      </c>
      <c r="R2667" t="s">
        <v>8363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2" t="s">
        <v>8326</v>
      </c>
      <c r="R2668" t="s">
        <v>8363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2" t="s">
        <v>8326</v>
      </c>
      <c r="R2669" t="s">
        <v>8363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2" t="s">
        <v>8326</v>
      </c>
      <c r="R2670" t="s">
        <v>8363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2" t="s">
        <v>8326</v>
      </c>
      <c r="R2671" t="s">
        <v>8363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2" t="s">
        <v>8326</v>
      </c>
      <c r="R2672" t="s">
        <v>8363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2" t="s">
        <v>8326</v>
      </c>
      <c r="R2673" t="s">
        <v>8363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2" t="s">
        <v>8326</v>
      </c>
      <c r="R2674" t="s">
        <v>8363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2" t="s">
        <v>8326</v>
      </c>
      <c r="R2675" t="s">
        <v>8363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2" t="s">
        <v>8326</v>
      </c>
      <c r="R2676" t="s">
        <v>8363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2" t="s">
        <v>8326</v>
      </c>
      <c r="R2677" t="s">
        <v>8363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2" t="s">
        <v>8326</v>
      </c>
      <c r="R2678" t="s">
        <v>8363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2" t="s">
        <v>8326</v>
      </c>
      <c r="R2679" t="s">
        <v>8363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2" t="s">
        <v>8326</v>
      </c>
      <c r="R2680" t="s">
        <v>8363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2" t="s">
        <v>8326</v>
      </c>
      <c r="R2681" t="s">
        <v>8363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2" t="s">
        <v>8326</v>
      </c>
      <c r="R2682" t="s">
        <v>8363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2" t="s">
        <v>8343</v>
      </c>
      <c r="R2683" t="s">
        <v>8344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2" t="s">
        <v>8343</v>
      </c>
      <c r="R2684" t="s">
        <v>8344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2" t="s">
        <v>8343</v>
      </c>
      <c r="R2685" t="s">
        <v>8344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2" t="s">
        <v>8343</v>
      </c>
      <c r="R2686" t="s">
        <v>8344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2" t="s">
        <v>8343</v>
      </c>
      <c r="R2687" t="s">
        <v>8344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2" t="s">
        <v>8343</v>
      </c>
      <c r="R2688" t="s">
        <v>8344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2" t="s">
        <v>8343</v>
      </c>
      <c r="R2689" t="s">
        <v>8344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210">ROUND(E2690/D2690*100,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2" t="s">
        <v>8343</v>
      </c>
      <c r="R2690" t="s">
        <v>8344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 2), 0)</f>
        <v>1</v>
      </c>
      <c r="Q2691" s="12" t="s">
        <v>8343</v>
      </c>
      <c r="R2691" t="s">
        <v>8344</v>
      </c>
      <c r="S2691" s="16">
        <f t="shared" ref="S2691:S2754" si="212">(((K2691/60)/60)/24)+DATE(1970,1,1)</f>
        <v>42551.961689814809</v>
      </c>
      <c r="T2691" s="16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2" t="s">
        <v>8343</v>
      </c>
      <c r="R2692" t="s">
        <v>8344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2" t="s">
        <v>8343</v>
      </c>
      <c r="R2693" t="s">
        <v>8344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2" t="s">
        <v>8343</v>
      </c>
      <c r="R2694" t="s">
        <v>8344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2" t="s">
        <v>8343</v>
      </c>
      <c r="R2695" t="s">
        <v>8344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2" t="s">
        <v>8343</v>
      </c>
      <c r="R2696" t="s">
        <v>8344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2" t="s">
        <v>8343</v>
      </c>
      <c r="R2697" t="s">
        <v>8344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2" t="s">
        <v>8343</v>
      </c>
      <c r="R2698" t="s">
        <v>8344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2" t="s">
        <v>8343</v>
      </c>
      <c r="R2699" t="s">
        <v>8344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2" t="s">
        <v>8343</v>
      </c>
      <c r="R2700" t="s">
        <v>8344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2" t="s">
        <v>8343</v>
      </c>
      <c r="R2701" t="s">
        <v>8344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2" t="s">
        <v>8343</v>
      </c>
      <c r="R2702" t="s">
        <v>8344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2" t="s">
        <v>8308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2" t="s">
        <v>8308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2" t="s">
        <v>8308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2" t="s">
        <v>8308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2" t="s">
        <v>8308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2" t="s">
        <v>8308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2" t="s">
        <v>8308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2" t="s">
        <v>8308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2" t="s">
        <v>8308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2" t="s">
        <v>8308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2" t="s">
        <v>8308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2" t="s">
        <v>8308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2" t="s">
        <v>8308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2" t="s">
        <v>8308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2" t="s">
        <v>8308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2" t="s">
        <v>8308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2" t="s">
        <v>8308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2" t="s">
        <v>8308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2" t="s">
        <v>8308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2" t="s">
        <v>8308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2" t="s">
        <v>8326</v>
      </c>
      <c r="R2723" t="s">
        <v>8356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2" t="s">
        <v>8326</v>
      </c>
      <c r="R2724" t="s">
        <v>8356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2" t="s">
        <v>8326</v>
      </c>
      <c r="R2725" t="s">
        <v>8356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2" t="s">
        <v>8326</v>
      </c>
      <c r="R2726" t="s">
        <v>8356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2" t="s">
        <v>8326</v>
      </c>
      <c r="R2727" t="s">
        <v>8356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2" t="s">
        <v>8326</v>
      </c>
      <c r="R2728" t="s">
        <v>8356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2" t="s">
        <v>8326</v>
      </c>
      <c r="R2729" t="s">
        <v>8356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2" t="s">
        <v>8326</v>
      </c>
      <c r="R2730" t="s">
        <v>8356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2" t="s">
        <v>8326</v>
      </c>
      <c r="R2731" t="s">
        <v>8356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2" t="s">
        <v>8326</v>
      </c>
      <c r="R2732" t="s">
        <v>8356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2" t="s">
        <v>8326</v>
      </c>
      <c r="R2733" t="s">
        <v>8356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2" t="s">
        <v>8326</v>
      </c>
      <c r="R2734" t="s">
        <v>8356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2" t="s">
        <v>8326</v>
      </c>
      <c r="R2735" t="s">
        <v>8356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2" t="s">
        <v>8326</v>
      </c>
      <c r="R2736" t="s">
        <v>8356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2" t="s">
        <v>8326</v>
      </c>
      <c r="R2737" t="s">
        <v>8356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2" t="s">
        <v>8326</v>
      </c>
      <c r="R2738" t="s">
        <v>8356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2" t="s">
        <v>8326</v>
      </c>
      <c r="R2739" t="s">
        <v>8356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2" t="s">
        <v>8326</v>
      </c>
      <c r="R2740" t="s">
        <v>8356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2" t="s">
        <v>8326</v>
      </c>
      <c r="R2741" t="s">
        <v>8356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2" t="s">
        <v>8326</v>
      </c>
      <c r="R2742" t="s">
        <v>8356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2" t="s">
        <v>8329</v>
      </c>
      <c r="R2743" t="s">
        <v>8364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2" t="s">
        <v>8329</v>
      </c>
      <c r="R2744" t="s">
        <v>8364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2" t="s">
        <v>8329</v>
      </c>
      <c r="R2745" t="s">
        <v>8364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2" t="s">
        <v>8329</v>
      </c>
      <c r="R2746" t="s">
        <v>8364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2" t="s">
        <v>8329</v>
      </c>
      <c r="R2747" t="s">
        <v>8364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2" t="s">
        <v>8329</v>
      </c>
      <c r="R2748" t="s">
        <v>8364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2" t="s">
        <v>8329</v>
      </c>
      <c r="R2749" t="s">
        <v>8364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2" t="s">
        <v>8329</v>
      </c>
      <c r="R2750" t="s">
        <v>8364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2" t="s">
        <v>8329</v>
      </c>
      <c r="R2751" t="s">
        <v>8364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2" t="s">
        <v>8329</v>
      </c>
      <c r="R2752" t="s">
        <v>8364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2" t="s">
        <v>8329</v>
      </c>
      <c r="R2753" t="s">
        <v>8364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215">ROUND(E2754/D2754*100, 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2" t="s">
        <v>8329</v>
      </c>
      <c r="R2754" t="s">
        <v>8364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 2), 0)</f>
        <v>47.5</v>
      </c>
      <c r="Q2755" s="12" t="s">
        <v>8329</v>
      </c>
      <c r="R2755" t="s">
        <v>8364</v>
      </c>
      <c r="S2755" s="16">
        <f t="shared" ref="S2755:S2818" si="217">(((K2755/60)/60)/24)+DATE(1970,1,1)</f>
        <v>41117.900729166664</v>
      </c>
      <c r="T2755" s="16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2" t="s">
        <v>8329</v>
      </c>
      <c r="R2756" t="s">
        <v>8364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2" t="s">
        <v>8329</v>
      </c>
      <c r="R2757" t="s">
        <v>8364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2" t="s">
        <v>8329</v>
      </c>
      <c r="R2758" t="s">
        <v>8364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2" t="s">
        <v>8329</v>
      </c>
      <c r="R2759" t="s">
        <v>8364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2" t="s">
        <v>8329</v>
      </c>
      <c r="R2760" t="s">
        <v>8364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2" t="s">
        <v>8329</v>
      </c>
      <c r="R2761" t="s">
        <v>8364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2" t="s">
        <v>8329</v>
      </c>
      <c r="R2762" t="s">
        <v>8364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2" t="s">
        <v>8329</v>
      </c>
      <c r="R2763" t="s">
        <v>8364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2" t="s">
        <v>8329</v>
      </c>
      <c r="R2764" t="s">
        <v>8364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2" t="s">
        <v>8329</v>
      </c>
      <c r="R2765" t="s">
        <v>8364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2" t="s">
        <v>8329</v>
      </c>
      <c r="R2766" t="s">
        <v>8364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2" t="s">
        <v>8329</v>
      </c>
      <c r="R2767" t="s">
        <v>8364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2" t="s">
        <v>8329</v>
      </c>
      <c r="R2768" t="s">
        <v>8364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2" t="s">
        <v>8329</v>
      </c>
      <c r="R2769" t="s">
        <v>8364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2" t="s">
        <v>8329</v>
      </c>
      <c r="R2770" t="s">
        <v>8364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2" t="s">
        <v>8329</v>
      </c>
      <c r="R2771" t="s">
        <v>8364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2" t="s">
        <v>8329</v>
      </c>
      <c r="R2772" t="s">
        <v>8364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2" t="s">
        <v>8329</v>
      </c>
      <c r="R2773" t="s">
        <v>8364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2" t="s">
        <v>8329</v>
      </c>
      <c r="R2774" t="s">
        <v>8364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2" t="s">
        <v>8329</v>
      </c>
      <c r="R2775" t="s">
        <v>8364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2" t="s">
        <v>8329</v>
      </c>
      <c r="R2776" t="s">
        <v>8364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2" t="s">
        <v>8329</v>
      </c>
      <c r="R2777" t="s">
        <v>8364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2" t="s">
        <v>8329</v>
      </c>
      <c r="R2778" t="s">
        <v>8364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2" t="s">
        <v>8329</v>
      </c>
      <c r="R2779" t="s">
        <v>8364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2" t="s">
        <v>8329</v>
      </c>
      <c r="R2780" t="s">
        <v>8364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2" t="s">
        <v>8329</v>
      </c>
      <c r="R2781" t="s">
        <v>8364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2" t="s">
        <v>8329</v>
      </c>
      <c r="R2782" t="s">
        <v>8364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2" t="s">
        <v>8308</v>
      </c>
      <c r="R2783" t="s">
        <v>8309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2" t="s">
        <v>8308</v>
      </c>
      <c r="R2784" t="s">
        <v>8309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2" t="s">
        <v>8308</v>
      </c>
      <c r="R2785" t="s">
        <v>8309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2" t="s">
        <v>8308</v>
      </c>
      <c r="R2786" t="s">
        <v>8309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2" t="s">
        <v>8308</v>
      </c>
      <c r="R2787" t="s">
        <v>8309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2" t="s">
        <v>8308</v>
      </c>
      <c r="R2788" t="s">
        <v>8309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2" t="s">
        <v>8308</v>
      </c>
      <c r="R2789" t="s">
        <v>8309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2" t="s">
        <v>8308</v>
      </c>
      <c r="R2790" t="s">
        <v>8309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2" t="s">
        <v>8308</v>
      </c>
      <c r="R2791" t="s">
        <v>8309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2" t="s">
        <v>8308</v>
      </c>
      <c r="R2792" t="s">
        <v>8309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2" t="s">
        <v>8308</v>
      </c>
      <c r="R2793" t="s">
        <v>8309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2" t="s">
        <v>8308</v>
      </c>
      <c r="R2794" t="s">
        <v>8309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2" t="s">
        <v>8308</v>
      </c>
      <c r="R2795" t="s">
        <v>8309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2" t="s">
        <v>8308</v>
      </c>
      <c r="R2796" t="s">
        <v>8309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2" t="s">
        <v>8308</v>
      </c>
      <c r="R2797" t="s">
        <v>8309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2" t="s">
        <v>8308</v>
      </c>
      <c r="R2798" t="s">
        <v>8309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2" t="s">
        <v>8308</v>
      </c>
      <c r="R2799" t="s">
        <v>8309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2" t="s">
        <v>8308</v>
      </c>
      <c r="R2800" t="s">
        <v>8309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2" t="s">
        <v>8308</v>
      </c>
      <c r="R2801" t="s">
        <v>8309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2" t="s">
        <v>8308</v>
      </c>
      <c r="R2802" t="s">
        <v>8309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2" t="s">
        <v>8308</v>
      </c>
      <c r="R2803" t="s">
        <v>8309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2" t="s">
        <v>8308</v>
      </c>
      <c r="R2804" t="s">
        <v>8309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2" t="s">
        <v>8308</v>
      </c>
      <c r="R2805" t="s">
        <v>8309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2" t="s">
        <v>8308</v>
      </c>
      <c r="R2806" t="s">
        <v>8309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2" t="s">
        <v>8308</v>
      </c>
      <c r="R2807" t="s">
        <v>8309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2" t="s">
        <v>8308</v>
      </c>
      <c r="R2808" t="s">
        <v>8309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2" t="s">
        <v>8308</v>
      </c>
      <c r="R2809" t="s">
        <v>8309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2" t="s">
        <v>8308</v>
      </c>
      <c r="R2810" t="s">
        <v>8309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2" t="s">
        <v>8308</v>
      </c>
      <c r="R2811" t="s">
        <v>8309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2" t="s">
        <v>8308</v>
      </c>
      <c r="R2812" t="s">
        <v>8309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2" t="s">
        <v>8308</v>
      </c>
      <c r="R2813" t="s">
        <v>8309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2" t="s">
        <v>8308</v>
      </c>
      <c r="R2814" t="s">
        <v>8309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2" t="s">
        <v>8308</v>
      </c>
      <c r="R2815" t="s">
        <v>8309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2" t="s">
        <v>8308</v>
      </c>
      <c r="R2816" t="s">
        <v>8309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2" t="s">
        <v>8308</v>
      </c>
      <c r="R2817" t="s">
        <v>8309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220">ROUND(E2818/D2818*100, 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2" t="s">
        <v>8308</v>
      </c>
      <c r="R2818" t="s">
        <v>8309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 2), 0)</f>
        <v>23.64</v>
      </c>
      <c r="Q2819" s="12" t="s">
        <v>8308</v>
      </c>
      <c r="R2819" t="s">
        <v>8309</v>
      </c>
      <c r="S2819" s="16">
        <f t="shared" ref="S2819:S2882" si="222">(((K2819/60)/60)/24)+DATE(1970,1,1)</f>
        <v>42023.634976851856</v>
      </c>
      <c r="T2819" s="16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2" t="s">
        <v>8308</v>
      </c>
      <c r="R2820" t="s">
        <v>8309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2" t="s">
        <v>8308</v>
      </c>
      <c r="R2821" t="s">
        <v>8309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2" t="s">
        <v>8308</v>
      </c>
      <c r="R2822" t="s">
        <v>8309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2" t="s">
        <v>8308</v>
      </c>
      <c r="R2823" t="s">
        <v>8309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2" t="s">
        <v>8308</v>
      </c>
      <c r="R2824" t="s">
        <v>8309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2" t="s">
        <v>8308</v>
      </c>
      <c r="R2825" t="s">
        <v>8309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2" t="s">
        <v>8308</v>
      </c>
      <c r="R2826" t="s">
        <v>8309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2" t="s">
        <v>8308</v>
      </c>
      <c r="R2827" t="s">
        <v>8309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2" t="s">
        <v>8308</v>
      </c>
      <c r="R2828" t="s">
        <v>8309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2" t="s">
        <v>8308</v>
      </c>
      <c r="R2829" t="s">
        <v>8309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2" t="s">
        <v>8308</v>
      </c>
      <c r="R2830" t="s">
        <v>8309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2" t="s">
        <v>8308</v>
      </c>
      <c r="R2831" t="s">
        <v>8309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2" t="s">
        <v>8308</v>
      </c>
      <c r="R2832" t="s">
        <v>8309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2" t="s">
        <v>8308</v>
      </c>
      <c r="R2833" t="s">
        <v>8309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2" t="s">
        <v>8308</v>
      </c>
      <c r="R2834" t="s">
        <v>8309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2" t="s">
        <v>8308</v>
      </c>
      <c r="R2835" t="s">
        <v>8309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2" t="s">
        <v>8308</v>
      </c>
      <c r="R2836" t="s">
        <v>8309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2" t="s">
        <v>8308</v>
      </c>
      <c r="R2837" t="s">
        <v>8309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2" t="s">
        <v>8308</v>
      </c>
      <c r="R2838" t="s">
        <v>8309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2" t="s">
        <v>8308</v>
      </c>
      <c r="R2839" t="s">
        <v>8309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2" t="s">
        <v>8308</v>
      </c>
      <c r="R2840" t="s">
        <v>8309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2" t="s">
        <v>8308</v>
      </c>
      <c r="R2841" t="s">
        <v>8309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2" t="s">
        <v>8308</v>
      </c>
      <c r="R2842" t="s">
        <v>8309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2" t="s">
        <v>8308</v>
      </c>
      <c r="R2843" t="s">
        <v>8309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2" t="s">
        <v>8308</v>
      </c>
      <c r="R2844" t="s">
        <v>8309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2" t="s">
        <v>8308</v>
      </c>
      <c r="R2845" t="s">
        <v>8309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2" t="s">
        <v>8308</v>
      </c>
      <c r="R2846" t="s">
        <v>8309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2" t="s">
        <v>8308</v>
      </c>
      <c r="R2847" t="s">
        <v>8309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2" t="s">
        <v>8308</v>
      </c>
      <c r="R2848" t="s">
        <v>8309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2" t="s">
        <v>8308</v>
      </c>
      <c r="R2849" t="s">
        <v>8309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2" t="s">
        <v>8308</v>
      </c>
      <c r="R2850" t="s">
        <v>8309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2" t="s">
        <v>8308</v>
      </c>
      <c r="R2851" t="s">
        <v>8309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2" t="s">
        <v>8308</v>
      </c>
      <c r="R2852" t="s">
        <v>8309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2" t="s">
        <v>8308</v>
      </c>
      <c r="R2853" t="s">
        <v>8309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2" t="s">
        <v>8308</v>
      </c>
      <c r="R2854" t="s">
        <v>8309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2" t="s">
        <v>8308</v>
      </c>
      <c r="R2855" t="s">
        <v>8309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2" t="s">
        <v>8308</v>
      </c>
      <c r="R2856" t="s">
        <v>8309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2" t="s">
        <v>8308</v>
      </c>
      <c r="R2857" t="s">
        <v>8309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2" t="s">
        <v>8308</v>
      </c>
      <c r="R2858" t="s">
        <v>8309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2" t="s">
        <v>8308</v>
      </c>
      <c r="R2859" t="s">
        <v>8309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2" t="s">
        <v>8308</v>
      </c>
      <c r="R2860" t="s">
        <v>8309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2" t="s">
        <v>8308</v>
      </c>
      <c r="R2861" t="s">
        <v>8309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2" t="s">
        <v>8308</v>
      </c>
      <c r="R2862" t="s">
        <v>8309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2" t="s">
        <v>8308</v>
      </c>
      <c r="R2863" t="s">
        <v>8309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2" t="s">
        <v>8308</v>
      </c>
      <c r="R2864" t="s">
        <v>8309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2" t="s">
        <v>8308</v>
      </c>
      <c r="R2865" t="s">
        <v>8309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2" t="s">
        <v>8308</v>
      </c>
      <c r="R2866" t="s">
        <v>8309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2" t="s">
        <v>8308</v>
      </c>
      <c r="R2867" t="s">
        <v>8309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2" t="s">
        <v>8308</v>
      </c>
      <c r="R2868" t="s">
        <v>8309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2" t="s">
        <v>8308</v>
      </c>
      <c r="R2869" t="s">
        <v>8309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2" t="s">
        <v>8308</v>
      </c>
      <c r="R2870" t="s">
        <v>8309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2" t="s">
        <v>8308</v>
      </c>
      <c r="R2871" t="s">
        <v>8309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2" t="s">
        <v>8308</v>
      </c>
      <c r="R2872" t="s">
        <v>8309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2" t="s">
        <v>8308</v>
      </c>
      <c r="R2873" t="s">
        <v>8309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2" t="s">
        <v>8308</v>
      </c>
      <c r="R2874" t="s">
        <v>8309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2" t="s">
        <v>8308</v>
      </c>
      <c r="R2875" t="s">
        <v>8309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2" t="s">
        <v>8308</v>
      </c>
      <c r="R2876" t="s">
        <v>8309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2" t="s">
        <v>8308</v>
      </c>
      <c r="R2877" t="s">
        <v>8309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2" t="s">
        <v>8308</v>
      </c>
      <c r="R2878" t="s">
        <v>8309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2" t="s">
        <v>8308</v>
      </c>
      <c r="R2879" t="s">
        <v>8309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2" t="s">
        <v>8308</v>
      </c>
      <c r="R2880" t="s">
        <v>8309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2" t="s">
        <v>8308</v>
      </c>
      <c r="R2881" t="s">
        <v>8309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225">ROUND(E2882/D2882*100,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2" t="s">
        <v>8308</v>
      </c>
      <c r="R2882" t="s">
        <v>8309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 2), 0)</f>
        <v>0</v>
      </c>
      <c r="Q2883" s="12" t="s">
        <v>8308</v>
      </c>
      <c r="R2883" t="s">
        <v>8309</v>
      </c>
      <c r="S2883" s="16">
        <f t="shared" ref="S2883:S2946" si="227">(((K2883/60)/60)/24)+DATE(1970,1,1)</f>
        <v>41916.597638888888</v>
      </c>
      <c r="T2883" s="16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2" t="s">
        <v>8308</v>
      </c>
      <c r="R2884" t="s">
        <v>8309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2" t="s">
        <v>8308</v>
      </c>
      <c r="R2885" t="s">
        <v>8309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2" t="s">
        <v>8308</v>
      </c>
      <c r="R2886" t="s">
        <v>8309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2" t="s">
        <v>8308</v>
      </c>
      <c r="R2887" t="s">
        <v>8309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2" t="s">
        <v>8308</v>
      </c>
      <c r="R2888" t="s">
        <v>8309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2" t="s">
        <v>8308</v>
      </c>
      <c r="R2889" t="s">
        <v>8309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2" t="s">
        <v>8308</v>
      </c>
      <c r="R2890" t="s">
        <v>8309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2" t="s">
        <v>8308</v>
      </c>
      <c r="R2891" t="s">
        <v>8309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2" t="s">
        <v>8308</v>
      </c>
      <c r="R2892" t="s">
        <v>8309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2" t="s">
        <v>8308</v>
      </c>
      <c r="R2893" t="s">
        <v>8309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2" t="s">
        <v>8308</v>
      </c>
      <c r="R2894" t="s">
        <v>8309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2" t="s">
        <v>8308</v>
      </c>
      <c r="R2895" t="s">
        <v>8309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2" t="s">
        <v>8308</v>
      </c>
      <c r="R2896" t="s">
        <v>8309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2" t="s">
        <v>8308</v>
      </c>
      <c r="R2897" t="s">
        <v>8309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2" t="s">
        <v>8308</v>
      </c>
      <c r="R2898" t="s">
        <v>8309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2" t="s">
        <v>8308</v>
      </c>
      <c r="R2899" t="s">
        <v>8309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2" t="s">
        <v>8308</v>
      </c>
      <c r="R2900" t="s">
        <v>8309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2" t="s">
        <v>8308</v>
      </c>
      <c r="R2901" t="s">
        <v>8309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2" t="s">
        <v>8308</v>
      </c>
      <c r="R2902" t="s">
        <v>8309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2" t="s">
        <v>8308</v>
      </c>
      <c r="R2903" t="s">
        <v>8309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2" t="s">
        <v>8308</v>
      </c>
      <c r="R2904" t="s">
        <v>8309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2" t="s">
        <v>8308</v>
      </c>
      <c r="R2905" t="s">
        <v>8309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2" t="s">
        <v>8308</v>
      </c>
      <c r="R2906" t="s">
        <v>8309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2" t="s">
        <v>8308</v>
      </c>
      <c r="R2907" t="s">
        <v>8309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2" t="s">
        <v>8308</v>
      </c>
      <c r="R2908" t="s">
        <v>8309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2" t="s">
        <v>8308</v>
      </c>
      <c r="R2909" t="s">
        <v>8309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2" t="s">
        <v>8308</v>
      </c>
      <c r="R2910" t="s">
        <v>8309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2" t="s">
        <v>8308</v>
      </c>
      <c r="R2911" t="s">
        <v>8309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2" t="s">
        <v>8308</v>
      </c>
      <c r="R2912" t="s">
        <v>8309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2" t="s">
        <v>8308</v>
      </c>
      <c r="R2913" t="s">
        <v>8309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2" t="s">
        <v>8308</v>
      </c>
      <c r="R2914" t="s">
        <v>8309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2" t="s">
        <v>8308</v>
      </c>
      <c r="R2915" t="s">
        <v>8309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2" t="s">
        <v>8308</v>
      </c>
      <c r="R2916" t="s">
        <v>8309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2" t="s">
        <v>8308</v>
      </c>
      <c r="R2917" t="s">
        <v>8309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2" t="s">
        <v>8308</v>
      </c>
      <c r="R2918" t="s">
        <v>8309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2" t="s">
        <v>8308</v>
      </c>
      <c r="R2919" t="s">
        <v>8309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2" t="s">
        <v>8308</v>
      </c>
      <c r="R2920" t="s">
        <v>8309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2" t="s">
        <v>8308</v>
      </c>
      <c r="R2921" t="s">
        <v>8309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2" t="s">
        <v>8308</v>
      </c>
      <c r="R2922" t="s">
        <v>8309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2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2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2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2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2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2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2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2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2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2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2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2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2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2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2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2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2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2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2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2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2" t="s">
        <v>8308</v>
      </c>
      <c r="R2943" t="s">
        <v>8310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2" t="s">
        <v>8308</v>
      </c>
      <c r="R2944" t="s">
        <v>8310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2" t="s">
        <v>8308</v>
      </c>
      <c r="R2945" t="s">
        <v>8310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230">ROUND(E2946/D2946*100,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2" t="s">
        <v>8308</v>
      </c>
      <c r="R2946" t="s">
        <v>8310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 2), 0)</f>
        <v>0</v>
      </c>
      <c r="Q2947" s="12" t="s">
        <v>8308</v>
      </c>
      <c r="R2947" t="s">
        <v>8310</v>
      </c>
      <c r="S2947" s="16">
        <f t="shared" ref="S2947:S3010" si="232">(((K2947/60)/60)/24)+DATE(1970,1,1)</f>
        <v>42118.139583333337</v>
      </c>
      <c r="T2947" s="16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2" t="s">
        <v>8308</v>
      </c>
      <c r="R2948" t="s">
        <v>8310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2" t="s">
        <v>8308</v>
      </c>
      <c r="R2949" t="s">
        <v>8310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2" t="s">
        <v>8308</v>
      </c>
      <c r="R2950" t="s">
        <v>8310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2" t="s">
        <v>8308</v>
      </c>
      <c r="R2951" t="s">
        <v>8310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2" t="s">
        <v>8308</v>
      </c>
      <c r="R2952" t="s">
        <v>8310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2" t="s">
        <v>8308</v>
      </c>
      <c r="R2953" t="s">
        <v>8310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2" t="s">
        <v>8308</v>
      </c>
      <c r="R2954" t="s">
        <v>8310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2" t="s">
        <v>8308</v>
      </c>
      <c r="R2955" t="s">
        <v>8310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2" t="s">
        <v>8308</v>
      </c>
      <c r="R2956" t="s">
        <v>8310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2" t="s">
        <v>8308</v>
      </c>
      <c r="R2957" t="s">
        <v>8310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2" t="s">
        <v>8308</v>
      </c>
      <c r="R2958" t="s">
        <v>8310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2" t="s">
        <v>8308</v>
      </c>
      <c r="R2959" t="s">
        <v>8310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2" t="s">
        <v>8308</v>
      </c>
      <c r="R2960" t="s">
        <v>8310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2" t="s">
        <v>8308</v>
      </c>
      <c r="R2961" t="s">
        <v>8310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2" t="s">
        <v>8308</v>
      </c>
      <c r="R2962" t="s">
        <v>8310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2" t="s">
        <v>8308</v>
      </c>
      <c r="R2963" t="s">
        <v>8309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2" t="s">
        <v>8308</v>
      </c>
      <c r="R2964" t="s">
        <v>8309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2" t="s">
        <v>8308</v>
      </c>
      <c r="R2965" t="s">
        <v>8309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2" t="s">
        <v>8308</v>
      </c>
      <c r="R2966" t="s">
        <v>8309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2" t="s">
        <v>8308</v>
      </c>
      <c r="R2967" t="s">
        <v>8309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2" t="s">
        <v>8308</v>
      </c>
      <c r="R2968" t="s">
        <v>8309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2" t="s">
        <v>8308</v>
      </c>
      <c r="R2969" t="s">
        <v>8309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2" t="s">
        <v>8308</v>
      </c>
      <c r="R2970" t="s">
        <v>8309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2" t="s">
        <v>8308</v>
      </c>
      <c r="R2971" t="s">
        <v>8309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2" t="s">
        <v>8308</v>
      </c>
      <c r="R2972" t="s">
        <v>8309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2" t="s">
        <v>8308</v>
      </c>
      <c r="R2973" t="s">
        <v>8309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2" t="s">
        <v>8308</v>
      </c>
      <c r="R2974" t="s">
        <v>8309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2" t="s">
        <v>8308</v>
      </c>
      <c r="R2975" t="s">
        <v>8309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2" t="s">
        <v>8308</v>
      </c>
      <c r="R2976" t="s">
        <v>8309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2" t="s">
        <v>8308</v>
      </c>
      <c r="R2977" t="s">
        <v>8309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2" t="s">
        <v>8308</v>
      </c>
      <c r="R2978" t="s">
        <v>8309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2" t="s">
        <v>8308</v>
      </c>
      <c r="R2979" t="s">
        <v>8309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2" t="s">
        <v>8308</v>
      </c>
      <c r="R2980" t="s">
        <v>8309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2" t="s">
        <v>8308</v>
      </c>
      <c r="R2981" t="s">
        <v>8309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2" t="s">
        <v>8308</v>
      </c>
      <c r="R2982" t="s">
        <v>8309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2" t="s">
        <v>8308</v>
      </c>
      <c r="R2983" t="s">
        <v>8310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2" t="s">
        <v>8308</v>
      </c>
      <c r="R2984" t="s">
        <v>8310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2" t="s">
        <v>8308</v>
      </c>
      <c r="R2985" t="s">
        <v>8310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2" t="s">
        <v>8308</v>
      </c>
      <c r="R2986" t="s">
        <v>8310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2" t="s">
        <v>8308</v>
      </c>
      <c r="R2987" t="s">
        <v>8310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2" t="s">
        <v>8308</v>
      </c>
      <c r="R2988" t="s">
        <v>8310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2" t="s">
        <v>8308</v>
      </c>
      <c r="R2989" t="s">
        <v>8310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2" t="s">
        <v>8308</v>
      </c>
      <c r="R2990" t="s">
        <v>8310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2" t="s">
        <v>8308</v>
      </c>
      <c r="R2991" t="s">
        <v>8310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2" t="s">
        <v>8308</v>
      </c>
      <c r="R2992" t="s">
        <v>8310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2" t="s">
        <v>8308</v>
      </c>
      <c r="R2993" t="s">
        <v>8310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2" t="s">
        <v>8308</v>
      </c>
      <c r="R2994" t="s">
        <v>8310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2" t="s">
        <v>8308</v>
      </c>
      <c r="R2995" t="s">
        <v>8310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2" t="s">
        <v>8308</v>
      </c>
      <c r="R2996" t="s">
        <v>8310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2" t="s">
        <v>8308</v>
      </c>
      <c r="R2997" t="s">
        <v>8310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2" t="s">
        <v>8308</v>
      </c>
      <c r="R2998" t="s">
        <v>8310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2" t="s">
        <v>8308</v>
      </c>
      <c r="R2999" t="s">
        <v>8310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2" t="s">
        <v>8308</v>
      </c>
      <c r="R3000" t="s">
        <v>8310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2" t="s">
        <v>8308</v>
      </c>
      <c r="R3001" t="s">
        <v>8310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2" t="s">
        <v>8308</v>
      </c>
      <c r="R3002" t="s">
        <v>8310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2" t="s">
        <v>8308</v>
      </c>
      <c r="R3003" t="s">
        <v>8310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2" t="s">
        <v>8308</v>
      </c>
      <c r="R3004" t="s">
        <v>8310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2" t="s">
        <v>8308</v>
      </c>
      <c r="R3005" t="s">
        <v>8310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2" t="s">
        <v>8308</v>
      </c>
      <c r="R3006" t="s">
        <v>8310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2" t="s">
        <v>8308</v>
      </c>
      <c r="R3007" t="s">
        <v>8310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2" t="s">
        <v>8308</v>
      </c>
      <c r="R3008" t="s">
        <v>8310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2" t="s">
        <v>8308</v>
      </c>
      <c r="R3009" t="s">
        <v>8310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235">ROUND(E3010/D3010*100,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2" t="s">
        <v>8308</v>
      </c>
      <c r="R3010" t="s">
        <v>8310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 2), 0)</f>
        <v>233.9</v>
      </c>
      <c r="Q3011" s="12" t="s">
        <v>8308</v>
      </c>
      <c r="R3011" t="s">
        <v>8310</v>
      </c>
      <c r="S3011" s="16">
        <f t="shared" ref="S3011:S3074" si="237">(((K3011/60)/60)/24)+DATE(1970,1,1)</f>
        <v>41939.569907407407</v>
      </c>
      <c r="T3011" s="16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2" t="s">
        <v>8308</v>
      </c>
      <c r="R3012" t="s">
        <v>8310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2" t="s">
        <v>8308</v>
      </c>
      <c r="R3013" t="s">
        <v>8310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2" t="s">
        <v>8308</v>
      </c>
      <c r="R3014" t="s">
        <v>8310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2" t="s">
        <v>8308</v>
      </c>
      <c r="R3015" t="s">
        <v>8310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2" t="s">
        <v>8308</v>
      </c>
      <c r="R3016" t="s">
        <v>8310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2" t="s">
        <v>8308</v>
      </c>
      <c r="R3017" t="s">
        <v>8310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2" t="s">
        <v>8308</v>
      </c>
      <c r="R3018" t="s">
        <v>8310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2" t="s">
        <v>8308</v>
      </c>
      <c r="R3019" t="s">
        <v>8310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2" t="s">
        <v>8308</v>
      </c>
      <c r="R3020" t="s">
        <v>8310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2" t="s">
        <v>8308</v>
      </c>
      <c r="R3021" t="s">
        <v>8310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2" t="s">
        <v>8308</v>
      </c>
      <c r="R3022" t="s">
        <v>8310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2" t="s">
        <v>8308</v>
      </c>
      <c r="R3023" t="s">
        <v>8310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2" t="s">
        <v>8308</v>
      </c>
      <c r="R3024" t="s">
        <v>8310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2" t="s">
        <v>8308</v>
      </c>
      <c r="R3025" t="s">
        <v>8310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2" t="s">
        <v>8308</v>
      </c>
      <c r="R3026" t="s">
        <v>8310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2" t="s">
        <v>8308</v>
      </c>
      <c r="R3027" t="s">
        <v>8310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2" t="s">
        <v>8308</v>
      </c>
      <c r="R3028" t="s">
        <v>8310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2" t="s">
        <v>8308</v>
      </c>
      <c r="R3029" t="s">
        <v>8310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2" t="s">
        <v>8308</v>
      </c>
      <c r="R3030" t="s">
        <v>8310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2" t="s">
        <v>8308</v>
      </c>
      <c r="R3031" t="s">
        <v>8310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2" t="s">
        <v>8308</v>
      </c>
      <c r="R3032" t="s">
        <v>8310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2" t="s">
        <v>8308</v>
      </c>
      <c r="R3033" t="s">
        <v>8310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2" t="s">
        <v>8308</v>
      </c>
      <c r="R3034" t="s">
        <v>8310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2" t="s">
        <v>8308</v>
      </c>
      <c r="R3035" t="s">
        <v>8310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2" t="s">
        <v>8308</v>
      </c>
      <c r="R3036" t="s">
        <v>8310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2" t="s">
        <v>8308</v>
      </c>
      <c r="R3037" t="s">
        <v>8310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2" t="s">
        <v>8308</v>
      </c>
      <c r="R3038" t="s">
        <v>8310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2" t="s">
        <v>8308</v>
      </c>
      <c r="R3039" t="s">
        <v>8310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2" t="s">
        <v>8308</v>
      </c>
      <c r="R3040" t="s">
        <v>8310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2" t="s">
        <v>8308</v>
      </c>
      <c r="R3041" t="s">
        <v>8310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2" t="s">
        <v>8308</v>
      </c>
      <c r="R3042" t="s">
        <v>8310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2" t="s">
        <v>8308</v>
      </c>
      <c r="R3043" t="s">
        <v>8310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2" t="s">
        <v>8308</v>
      </c>
      <c r="R3044" t="s">
        <v>8310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2" t="s">
        <v>8308</v>
      </c>
      <c r="R3045" t="s">
        <v>8310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2" t="s">
        <v>8308</v>
      </c>
      <c r="R3046" t="s">
        <v>8310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2" t="s">
        <v>8308</v>
      </c>
      <c r="R3047" t="s">
        <v>8310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2" t="s">
        <v>8308</v>
      </c>
      <c r="R3048" t="s">
        <v>8310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2" t="s">
        <v>8308</v>
      </c>
      <c r="R3049" t="s">
        <v>8310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2" t="s">
        <v>8308</v>
      </c>
      <c r="R3050" t="s">
        <v>8310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2" t="s">
        <v>8308</v>
      </c>
      <c r="R3051" t="s">
        <v>8310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2" t="s">
        <v>8308</v>
      </c>
      <c r="R3052" t="s">
        <v>8310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2" t="s">
        <v>8308</v>
      </c>
      <c r="R3053" t="s">
        <v>8310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2" t="s">
        <v>8308</v>
      </c>
      <c r="R3054" t="s">
        <v>8310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2" t="s">
        <v>8308</v>
      </c>
      <c r="R3055" t="s">
        <v>8310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2" t="s">
        <v>8308</v>
      </c>
      <c r="R3056" t="s">
        <v>8310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2" t="s">
        <v>8308</v>
      </c>
      <c r="R3057" t="s">
        <v>8310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2" t="s">
        <v>8308</v>
      </c>
      <c r="R3058" t="s">
        <v>8310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2" t="s">
        <v>8308</v>
      </c>
      <c r="R3059" t="s">
        <v>8310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2" t="s">
        <v>8308</v>
      </c>
      <c r="R3060" t="s">
        <v>8310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2" t="s">
        <v>8308</v>
      </c>
      <c r="R3061" t="s">
        <v>8310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2" t="s">
        <v>8308</v>
      </c>
      <c r="R3062" t="s">
        <v>8310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2" t="s">
        <v>8308</v>
      </c>
      <c r="R3063" t="s">
        <v>8310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2" t="s">
        <v>8308</v>
      </c>
      <c r="R3064" t="s">
        <v>8310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2" t="s">
        <v>8308</v>
      </c>
      <c r="R3065" t="s">
        <v>8310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2" t="s">
        <v>8308</v>
      </c>
      <c r="R3066" t="s">
        <v>8310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2" t="s">
        <v>8308</v>
      </c>
      <c r="R3067" t="s">
        <v>8310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2" t="s">
        <v>8308</v>
      </c>
      <c r="R3068" t="s">
        <v>8310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2" t="s">
        <v>8308</v>
      </c>
      <c r="R3069" t="s">
        <v>8310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2" t="s">
        <v>8308</v>
      </c>
      <c r="R3070" t="s">
        <v>8310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2" t="s">
        <v>8308</v>
      </c>
      <c r="R3071" t="s">
        <v>8310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2" t="s">
        <v>8308</v>
      </c>
      <c r="R3072" t="s">
        <v>8310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2" t="s">
        <v>8308</v>
      </c>
      <c r="R3073" t="s">
        <v>8310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240">ROUND(E3074/D3074*100,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2" t="s">
        <v>8308</v>
      </c>
      <c r="R3074" t="s">
        <v>8310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 2), 0)</f>
        <v>92.14</v>
      </c>
      <c r="Q3075" s="12" t="s">
        <v>8308</v>
      </c>
      <c r="R3075" t="s">
        <v>8310</v>
      </c>
      <c r="S3075" s="16">
        <f t="shared" ref="S3075:S3138" si="242">(((K3075/60)/60)/24)+DATE(1970,1,1)</f>
        <v>42111.684027777781</v>
      </c>
      <c r="T3075" s="16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2" t="s">
        <v>8308</v>
      </c>
      <c r="R3076" t="s">
        <v>8310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2" t="s">
        <v>8308</v>
      </c>
      <c r="R3077" t="s">
        <v>8310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2" t="s">
        <v>8308</v>
      </c>
      <c r="R3078" t="s">
        <v>8310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2" t="s">
        <v>8308</v>
      </c>
      <c r="R3079" t="s">
        <v>8310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2" t="s">
        <v>8308</v>
      </c>
      <c r="R3080" t="s">
        <v>8310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2" t="s">
        <v>8308</v>
      </c>
      <c r="R3081" t="s">
        <v>8310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2" t="s">
        <v>8308</v>
      </c>
      <c r="R3082" t="s">
        <v>8310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2" t="s">
        <v>8308</v>
      </c>
      <c r="R3083" t="s">
        <v>8310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2" t="s">
        <v>8308</v>
      </c>
      <c r="R3084" t="s">
        <v>8310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2" t="s">
        <v>8308</v>
      </c>
      <c r="R3085" t="s">
        <v>8310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2" t="s">
        <v>8308</v>
      </c>
      <c r="R3086" t="s">
        <v>8310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2" t="s">
        <v>8308</v>
      </c>
      <c r="R3087" t="s">
        <v>8310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2" t="s">
        <v>8308</v>
      </c>
      <c r="R3088" t="s">
        <v>8310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2" t="s">
        <v>8308</v>
      </c>
      <c r="R3089" t="s">
        <v>8310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2" t="s">
        <v>8308</v>
      </c>
      <c r="R3090" t="s">
        <v>8310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2" t="s">
        <v>8308</v>
      </c>
      <c r="R3091" t="s">
        <v>8310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2" t="s">
        <v>8308</v>
      </c>
      <c r="R3092" t="s">
        <v>8310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2" t="s">
        <v>8308</v>
      </c>
      <c r="R3093" t="s">
        <v>8310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2" t="s">
        <v>8308</v>
      </c>
      <c r="R3094" t="s">
        <v>8310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2" t="s">
        <v>8308</v>
      </c>
      <c r="R3095" t="s">
        <v>8310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2" t="s">
        <v>8308</v>
      </c>
      <c r="R3096" t="s">
        <v>8310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2" t="s">
        <v>8308</v>
      </c>
      <c r="R3097" t="s">
        <v>8310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2" t="s">
        <v>8308</v>
      </c>
      <c r="R3098" t="s">
        <v>8310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2" t="s">
        <v>8308</v>
      </c>
      <c r="R3099" t="s">
        <v>8310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2" t="s">
        <v>8308</v>
      </c>
      <c r="R3100" t="s">
        <v>8310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2" t="s">
        <v>8308</v>
      </c>
      <c r="R3101" t="s">
        <v>8310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2" t="s">
        <v>8308</v>
      </c>
      <c r="R3102" t="s">
        <v>8310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2" t="s">
        <v>8308</v>
      </c>
      <c r="R3103" t="s">
        <v>8310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2" t="s">
        <v>8308</v>
      </c>
      <c r="R3104" t="s">
        <v>8310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2" t="s">
        <v>8308</v>
      </c>
      <c r="R3105" t="s">
        <v>8310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2" t="s">
        <v>8308</v>
      </c>
      <c r="R3106" t="s">
        <v>8310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2" t="s">
        <v>8308</v>
      </c>
      <c r="R3107" t="s">
        <v>8310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2" t="s">
        <v>8308</v>
      </c>
      <c r="R3108" t="s">
        <v>8310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2" t="s">
        <v>8308</v>
      </c>
      <c r="R3109" t="s">
        <v>8310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2" t="s">
        <v>8308</v>
      </c>
      <c r="R3110" t="s">
        <v>8310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2" t="s">
        <v>8308</v>
      </c>
      <c r="R3111" t="s">
        <v>8310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2" t="s">
        <v>8308</v>
      </c>
      <c r="R3112" t="s">
        <v>8310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2" t="s">
        <v>8308</v>
      </c>
      <c r="R3113" t="s">
        <v>8310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2" t="s">
        <v>8308</v>
      </c>
      <c r="R3114" t="s">
        <v>8310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2" t="s">
        <v>8308</v>
      </c>
      <c r="R3115" t="s">
        <v>8310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2" t="s">
        <v>8308</v>
      </c>
      <c r="R3116" t="s">
        <v>8310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2" t="s">
        <v>8308</v>
      </c>
      <c r="R3117" t="s">
        <v>8310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2" t="s">
        <v>8308</v>
      </c>
      <c r="R3118" t="s">
        <v>8310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2" t="s">
        <v>8308</v>
      </c>
      <c r="R3119" t="s">
        <v>8310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2" t="s">
        <v>8308</v>
      </c>
      <c r="R3120" t="s">
        <v>8310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2" t="s">
        <v>8308</v>
      </c>
      <c r="R3121" t="s">
        <v>8310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2" t="s">
        <v>8308</v>
      </c>
      <c r="R3122" t="s">
        <v>8310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2" t="s">
        <v>8308</v>
      </c>
      <c r="R3123" t="s">
        <v>8310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2" t="s">
        <v>8308</v>
      </c>
      <c r="R3124" t="s">
        <v>8310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2" t="s">
        <v>8308</v>
      </c>
      <c r="R3125" t="s">
        <v>8310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2" t="s">
        <v>8308</v>
      </c>
      <c r="R3126" t="s">
        <v>8310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2" t="s">
        <v>8308</v>
      </c>
      <c r="R3127" t="s">
        <v>8310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2" t="s">
        <v>8308</v>
      </c>
      <c r="R3128" t="s">
        <v>8310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2" t="s">
        <v>8308</v>
      </c>
      <c r="R3129" t="s">
        <v>8310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2" t="s">
        <v>8308</v>
      </c>
      <c r="R3130" t="s">
        <v>8309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2" t="s">
        <v>8308</v>
      </c>
      <c r="R3131" t="s">
        <v>8309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2" t="s">
        <v>8308</v>
      </c>
      <c r="R3132" t="s">
        <v>8309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2" t="s">
        <v>8308</v>
      </c>
      <c r="R3133" t="s">
        <v>8309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2" t="s">
        <v>8308</v>
      </c>
      <c r="R3134" t="s">
        <v>8309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2" t="s">
        <v>8308</v>
      </c>
      <c r="R3135" t="s">
        <v>8309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2" t="s">
        <v>8308</v>
      </c>
      <c r="R3136" t="s">
        <v>8309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2" t="s">
        <v>8308</v>
      </c>
      <c r="R3137" t="s">
        <v>8309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245">ROUND(E3138/D3138*100,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2" t="s">
        <v>8308</v>
      </c>
      <c r="R3138" t="s">
        <v>8309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 2), 0)</f>
        <v>50</v>
      </c>
      <c r="Q3139" s="12" t="s">
        <v>8308</v>
      </c>
      <c r="R3139" t="s">
        <v>8309</v>
      </c>
      <c r="S3139" s="16">
        <f t="shared" ref="S3139:S3202" si="247">(((K3139/60)/60)/24)+DATE(1970,1,1)</f>
        <v>42807.885057870371</v>
      </c>
      <c r="T3139" s="16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2" t="s">
        <v>8308</v>
      </c>
      <c r="R3140" t="s">
        <v>8309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2" t="s">
        <v>8308</v>
      </c>
      <c r="R3141" t="s">
        <v>8309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2" t="s">
        <v>8308</v>
      </c>
      <c r="R3142" t="s">
        <v>8309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2" t="s">
        <v>8308</v>
      </c>
      <c r="R3143" t="s">
        <v>8309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2" t="s">
        <v>8308</v>
      </c>
      <c r="R3144" t="s">
        <v>8309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2" t="s">
        <v>8308</v>
      </c>
      <c r="R3145" t="s">
        <v>8309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2" t="s">
        <v>8308</v>
      </c>
      <c r="R3146" t="s">
        <v>8309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2" t="s">
        <v>8308</v>
      </c>
      <c r="R3147" t="s">
        <v>8309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2" t="s">
        <v>8308</v>
      </c>
      <c r="R3148" t="s">
        <v>8309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2" t="s">
        <v>8308</v>
      </c>
      <c r="R3149" t="s">
        <v>8309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2" t="s">
        <v>8308</v>
      </c>
      <c r="R3150" t="s">
        <v>8309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2" t="s">
        <v>8308</v>
      </c>
      <c r="R3151" t="s">
        <v>8309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2" t="s">
        <v>8308</v>
      </c>
      <c r="R3152" t="s">
        <v>8309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2" t="s">
        <v>8308</v>
      </c>
      <c r="R3153" t="s">
        <v>8309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2" t="s">
        <v>8308</v>
      </c>
      <c r="R3154" t="s">
        <v>8309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2" t="s">
        <v>8308</v>
      </c>
      <c r="R3155" t="s">
        <v>8309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2" t="s">
        <v>8308</v>
      </c>
      <c r="R3156" t="s">
        <v>8309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2" t="s">
        <v>8308</v>
      </c>
      <c r="R3157" t="s">
        <v>8309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2" t="s">
        <v>8308</v>
      </c>
      <c r="R3158" t="s">
        <v>8309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2" t="s">
        <v>8308</v>
      </c>
      <c r="R3159" t="s">
        <v>8309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2" t="s">
        <v>8308</v>
      </c>
      <c r="R3160" t="s">
        <v>8309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2" t="s">
        <v>8308</v>
      </c>
      <c r="R3161" t="s">
        <v>8309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2" t="s">
        <v>8308</v>
      </c>
      <c r="R3162" t="s">
        <v>8309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2" t="s">
        <v>8308</v>
      </c>
      <c r="R3163" t="s">
        <v>8309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2" t="s">
        <v>8308</v>
      </c>
      <c r="R3164" t="s">
        <v>8309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2" t="s">
        <v>8308</v>
      </c>
      <c r="R3165" t="s">
        <v>8309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2" t="s">
        <v>8308</v>
      </c>
      <c r="R3166" t="s">
        <v>8309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2" t="s">
        <v>8308</v>
      </c>
      <c r="R3167" t="s">
        <v>8309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2" t="s">
        <v>8308</v>
      </c>
      <c r="R3168" t="s">
        <v>8309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2" t="s">
        <v>8308</v>
      </c>
      <c r="R3169" t="s">
        <v>8309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2" t="s">
        <v>8308</v>
      </c>
      <c r="R3170" t="s">
        <v>8309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2" t="s">
        <v>8308</v>
      </c>
      <c r="R3171" t="s">
        <v>8309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2" t="s">
        <v>8308</v>
      </c>
      <c r="R3172" t="s">
        <v>8309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2" t="s">
        <v>8308</v>
      </c>
      <c r="R3173" t="s">
        <v>8309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2" t="s">
        <v>8308</v>
      </c>
      <c r="R3174" t="s">
        <v>8309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2" t="s">
        <v>8308</v>
      </c>
      <c r="R3175" t="s">
        <v>8309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2" t="s">
        <v>8308</v>
      </c>
      <c r="R3176" t="s">
        <v>8309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2" t="s">
        <v>8308</v>
      </c>
      <c r="R3177" t="s">
        <v>8309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2" t="s">
        <v>8308</v>
      </c>
      <c r="R3178" t="s">
        <v>8309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2" t="s">
        <v>8308</v>
      </c>
      <c r="R3179" t="s">
        <v>8309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2" t="s">
        <v>8308</v>
      </c>
      <c r="R3180" t="s">
        <v>8309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2" t="s">
        <v>8308</v>
      </c>
      <c r="R3181" t="s">
        <v>8309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2" t="s">
        <v>8308</v>
      </c>
      <c r="R3182" t="s">
        <v>8309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2" t="s">
        <v>8308</v>
      </c>
      <c r="R3183" t="s">
        <v>8309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2" t="s">
        <v>8308</v>
      </c>
      <c r="R3184" t="s">
        <v>8309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2" t="s">
        <v>8308</v>
      </c>
      <c r="R3185" t="s">
        <v>8309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2" t="s">
        <v>8308</v>
      </c>
      <c r="R3186" t="s">
        <v>8309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2" t="s">
        <v>8308</v>
      </c>
      <c r="R3187" t="s">
        <v>8309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2" t="s">
        <v>8308</v>
      </c>
      <c r="R3188" t="s">
        <v>8309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2" t="s">
        <v>8308</v>
      </c>
      <c r="R3189" t="s">
        <v>8309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2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2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2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2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2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2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2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2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2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2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2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2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50">ROUND(E3202/D3202*100,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2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 2), 0)</f>
        <v>12.5</v>
      </c>
      <c r="Q3203" s="12" t="s">
        <v>8308</v>
      </c>
      <c r="R3203" t="s">
        <v>8311</v>
      </c>
      <c r="S3203" s="16">
        <f t="shared" ref="S3203:S3266" si="252">(((K3203/60)/60)/24)+DATE(1970,1,1)</f>
        <v>41861.767094907409</v>
      </c>
      <c r="T3203" s="16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2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2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2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2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2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2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2" t="s">
        <v>8308</v>
      </c>
      <c r="R3210" t="s">
        <v>8309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2" t="s">
        <v>8308</v>
      </c>
      <c r="R3211" t="s">
        <v>8309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2" t="s">
        <v>8308</v>
      </c>
      <c r="R3212" t="s">
        <v>8309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2" t="s">
        <v>8308</v>
      </c>
      <c r="R3213" t="s">
        <v>8309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2" t="s">
        <v>8308</v>
      </c>
      <c r="R3214" t="s">
        <v>8309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2" t="s">
        <v>8308</v>
      </c>
      <c r="R3215" t="s">
        <v>8309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2" t="s">
        <v>8308</v>
      </c>
      <c r="R3216" t="s">
        <v>8309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2" t="s">
        <v>8308</v>
      </c>
      <c r="R3217" t="s">
        <v>8309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2" t="s">
        <v>8308</v>
      </c>
      <c r="R3218" t="s">
        <v>8309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2" t="s">
        <v>8308</v>
      </c>
      <c r="R3219" t="s">
        <v>8309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2" t="s">
        <v>8308</v>
      </c>
      <c r="R3220" t="s">
        <v>8309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2" t="s">
        <v>8308</v>
      </c>
      <c r="R3221" t="s">
        <v>8309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2" t="s">
        <v>8308</v>
      </c>
      <c r="R3222" t="s">
        <v>8309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2" t="s">
        <v>8308</v>
      </c>
      <c r="R3223" t="s">
        <v>8309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2" t="s">
        <v>8308</v>
      </c>
      <c r="R3224" t="s">
        <v>8309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2" t="s">
        <v>8308</v>
      </c>
      <c r="R3225" t="s">
        <v>8309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2" t="s">
        <v>8308</v>
      </c>
      <c r="R3226" t="s">
        <v>8309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2" t="s">
        <v>8308</v>
      </c>
      <c r="R3227" t="s">
        <v>8309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2" t="s">
        <v>8308</v>
      </c>
      <c r="R3228" t="s">
        <v>8309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2" t="s">
        <v>8308</v>
      </c>
      <c r="R3229" t="s">
        <v>8309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2" t="s">
        <v>8308</v>
      </c>
      <c r="R3230" t="s">
        <v>8309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2" t="s">
        <v>8308</v>
      </c>
      <c r="R3231" t="s">
        <v>8309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2" t="s">
        <v>8308</v>
      </c>
      <c r="R3232" t="s">
        <v>8309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2" t="s">
        <v>8308</v>
      </c>
      <c r="R3233" t="s">
        <v>8309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2" t="s">
        <v>8308</v>
      </c>
      <c r="R3234" t="s">
        <v>8309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2" t="s">
        <v>8308</v>
      </c>
      <c r="R3235" t="s">
        <v>8309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2" t="s">
        <v>8308</v>
      </c>
      <c r="R3236" t="s">
        <v>8309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2" t="s">
        <v>8308</v>
      </c>
      <c r="R3237" t="s">
        <v>8309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2" t="s">
        <v>8308</v>
      </c>
      <c r="R3238" t="s">
        <v>8309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2" t="s">
        <v>8308</v>
      </c>
      <c r="R3239" t="s">
        <v>8309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2" t="s">
        <v>8308</v>
      </c>
      <c r="R3240" t="s">
        <v>8309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2" t="s">
        <v>8308</v>
      </c>
      <c r="R3241" t="s">
        <v>8309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2" t="s">
        <v>8308</v>
      </c>
      <c r="R3242" t="s">
        <v>8309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2" t="s">
        <v>8308</v>
      </c>
      <c r="R3243" t="s">
        <v>8309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2" t="s">
        <v>8308</v>
      </c>
      <c r="R3244" t="s">
        <v>8309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2" t="s">
        <v>8308</v>
      </c>
      <c r="R3245" t="s">
        <v>8309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2" t="s">
        <v>8308</v>
      </c>
      <c r="R3246" t="s">
        <v>8309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2" t="s">
        <v>8308</v>
      </c>
      <c r="R3247" t="s">
        <v>8309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2" t="s">
        <v>8308</v>
      </c>
      <c r="R3248" t="s">
        <v>8309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2" t="s">
        <v>8308</v>
      </c>
      <c r="R3249" t="s">
        <v>8309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2" t="s">
        <v>8308</v>
      </c>
      <c r="R3250" t="s">
        <v>8309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2" t="s">
        <v>8308</v>
      </c>
      <c r="R3251" t="s">
        <v>8309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2" t="s">
        <v>8308</v>
      </c>
      <c r="R3252" t="s">
        <v>8309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2" t="s">
        <v>8308</v>
      </c>
      <c r="R3253" t="s">
        <v>8309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2" t="s">
        <v>8308</v>
      </c>
      <c r="R3254" t="s">
        <v>8309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2" t="s">
        <v>8308</v>
      </c>
      <c r="R3255" t="s">
        <v>8309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2" t="s">
        <v>8308</v>
      </c>
      <c r="R3256" t="s">
        <v>8309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2" t="s">
        <v>8308</v>
      </c>
      <c r="R3257" t="s">
        <v>8309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2" t="s">
        <v>8308</v>
      </c>
      <c r="R3258" t="s">
        <v>8309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2" t="s">
        <v>8308</v>
      </c>
      <c r="R3259" t="s">
        <v>8309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2" t="s">
        <v>8308</v>
      </c>
      <c r="R3260" t="s">
        <v>8309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2" t="s">
        <v>8308</v>
      </c>
      <c r="R3261" t="s">
        <v>8309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2" t="s">
        <v>8308</v>
      </c>
      <c r="R3262" t="s">
        <v>8309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2" t="s">
        <v>8308</v>
      </c>
      <c r="R3263" t="s">
        <v>8309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2" t="s">
        <v>8308</v>
      </c>
      <c r="R3264" t="s">
        <v>8309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2" t="s">
        <v>8308</v>
      </c>
      <c r="R3265" t="s">
        <v>8309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55">ROUND(E3266/D3266*100,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2" t="s">
        <v>8308</v>
      </c>
      <c r="R3266" t="s">
        <v>8309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 2), 0)</f>
        <v>70.290000000000006</v>
      </c>
      <c r="Q3267" s="12" t="s">
        <v>8308</v>
      </c>
      <c r="R3267" t="s">
        <v>8309</v>
      </c>
      <c r="S3267" s="16">
        <f t="shared" ref="S3267:S3330" si="257">(((K3267/60)/60)/24)+DATE(1970,1,1)</f>
        <v>42311.711979166663</v>
      </c>
      <c r="T3267" s="16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2" t="s">
        <v>8308</v>
      </c>
      <c r="R3268" t="s">
        <v>8309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2" t="s">
        <v>8308</v>
      </c>
      <c r="R3269" t="s">
        <v>8309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2" t="s">
        <v>8308</v>
      </c>
      <c r="R3270" t="s">
        <v>8309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2" t="s">
        <v>8308</v>
      </c>
      <c r="R3271" t="s">
        <v>8309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2" t="s">
        <v>8308</v>
      </c>
      <c r="R3272" t="s">
        <v>8309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2" t="s">
        <v>8308</v>
      </c>
      <c r="R3273" t="s">
        <v>8309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2" t="s">
        <v>8308</v>
      </c>
      <c r="R3274" t="s">
        <v>8309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2" t="s">
        <v>8308</v>
      </c>
      <c r="R3275" t="s">
        <v>8309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2" t="s">
        <v>8308</v>
      </c>
      <c r="R3276" t="s">
        <v>8309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2" t="s">
        <v>8308</v>
      </c>
      <c r="R3277" t="s">
        <v>8309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2" t="s">
        <v>8308</v>
      </c>
      <c r="R3278" t="s">
        <v>8309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2" t="s">
        <v>8308</v>
      </c>
      <c r="R3279" t="s">
        <v>8309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2" t="s">
        <v>8308</v>
      </c>
      <c r="R3280" t="s">
        <v>8309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2" t="s">
        <v>8308</v>
      </c>
      <c r="R3281" t="s">
        <v>8309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2" t="s">
        <v>8308</v>
      </c>
      <c r="R3282" t="s">
        <v>8309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2" t="s">
        <v>8308</v>
      </c>
      <c r="R3283" t="s">
        <v>8309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2" t="s">
        <v>8308</v>
      </c>
      <c r="R3284" t="s">
        <v>8309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2" t="s">
        <v>8308</v>
      </c>
      <c r="R3285" t="s">
        <v>8309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2" t="s">
        <v>8308</v>
      </c>
      <c r="R3286" t="s">
        <v>8309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2" t="s">
        <v>8308</v>
      </c>
      <c r="R3287" t="s">
        <v>8309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2" t="s">
        <v>8308</v>
      </c>
      <c r="R3288" t="s">
        <v>8309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2" t="s">
        <v>8308</v>
      </c>
      <c r="R3289" t="s">
        <v>8309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2" t="s">
        <v>8308</v>
      </c>
      <c r="R3290" t="s">
        <v>8309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2" t="s">
        <v>8308</v>
      </c>
      <c r="R3291" t="s">
        <v>8309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2" t="s">
        <v>8308</v>
      </c>
      <c r="R3292" t="s">
        <v>8309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2" t="s">
        <v>8308</v>
      </c>
      <c r="R3293" t="s">
        <v>8309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2" t="s">
        <v>8308</v>
      </c>
      <c r="R3294" t="s">
        <v>8309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2" t="s">
        <v>8308</v>
      </c>
      <c r="R3295" t="s">
        <v>8309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2" t="s">
        <v>8308</v>
      </c>
      <c r="R3296" t="s">
        <v>8309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2" t="s">
        <v>8308</v>
      </c>
      <c r="R3297" t="s">
        <v>8309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2" t="s">
        <v>8308</v>
      </c>
      <c r="R3298" t="s">
        <v>8309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2" t="s">
        <v>8308</v>
      </c>
      <c r="R3299" t="s">
        <v>8309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2" t="s">
        <v>8308</v>
      </c>
      <c r="R3300" t="s">
        <v>8309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2" t="s">
        <v>8308</v>
      </c>
      <c r="R3301" t="s">
        <v>8309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2" t="s">
        <v>8308</v>
      </c>
      <c r="R3302" t="s">
        <v>8309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2" t="s">
        <v>8308</v>
      </c>
      <c r="R3303" t="s">
        <v>8309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2" t="s">
        <v>8308</v>
      </c>
      <c r="R3304" t="s">
        <v>8309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2" t="s">
        <v>8308</v>
      </c>
      <c r="R3305" t="s">
        <v>8309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2" t="s">
        <v>8308</v>
      </c>
      <c r="R3306" t="s">
        <v>8309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2" t="s">
        <v>8308</v>
      </c>
      <c r="R3307" t="s">
        <v>8309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2" t="s">
        <v>8308</v>
      </c>
      <c r="R3308" t="s">
        <v>8309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2" t="s">
        <v>8308</v>
      </c>
      <c r="R3309" t="s">
        <v>8309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2" t="s">
        <v>8308</v>
      </c>
      <c r="R3310" t="s">
        <v>8309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2" t="s">
        <v>8308</v>
      </c>
      <c r="R3311" t="s">
        <v>8309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2" t="s">
        <v>8308</v>
      </c>
      <c r="R3312" t="s">
        <v>8309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2" t="s">
        <v>8308</v>
      </c>
      <c r="R3313" t="s">
        <v>8309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2" t="s">
        <v>8308</v>
      </c>
      <c r="R3314" t="s">
        <v>8309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2" t="s">
        <v>8308</v>
      </c>
      <c r="R3315" t="s">
        <v>8309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2" t="s">
        <v>8308</v>
      </c>
      <c r="R3316" t="s">
        <v>8309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2" t="s">
        <v>8308</v>
      </c>
      <c r="R3317" t="s">
        <v>8309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2" t="s">
        <v>8308</v>
      </c>
      <c r="R3318" t="s">
        <v>8309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2" t="s">
        <v>8308</v>
      </c>
      <c r="R3319" t="s">
        <v>8309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2" t="s">
        <v>8308</v>
      </c>
      <c r="R3320" t="s">
        <v>8309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2" t="s">
        <v>8308</v>
      </c>
      <c r="R3321" t="s">
        <v>8309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2" t="s">
        <v>8308</v>
      </c>
      <c r="R3322" t="s">
        <v>8309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2" t="s">
        <v>8308</v>
      </c>
      <c r="R3323" t="s">
        <v>8309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2" t="s">
        <v>8308</v>
      </c>
      <c r="R3324" t="s">
        <v>8309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2" t="s">
        <v>8308</v>
      </c>
      <c r="R3325" t="s">
        <v>8309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2" t="s">
        <v>8308</v>
      </c>
      <c r="R3326" t="s">
        <v>8309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2" t="s">
        <v>8308</v>
      </c>
      <c r="R3327" t="s">
        <v>8309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2" t="s">
        <v>8308</v>
      </c>
      <c r="R3328" t="s">
        <v>8309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2" t="s">
        <v>8308</v>
      </c>
      <c r="R3329" t="s">
        <v>8309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60">ROUND(E3330/D3330*100,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2" t="s">
        <v>8308</v>
      </c>
      <c r="R3330" t="s">
        <v>8309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 2), 0)</f>
        <v>44.92</v>
      </c>
      <c r="Q3331" s="12" t="s">
        <v>8308</v>
      </c>
      <c r="R3331" t="s">
        <v>8309</v>
      </c>
      <c r="S3331" s="16">
        <f t="shared" ref="S3331:S3394" si="262">(((K3331/60)/60)/24)+DATE(1970,1,1)</f>
        <v>41837.323009259257</v>
      </c>
      <c r="T3331" s="16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2" t="s">
        <v>8308</v>
      </c>
      <c r="R3332" t="s">
        <v>8309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2" t="s">
        <v>8308</v>
      </c>
      <c r="R3333" t="s">
        <v>8309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2" t="s">
        <v>8308</v>
      </c>
      <c r="R3334" t="s">
        <v>8309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2" t="s">
        <v>8308</v>
      </c>
      <c r="R3335" t="s">
        <v>8309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2" t="s">
        <v>8308</v>
      </c>
      <c r="R3336" t="s">
        <v>8309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2" t="s">
        <v>8308</v>
      </c>
      <c r="R3337" t="s">
        <v>8309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2" t="s">
        <v>8308</v>
      </c>
      <c r="R3338" t="s">
        <v>8309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2" t="s">
        <v>8308</v>
      </c>
      <c r="R3339" t="s">
        <v>8309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2" t="s">
        <v>8308</v>
      </c>
      <c r="R3340" t="s">
        <v>8309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2" t="s">
        <v>8308</v>
      </c>
      <c r="R3341" t="s">
        <v>8309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2" t="s">
        <v>8308</v>
      </c>
      <c r="R3342" t="s">
        <v>8309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2" t="s">
        <v>8308</v>
      </c>
      <c r="R3343" t="s">
        <v>8309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2" t="s">
        <v>8308</v>
      </c>
      <c r="R3344" t="s">
        <v>8309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2" t="s">
        <v>8308</v>
      </c>
      <c r="R3345" t="s">
        <v>8309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2" t="s">
        <v>8308</v>
      </c>
      <c r="R3346" t="s">
        <v>8309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2" t="s">
        <v>8308</v>
      </c>
      <c r="R3347" t="s">
        <v>8309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2" t="s">
        <v>8308</v>
      </c>
      <c r="R3348" t="s">
        <v>8309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2" t="s">
        <v>8308</v>
      </c>
      <c r="R3349" t="s">
        <v>8309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2" t="s">
        <v>8308</v>
      </c>
      <c r="R3350" t="s">
        <v>8309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2" t="s">
        <v>8308</v>
      </c>
      <c r="R3351" t="s">
        <v>8309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2" t="s">
        <v>8308</v>
      </c>
      <c r="R3352" t="s">
        <v>8309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2" t="s">
        <v>8308</v>
      </c>
      <c r="R3353" t="s">
        <v>8309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2" t="s">
        <v>8308</v>
      </c>
      <c r="R3354" t="s">
        <v>8309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2" t="s">
        <v>8308</v>
      </c>
      <c r="R3355" t="s">
        <v>8309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2" t="s">
        <v>8308</v>
      </c>
      <c r="R3356" t="s">
        <v>8309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2" t="s">
        <v>8308</v>
      </c>
      <c r="R3357" t="s">
        <v>8309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2" t="s">
        <v>8308</v>
      </c>
      <c r="R3358" t="s">
        <v>8309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2" t="s">
        <v>8308</v>
      </c>
      <c r="R3359" t="s">
        <v>8309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2" t="s">
        <v>8308</v>
      </c>
      <c r="R3360" t="s">
        <v>8309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2" t="s">
        <v>8308</v>
      </c>
      <c r="R3361" t="s">
        <v>8309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2" t="s">
        <v>8308</v>
      </c>
      <c r="R3362" t="s">
        <v>8309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2" t="s">
        <v>8308</v>
      </c>
      <c r="R3363" t="s">
        <v>8309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2" t="s">
        <v>8308</v>
      </c>
      <c r="R3364" t="s">
        <v>8309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2" t="s">
        <v>8308</v>
      </c>
      <c r="R3365" t="s">
        <v>8309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2" t="s">
        <v>8308</v>
      </c>
      <c r="R3366" t="s">
        <v>8309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2" t="s">
        <v>8308</v>
      </c>
      <c r="R3367" t="s">
        <v>8309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2" t="s">
        <v>8308</v>
      </c>
      <c r="R3368" t="s">
        <v>8309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2" t="s">
        <v>8308</v>
      </c>
      <c r="R3369" t="s">
        <v>8309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2" t="s">
        <v>8308</v>
      </c>
      <c r="R3370" t="s">
        <v>8309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2" t="s">
        <v>8308</v>
      </c>
      <c r="R3371" t="s">
        <v>8309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2" t="s">
        <v>8308</v>
      </c>
      <c r="R3372" t="s">
        <v>8309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2" t="s">
        <v>8308</v>
      </c>
      <c r="R3373" t="s">
        <v>8309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2" t="s">
        <v>8308</v>
      </c>
      <c r="R3374" t="s">
        <v>8309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2" t="s">
        <v>8308</v>
      </c>
      <c r="R3375" t="s">
        <v>8309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2" t="s">
        <v>8308</v>
      </c>
      <c r="R3376" t="s">
        <v>8309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2" t="s">
        <v>8308</v>
      </c>
      <c r="R3377" t="s">
        <v>8309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2" t="s">
        <v>8308</v>
      </c>
      <c r="R3378" t="s">
        <v>8309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2" t="s">
        <v>8308</v>
      </c>
      <c r="R3379" t="s">
        <v>8309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2" t="s">
        <v>8308</v>
      </c>
      <c r="R3380" t="s">
        <v>8309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2" t="s">
        <v>8308</v>
      </c>
      <c r="R3381" t="s">
        <v>8309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2" t="s">
        <v>8308</v>
      </c>
      <c r="R3382" t="s">
        <v>8309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2" t="s">
        <v>8308</v>
      </c>
      <c r="R3383" t="s">
        <v>8309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2" t="s">
        <v>8308</v>
      </c>
      <c r="R3384" t="s">
        <v>8309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2" t="s">
        <v>8308</v>
      </c>
      <c r="R3385" t="s">
        <v>8309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2" t="s">
        <v>8308</v>
      </c>
      <c r="R3386" t="s">
        <v>8309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2" t="s">
        <v>8308</v>
      </c>
      <c r="R3387" t="s">
        <v>8309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2" t="s">
        <v>8308</v>
      </c>
      <c r="R3388" t="s">
        <v>8309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2" t="s">
        <v>8308</v>
      </c>
      <c r="R3389" t="s">
        <v>8309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2" t="s">
        <v>8308</v>
      </c>
      <c r="R3390" t="s">
        <v>8309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2" t="s">
        <v>8308</v>
      </c>
      <c r="R3391" t="s">
        <v>8309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2" t="s">
        <v>8308</v>
      </c>
      <c r="R3392" t="s">
        <v>8309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2" t="s">
        <v>8308</v>
      </c>
      <c r="R3393" t="s">
        <v>8309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65">ROUND(E3394/D3394*100,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2" t="s">
        <v>8308</v>
      </c>
      <c r="R3394" t="s">
        <v>8309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 2), 0)</f>
        <v>36.07</v>
      </c>
      <c r="Q3395" s="12" t="s">
        <v>8308</v>
      </c>
      <c r="R3395" t="s">
        <v>8309</v>
      </c>
      <c r="S3395" s="16">
        <f t="shared" ref="S3395:S3458" si="267">(((K3395/60)/60)/24)+DATE(1970,1,1)</f>
        <v>41923.921643518523</v>
      </c>
      <c r="T3395" s="16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2" t="s">
        <v>8308</v>
      </c>
      <c r="R3396" t="s">
        <v>8309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2" t="s">
        <v>8308</v>
      </c>
      <c r="R3397" t="s">
        <v>8309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2" t="s">
        <v>8308</v>
      </c>
      <c r="R3398" t="s">
        <v>8309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2" t="s">
        <v>8308</v>
      </c>
      <c r="R3399" t="s">
        <v>8309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2" t="s">
        <v>8308</v>
      </c>
      <c r="R3400" t="s">
        <v>8309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2" t="s">
        <v>8308</v>
      </c>
      <c r="R3401" t="s">
        <v>8309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2" t="s">
        <v>8308</v>
      </c>
      <c r="R3402" t="s">
        <v>8309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2" t="s">
        <v>8308</v>
      </c>
      <c r="R3403" t="s">
        <v>8309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2" t="s">
        <v>8308</v>
      </c>
      <c r="R3404" t="s">
        <v>8309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2" t="s">
        <v>8308</v>
      </c>
      <c r="R3405" t="s">
        <v>8309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2" t="s">
        <v>8308</v>
      </c>
      <c r="R3406" t="s">
        <v>8309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2" t="s">
        <v>8308</v>
      </c>
      <c r="R3407" t="s">
        <v>8309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2" t="s">
        <v>8308</v>
      </c>
      <c r="R3408" t="s">
        <v>8309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2" t="s">
        <v>8308</v>
      </c>
      <c r="R3409" t="s">
        <v>8309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2" t="s">
        <v>8308</v>
      </c>
      <c r="R3410" t="s">
        <v>8309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2" t="s">
        <v>8308</v>
      </c>
      <c r="R3411" t="s">
        <v>8309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2" t="s">
        <v>8308</v>
      </c>
      <c r="R3412" t="s">
        <v>8309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2" t="s">
        <v>8308</v>
      </c>
      <c r="R3413" t="s">
        <v>8309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2" t="s">
        <v>8308</v>
      </c>
      <c r="R3414" t="s">
        <v>8309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2" t="s">
        <v>8308</v>
      </c>
      <c r="R3415" t="s">
        <v>8309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2" t="s">
        <v>8308</v>
      </c>
      <c r="R3416" t="s">
        <v>8309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2" t="s">
        <v>8308</v>
      </c>
      <c r="R3417" t="s">
        <v>8309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2" t="s">
        <v>8308</v>
      </c>
      <c r="R3418" t="s">
        <v>8309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2" t="s">
        <v>8308</v>
      </c>
      <c r="R3419" t="s">
        <v>8309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2" t="s">
        <v>8308</v>
      </c>
      <c r="R3420" t="s">
        <v>8309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2" t="s">
        <v>8308</v>
      </c>
      <c r="R3421" t="s">
        <v>8309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2" t="s">
        <v>8308</v>
      </c>
      <c r="R3422" t="s">
        <v>8309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2" t="s">
        <v>8308</v>
      </c>
      <c r="R3423" t="s">
        <v>8309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2" t="s">
        <v>8308</v>
      </c>
      <c r="R3424" t="s">
        <v>8309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2" t="s">
        <v>8308</v>
      </c>
      <c r="R3425" t="s">
        <v>8309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2" t="s">
        <v>8308</v>
      </c>
      <c r="R3426" t="s">
        <v>8309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2" t="s">
        <v>8308</v>
      </c>
      <c r="R3427" t="s">
        <v>8309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2" t="s">
        <v>8308</v>
      </c>
      <c r="R3428" t="s">
        <v>8309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2" t="s">
        <v>8308</v>
      </c>
      <c r="R3429" t="s">
        <v>8309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2" t="s">
        <v>8308</v>
      </c>
      <c r="R3430" t="s">
        <v>8309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2" t="s">
        <v>8308</v>
      </c>
      <c r="R3431" t="s">
        <v>8309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2" t="s">
        <v>8308</v>
      </c>
      <c r="R3432" t="s">
        <v>8309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2" t="s">
        <v>8308</v>
      </c>
      <c r="R3433" t="s">
        <v>8309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2" t="s">
        <v>8308</v>
      </c>
      <c r="R3434" t="s">
        <v>8309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2" t="s">
        <v>8308</v>
      </c>
      <c r="R3435" t="s">
        <v>8309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2" t="s">
        <v>8308</v>
      </c>
      <c r="R3436" t="s">
        <v>8309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2" t="s">
        <v>8308</v>
      </c>
      <c r="R3437" t="s">
        <v>8309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2" t="s">
        <v>8308</v>
      </c>
      <c r="R3438" t="s">
        <v>8309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2" t="s">
        <v>8308</v>
      </c>
      <c r="R3439" t="s">
        <v>8309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2" t="s">
        <v>8308</v>
      </c>
      <c r="R3440" t="s">
        <v>8309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2" t="s">
        <v>8308</v>
      </c>
      <c r="R3441" t="s">
        <v>8309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2" t="s">
        <v>8308</v>
      </c>
      <c r="R3442" t="s">
        <v>8309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2" t="s">
        <v>8308</v>
      </c>
      <c r="R3443" t="s">
        <v>8309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2" t="s">
        <v>8308</v>
      </c>
      <c r="R3444" t="s">
        <v>8309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2" t="s">
        <v>8308</v>
      </c>
      <c r="R3445" t="s">
        <v>8309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2" t="s">
        <v>8308</v>
      </c>
      <c r="R3446" t="s">
        <v>8309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2" t="s">
        <v>8308</v>
      </c>
      <c r="R3447" t="s">
        <v>8309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2" t="s">
        <v>8308</v>
      </c>
      <c r="R3448" t="s">
        <v>8309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2" t="s">
        <v>8308</v>
      </c>
      <c r="R3449" t="s">
        <v>8309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2" t="s">
        <v>8308</v>
      </c>
      <c r="R3450" t="s">
        <v>8309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2" t="s">
        <v>8308</v>
      </c>
      <c r="R3451" t="s">
        <v>8309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2" t="s">
        <v>8308</v>
      </c>
      <c r="R3452" t="s">
        <v>8309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2" t="s">
        <v>8308</v>
      </c>
      <c r="R3453" t="s">
        <v>8309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2" t="s">
        <v>8308</v>
      </c>
      <c r="R3454" t="s">
        <v>8309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2" t="s">
        <v>8308</v>
      </c>
      <c r="R3455" t="s">
        <v>8309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2" t="s">
        <v>8308</v>
      </c>
      <c r="R3456" t="s">
        <v>8309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2" t="s">
        <v>8308</v>
      </c>
      <c r="R3457" t="s">
        <v>8309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70">ROUND(E3458/D3458*100,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2" t="s">
        <v>8308</v>
      </c>
      <c r="R3458" t="s">
        <v>8309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 2), 0)</f>
        <v>50.98</v>
      </c>
      <c r="Q3459" s="12" t="s">
        <v>8308</v>
      </c>
      <c r="R3459" t="s">
        <v>8309</v>
      </c>
      <c r="S3459" s="16">
        <f t="shared" ref="S3459:S3522" si="272">(((K3459/60)/60)/24)+DATE(1970,1,1)</f>
        <v>42016.706678240742</v>
      </c>
      <c r="T3459" s="16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2" t="s">
        <v>8308</v>
      </c>
      <c r="R3460" t="s">
        <v>8309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2" t="s">
        <v>8308</v>
      </c>
      <c r="R3461" t="s">
        <v>8309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2" t="s">
        <v>8308</v>
      </c>
      <c r="R3462" t="s">
        <v>8309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2" t="s">
        <v>8308</v>
      </c>
      <c r="R3463" t="s">
        <v>8309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2" t="s">
        <v>8308</v>
      </c>
      <c r="R3464" t="s">
        <v>8309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2" t="s">
        <v>8308</v>
      </c>
      <c r="R3465" t="s">
        <v>8309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2" t="s">
        <v>8308</v>
      </c>
      <c r="R3466" t="s">
        <v>8309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2" t="s">
        <v>8308</v>
      </c>
      <c r="R3467" t="s">
        <v>8309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2" t="s">
        <v>8308</v>
      </c>
      <c r="R3468" t="s">
        <v>8309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2" t="s">
        <v>8308</v>
      </c>
      <c r="R3469" t="s">
        <v>8309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2" t="s">
        <v>8308</v>
      </c>
      <c r="R3470" t="s">
        <v>8309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2" t="s">
        <v>8308</v>
      </c>
      <c r="R3471" t="s">
        <v>8309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2" t="s">
        <v>8308</v>
      </c>
      <c r="R3472" t="s">
        <v>8309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2" t="s">
        <v>8308</v>
      </c>
      <c r="R3473" t="s">
        <v>8309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2" t="s">
        <v>8308</v>
      </c>
      <c r="R3474" t="s">
        <v>8309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2" t="s">
        <v>8308</v>
      </c>
      <c r="R3475" t="s">
        <v>8309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2" t="s">
        <v>8308</v>
      </c>
      <c r="R3476" t="s">
        <v>8309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2" t="s">
        <v>8308</v>
      </c>
      <c r="R3477" t="s">
        <v>8309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2" t="s">
        <v>8308</v>
      </c>
      <c r="R3478" t="s">
        <v>8309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2" t="s">
        <v>8308</v>
      </c>
      <c r="R3479" t="s">
        <v>8309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2" t="s">
        <v>8308</v>
      </c>
      <c r="R3480" t="s">
        <v>8309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2" t="s">
        <v>8308</v>
      </c>
      <c r="R3481" t="s">
        <v>8309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2" t="s">
        <v>8308</v>
      </c>
      <c r="R3482" t="s">
        <v>8309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2" t="s">
        <v>8308</v>
      </c>
      <c r="R3483" t="s">
        <v>8309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2" t="s">
        <v>8308</v>
      </c>
      <c r="R3484" t="s">
        <v>8309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2" t="s">
        <v>8308</v>
      </c>
      <c r="R3485" t="s">
        <v>8309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2" t="s">
        <v>8308</v>
      </c>
      <c r="R3486" t="s">
        <v>8309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2" t="s">
        <v>8308</v>
      </c>
      <c r="R3487" t="s">
        <v>8309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2" t="s">
        <v>8308</v>
      </c>
      <c r="R3488" t="s">
        <v>8309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2" t="s">
        <v>8308</v>
      </c>
      <c r="R3489" t="s">
        <v>8309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2" t="s">
        <v>8308</v>
      </c>
      <c r="R3490" t="s">
        <v>8309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2" t="s">
        <v>8308</v>
      </c>
      <c r="R3491" t="s">
        <v>8309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2" t="s">
        <v>8308</v>
      </c>
      <c r="R3492" t="s">
        <v>8309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2" t="s">
        <v>8308</v>
      </c>
      <c r="R3493" t="s">
        <v>8309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2" t="s">
        <v>8308</v>
      </c>
      <c r="R3494" t="s">
        <v>8309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2" t="s">
        <v>8308</v>
      </c>
      <c r="R3495" t="s">
        <v>8309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2" t="s">
        <v>8308</v>
      </c>
      <c r="R3496" t="s">
        <v>8309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2" t="s">
        <v>8308</v>
      </c>
      <c r="R3497" t="s">
        <v>8309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2" t="s">
        <v>8308</v>
      </c>
      <c r="R3498" t="s">
        <v>8309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2" t="s">
        <v>8308</v>
      </c>
      <c r="R3499" t="s">
        <v>8309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2" t="s">
        <v>8308</v>
      </c>
      <c r="R3500" t="s">
        <v>8309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2" t="s">
        <v>8308</v>
      </c>
      <c r="R3501" t="s">
        <v>8309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2" t="s">
        <v>8308</v>
      </c>
      <c r="R3502" t="s">
        <v>8309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2" t="s">
        <v>8308</v>
      </c>
      <c r="R3503" t="s">
        <v>8309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2" t="s">
        <v>8308</v>
      </c>
      <c r="R3504" t="s">
        <v>8309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2" t="s">
        <v>8308</v>
      </c>
      <c r="R3505" t="s">
        <v>8309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2" t="s">
        <v>8308</v>
      </c>
      <c r="R3506" t="s">
        <v>8309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2" t="s">
        <v>8308</v>
      </c>
      <c r="R3507" t="s">
        <v>8309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2" t="s">
        <v>8308</v>
      </c>
      <c r="R3508" t="s">
        <v>8309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2" t="s">
        <v>8308</v>
      </c>
      <c r="R3509" t="s">
        <v>8309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2" t="s">
        <v>8308</v>
      </c>
      <c r="R3510" t="s">
        <v>8309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2" t="s">
        <v>8308</v>
      </c>
      <c r="R3511" t="s">
        <v>8309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2" t="s">
        <v>8308</v>
      </c>
      <c r="R3512" t="s">
        <v>8309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2" t="s">
        <v>8308</v>
      </c>
      <c r="R3513" t="s">
        <v>8309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2" t="s">
        <v>8308</v>
      </c>
      <c r="R3514" t="s">
        <v>8309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2" t="s">
        <v>8308</v>
      </c>
      <c r="R3515" t="s">
        <v>8309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2" t="s">
        <v>8308</v>
      </c>
      <c r="R3516" t="s">
        <v>8309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2" t="s">
        <v>8308</v>
      </c>
      <c r="R3517" t="s">
        <v>8309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2" t="s">
        <v>8308</v>
      </c>
      <c r="R3518" t="s">
        <v>8309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2" t="s">
        <v>8308</v>
      </c>
      <c r="R3519" t="s">
        <v>8309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2" t="s">
        <v>8308</v>
      </c>
      <c r="R3520" t="s">
        <v>8309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2" t="s">
        <v>8308</v>
      </c>
      <c r="R3521" t="s">
        <v>8309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75">ROUND(E3522/D3522*100,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2" t="s">
        <v>8308</v>
      </c>
      <c r="R3522" t="s">
        <v>8309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 2), 0)</f>
        <v>45.62</v>
      </c>
      <c r="Q3523" s="12" t="s">
        <v>8308</v>
      </c>
      <c r="R3523" t="s">
        <v>8309</v>
      </c>
      <c r="S3523" s="16">
        <f t="shared" ref="S3523:S3586" si="277">(((K3523/60)/60)/24)+DATE(1970,1,1)</f>
        <v>41881.361342592594</v>
      </c>
      <c r="T3523" s="16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2" t="s">
        <v>8308</v>
      </c>
      <c r="R3524" t="s">
        <v>8309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2" t="s">
        <v>8308</v>
      </c>
      <c r="R3525" t="s">
        <v>8309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2" t="s">
        <v>8308</v>
      </c>
      <c r="R3526" t="s">
        <v>8309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2" t="s">
        <v>8308</v>
      </c>
      <c r="R3527" t="s">
        <v>8309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2" t="s">
        <v>8308</v>
      </c>
      <c r="R3528" t="s">
        <v>8309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2" t="s">
        <v>8308</v>
      </c>
      <c r="R3529" t="s">
        <v>8309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2" t="s">
        <v>8308</v>
      </c>
      <c r="R3530" t="s">
        <v>8309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2" t="s">
        <v>8308</v>
      </c>
      <c r="R3531" t="s">
        <v>8309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2" t="s">
        <v>8308</v>
      </c>
      <c r="R3532" t="s">
        <v>8309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2" t="s">
        <v>8308</v>
      </c>
      <c r="R3533" t="s">
        <v>8309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2" t="s">
        <v>8308</v>
      </c>
      <c r="R3534" t="s">
        <v>8309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2" t="s">
        <v>8308</v>
      </c>
      <c r="R3535" t="s">
        <v>8309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2" t="s">
        <v>8308</v>
      </c>
      <c r="R3536" t="s">
        <v>8309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2" t="s">
        <v>8308</v>
      </c>
      <c r="R3537" t="s">
        <v>8309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2" t="s">
        <v>8308</v>
      </c>
      <c r="R3538" t="s">
        <v>8309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2" t="s">
        <v>8308</v>
      </c>
      <c r="R3539" t="s">
        <v>8309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2" t="s">
        <v>8308</v>
      </c>
      <c r="R3540" t="s">
        <v>8309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2" t="s">
        <v>8308</v>
      </c>
      <c r="R3541" t="s">
        <v>8309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2" t="s">
        <v>8308</v>
      </c>
      <c r="R3542" t="s">
        <v>8309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2" t="s">
        <v>8308</v>
      </c>
      <c r="R3543" t="s">
        <v>8309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2" t="s">
        <v>8308</v>
      </c>
      <c r="R3544" t="s">
        <v>8309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2" t="s">
        <v>8308</v>
      </c>
      <c r="R3545" t="s">
        <v>8309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2" t="s">
        <v>8308</v>
      </c>
      <c r="R3546" t="s">
        <v>8309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2" t="s">
        <v>8308</v>
      </c>
      <c r="R3547" t="s">
        <v>8309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2" t="s">
        <v>8308</v>
      </c>
      <c r="R3548" t="s">
        <v>8309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2" t="s">
        <v>8308</v>
      </c>
      <c r="R3549" t="s">
        <v>8309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2" t="s">
        <v>8308</v>
      </c>
      <c r="R3550" t="s">
        <v>8309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2" t="s">
        <v>8308</v>
      </c>
      <c r="R3551" t="s">
        <v>8309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2" t="s">
        <v>8308</v>
      </c>
      <c r="R3552" t="s">
        <v>8309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2" t="s">
        <v>8308</v>
      </c>
      <c r="R3553" t="s">
        <v>8309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2" t="s">
        <v>8308</v>
      </c>
      <c r="R3554" t="s">
        <v>8309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2" t="s">
        <v>8308</v>
      </c>
      <c r="R3555" t="s">
        <v>8309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2" t="s">
        <v>8308</v>
      </c>
      <c r="R3556" t="s">
        <v>8309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2" t="s">
        <v>8308</v>
      </c>
      <c r="R3557" t="s">
        <v>8309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2" t="s">
        <v>8308</v>
      </c>
      <c r="R3558" t="s">
        <v>8309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2" t="s">
        <v>8308</v>
      </c>
      <c r="R3559" t="s">
        <v>8309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2" t="s">
        <v>8308</v>
      </c>
      <c r="R3560" t="s">
        <v>8309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2" t="s">
        <v>8308</v>
      </c>
      <c r="R3561" t="s">
        <v>8309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2" t="s">
        <v>8308</v>
      </c>
      <c r="R3562" t="s">
        <v>8309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2" t="s">
        <v>8308</v>
      </c>
      <c r="R3563" t="s">
        <v>8309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2" t="s">
        <v>8308</v>
      </c>
      <c r="R3564" t="s">
        <v>8309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2" t="s">
        <v>8308</v>
      </c>
      <c r="R3565" t="s">
        <v>8309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2" t="s">
        <v>8308</v>
      </c>
      <c r="R3566" t="s">
        <v>8309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2" t="s">
        <v>8308</v>
      </c>
      <c r="R3567" t="s">
        <v>8309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2" t="s">
        <v>8308</v>
      </c>
      <c r="R3568" t="s">
        <v>8309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2" t="s">
        <v>8308</v>
      </c>
      <c r="R3569" t="s">
        <v>8309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2" t="s">
        <v>8308</v>
      </c>
      <c r="R3570" t="s">
        <v>8309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2" t="s">
        <v>8308</v>
      </c>
      <c r="R3571" t="s">
        <v>8309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2" t="s">
        <v>8308</v>
      </c>
      <c r="R3572" t="s">
        <v>8309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2" t="s">
        <v>8308</v>
      </c>
      <c r="R3573" t="s">
        <v>8309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2" t="s">
        <v>8308</v>
      </c>
      <c r="R3574" t="s">
        <v>8309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2" t="s">
        <v>8308</v>
      </c>
      <c r="R3575" t="s">
        <v>8309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2" t="s">
        <v>8308</v>
      </c>
      <c r="R3576" t="s">
        <v>8309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2" t="s">
        <v>8308</v>
      </c>
      <c r="R3577" t="s">
        <v>8309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2" t="s">
        <v>8308</v>
      </c>
      <c r="R3578" t="s">
        <v>8309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2" t="s">
        <v>8308</v>
      </c>
      <c r="R3579" t="s">
        <v>8309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2" t="s">
        <v>8308</v>
      </c>
      <c r="R3580" t="s">
        <v>8309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2" t="s">
        <v>8308</v>
      </c>
      <c r="R3581" t="s">
        <v>8309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2" t="s">
        <v>8308</v>
      </c>
      <c r="R3582" t="s">
        <v>8309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2" t="s">
        <v>8308</v>
      </c>
      <c r="R3583" t="s">
        <v>8309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2" t="s">
        <v>8308</v>
      </c>
      <c r="R3584" t="s">
        <v>8309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2" t="s">
        <v>8308</v>
      </c>
      <c r="R3585" t="s">
        <v>8309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80">ROUND(E3586/D3586*100,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2" t="s">
        <v>8308</v>
      </c>
      <c r="R3586" t="s">
        <v>8309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 2), 0)</f>
        <v>176.09</v>
      </c>
      <c r="Q3587" s="12" t="s">
        <v>8308</v>
      </c>
      <c r="R3587" t="s">
        <v>8309</v>
      </c>
      <c r="S3587" s="16">
        <f t="shared" ref="S3587:S3650" si="282">(((K3587/60)/60)/24)+DATE(1970,1,1)</f>
        <v>41964.716319444444</v>
      </c>
      <c r="T3587" s="16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2" t="s">
        <v>8308</v>
      </c>
      <c r="R3588" t="s">
        <v>8309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2" t="s">
        <v>8308</v>
      </c>
      <c r="R3589" t="s">
        <v>8309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2" t="s">
        <v>8308</v>
      </c>
      <c r="R3590" t="s">
        <v>8309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2" t="s">
        <v>8308</v>
      </c>
      <c r="R3591" t="s">
        <v>8309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2" t="s">
        <v>8308</v>
      </c>
      <c r="R3592" t="s">
        <v>8309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2" t="s">
        <v>8308</v>
      </c>
      <c r="R3593" t="s">
        <v>8309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2" t="s">
        <v>8308</v>
      </c>
      <c r="R3594" t="s">
        <v>8309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2" t="s">
        <v>8308</v>
      </c>
      <c r="R3595" t="s">
        <v>8309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2" t="s">
        <v>8308</v>
      </c>
      <c r="R3596" t="s">
        <v>8309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2" t="s">
        <v>8308</v>
      </c>
      <c r="R3597" t="s">
        <v>8309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2" t="s">
        <v>8308</v>
      </c>
      <c r="R3598" t="s">
        <v>8309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2" t="s">
        <v>8308</v>
      </c>
      <c r="R3599" t="s">
        <v>8309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2" t="s">
        <v>8308</v>
      </c>
      <c r="R3600" t="s">
        <v>8309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2" t="s">
        <v>8308</v>
      </c>
      <c r="R3601" t="s">
        <v>8309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2" t="s">
        <v>8308</v>
      </c>
      <c r="R3602" t="s">
        <v>8309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2" t="s">
        <v>8308</v>
      </c>
      <c r="R3603" t="s">
        <v>8309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2" t="s">
        <v>8308</v>
      </c>
      <c r="R3604" t="s">
        <v>8309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2" t="s">
        <v>8308</v>
      </c>
      <c r="R3605" t="s">
        <v>8309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2" t="s">
        <v>8308</v>
      </c>
      <c r="R3606" t="s">
        <v>8309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2" t="s">
        <v>8308</v>
      </c>
      <c r="R3607" t="s">
        <v>8309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2" t="s">
        <v>8308</v>
      </c>
      <c r="R3608" t="s">
        <v>8309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2" t="s">
        <v>8308</v>
      </c>
      <c r="R3609" t="s">
        <v>8309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2" t="s">
        <v>8308</v>
      </c>
      <c r="R3610" t="s">
        <v>8309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2" t="s">
        <v>8308</v>
      </c>
      <c r="R3611" t="s">
        <v>8309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2" t="s">
        <v>8308</v>
      </c>
      <c r="R3612" t="s">
        <v>8309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2" t="s">
        <v>8308</v>
      </c>
      <c r="R3613" t="s">
        <v>8309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2" t="s">
        <v>8308</v>
      </c>
      <c r="R3614" t="s">
        <v>8309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2" t="s">
        <v>8308</v>
      </c>
      <c r="R3615" t="s">
        <v>8309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2" t="s">
        <v>8308</v>
      </c>
      <c r="R3616" t="s">
        <v>8309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2" t="s">
        <v>8308</v>
      </c>
      <c r="R3617" t="s">
        <v>8309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2" t="s">
        <v>8308</v>
      </c>
      <c r="R3618" t="s">
        <v>8309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2" t="s">
        <v>8308</v>
      </c>
      <c r="R3619" t="s">
        <v>8309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2" t="s">
        <v>8308</v>
      </c>
      <c r="R3620" t="s">
        <v>8309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2" t="s">
        <v>8308</v>
      </c>
      <c r="R3621" t="s">
        <v>8309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2" t="s">
        <v>8308</v>
      </c>
      <c r="R3622" t="s">
        <v>8309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2" t="s">
        <v>8308</v>
      </c>
      <c r="R3623" t="s">
        <v>8309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2" t="s">
        <v>8308</v>
      </c>
      <c r="R3624" t="s">
        <v>8309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2" t="s">
        <v>8308</v>
      </c>
      <c r="R3625" t="s">
        <v>8309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2" t="s">
        <v>8308</v>
      </c>
      <c r="R3626" t="s">
        <v>8309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2" t="s">
        <v>8308</v>
      </c>
      <c r="R3627" t="s">
        <v>8309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2" t="s">
        <v>8308</v>
      </c>
      <c r="R3628" t="s">
        <v>8309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2" t="s">
        <v>8308</v>
      </c>
      <c r="R3629" t="s">
        <v>8309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2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2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2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2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2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2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2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2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2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2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2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2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2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2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2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2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2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2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2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2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85">ROUND(E3650/D3650*100,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2" t="s">
        <v>8308</v>
      </c>
      <c r="R3650" t="s">
        <v>8309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 2), 0)</f>
        <v>97.5</v>
      </c>
      <c r="Q3651" s="12" t="s">
        <v>8308</v>
      </c>
      <c r="R3651" t="s">
        <v>8309</v>
      </c>
      <c r="S3651" s="16">
        <f t="shared" ref="S3651:S3714" si="287">(((K3651/60)/60)/24)+DATE(1970,1,1)</f>
        <v>41780.712893518517</v>
      </c>
      <c r="T3651" s="16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2" t="s">
        <v>8308</v>
      </c>
      <c r="R3652" t="s">
        <v>8309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2" t="s">
        <v>8308</v>
      </c>
      <c r="R3653" t="s">
        <v>8309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2" t="s">
        <v>8308</v>
      </c>
      <c r="R3654" t="s">
        <v>8309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2" t="s">
        <v>8308</v>
      </c>
      <c r="R3655" t="s">
        <v>8309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2" t="s">
        <v>8308</v>
      </c>
      <c r="R3656" t="s">
        <v>8309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2" t="s">
        <v>8308</v>
      </c>
      <c r="R3657" t="s">
        <v>8309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2" t="s">
        <v>8308</v>
      </c>
      <c r="R3658" t="s">
        <v>8309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2" t="s">
        <v>8308</v>
      </c>
      <c r="R3659" t="s">
        <v>8309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2" t="s">
        <v>8308</v>
      </c>
      <c r="R3660" t="s">
        <v>8309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2" t="s">
        <v>8308</v>
      </c>
      <c r="R3661" t="s">
        <v>8309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2" t="s">
        <v>8308</v>
      </c>
      <c r="R3662" t="s">
        <v>8309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2" t="s">
        <v>8308</v>
      </c>
      <c r="R3663" t="s">
        <v>8309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2" t="s">
        <v>8308</v>
      </c>
      <c r="R3664" t="s">
        <v>8309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2" t="s">
        <v>8308</v>
      </c>
      <c r="R3665" t="s">
        <v>8309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2" t="s">
        <v>8308</v>
      </c>
      <c r="R3666" t="s">
        <v>8309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2" t="s">
        <v>8308</v>
      </c>
      <c r="R3667" t="s">
        <v>8309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2" t="s">
        <v>8308</v>
      </c>
      <c r="R3668" t="s">
        <v>8309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2" t="s">
        <v>8308</v>
      </c>
      <c r="R3669" t="s">
        <v>8309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2" t="s">
        <v>8308</v>
      </c>
      <c r="R3670" t="s">
        <v>8309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2" t="s">
        <v>8308</v>
      </c>
      <c r="R3671" t="s">
        <v>8309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2" t="s">
        <v>8308</v>
      </c>
      <c r="R3672" t="s">
        <v>8309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2" t="s">
        <v>8308</v>
      </c>
      <c r="R3673" t="s">
        <v>8309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2" t="s">
        <v>8308</v>
      </c>
      <c r="R3674" t="s">
        <v>8309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2" t="s">
        <v>8308</v>
      </c>
      <c r="R3675" t="s">
        <v>8309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2" t="s">
        <v>8308</v>
      </c>
      <c r="R3676" t="s">
        <v>8309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2" t="s">
        <v>8308</v>
      </c>
      <c r="R3677" t="s">
        <v>8309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2" t="s">
        <v>8308</v>
      </c>
      <c r="R3678" t="s">
        <v>8309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2" t="s">
        <v>8308</v>
      </c>
      <c r="R3679" t="s">
        <v>8309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2" t="s">
        <v>8308</v>
      </c>
      <c r="R3680" t="s">
        <v>8309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2" t="s">
        <v>8308</v>
      </c>
      <c r="R3681" t="s">
        <v>8309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2" t="s">
        <v>8308</v>
      </c>
      <c r="R3682" t="s">
        <v>8309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2" t="s">
        <v>8308</v>
      </c>
      <c r="R3683" t="s">
        <v>8309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2" t="s">
        <v>8308</v>
      </c>
      <c r="R3684" t="s">
        <v>8309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2" t="s">
        <v>8308</v>
      </c>
      <c r="R3685" t="s">
        <v>8309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2" t="s">
        <v>8308</v>
      </c>
      <c r="R3686" t="s">
        <v>8309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2" t="s">
        <v>8308</v>
      </c>
      <c r="R3687" t="s">
        <v>8309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2" t="s">
        <v>8308</v>
      </c>
      <c r="R3688" t="s">
        <v>8309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2" t="s">
        <v>8308</v>
      </c>
      <c r="R3689" t="s">
        <v>8309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2" t="s">
        <v>8308</v>
      </c>
      <c r="R3690" t="s">
        <v>8309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2" t="s">
        <v>8308</v>
      </c>
      <c r="R3691" t="s">
        <v>8309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2" t="s">
        <v>8308</v>
      </c>
      <c r="R3692" t="s">
        <v>8309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2" t="s">
        <v>8308</v>
      </c>
      <c r="R3693" t="s">
        <v>8309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2" t="s">
        <v>8308</v>
      </c>
      <c r="R3694" t="s">
        <v>8309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2" t="s">
        <v>8308</v>
      </c>
      <c r="R3695" t="s">
        <v>8309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2" t="s">
        <v>8308</v>
      </c>
      <c r="R3696" t="s">
        <v>8309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2" t="s">
        <v>8308</v>
      </c>
      <c r="R3697" t="s">
        <v>8309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2" t="s">
        <v>8308</v>
      </c>
      <c r="R3698" t="s">
        <v>8309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2" t="s">
        <v>8308</v>
      </c>
      <c r="R3699" t="s">
        <v>8309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2" t="s">
        <v>8308</v>
      </c>
      <c r="R3700" t="s">
        <v>8309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2" t="s">
        <v>8308</v>
      </c>
      <c r="R3701" t="s">
        <v>8309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2" t="s">
        <v>8308</v>
      </c>
      <c r="R3702" t="s">
        <v>8309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2" t="s">
        <v>8308</v>
      </c>
      <c r="R3703" t="s">
        <v>8309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2" t="s">
        <v>8308</v>
      </c>
      <c r="R3704" t="s">
        <v>8309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2" t="s">
        <v>8308</v>
      </c>
      <c r="R3705" t="s">
        <v>8309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2" t="s">
        <v>8308</v>
      </c>
      <c r="R3706" t="s">
        <v>8309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2" t="s">
        <v>8308</v>
      </c>
      <c r="R3707" t="s">
        <v>8309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2" t="s">
        <v>8308</v>
      </c>
      <c r="R3708" t="s">
        <v>8309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2" t="s">
        <v>8308</v>
      </c>
      <c r="R3709" t="s">
        <v>8309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2" t="s">
        <v>8308</v>
      </c>
      <c r="R3710" t="s">
        <v>8309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2" t="s">
        <v>8308</v>
      </c>
      <c r="R3711" t="s">
        <v>8309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2" t="s">
        <v>8308</v>
      </c>
      <c r="R3712" t="s">
        <v>8309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2" t="s">
        <v>8308</v>
      </c>
      <c r="R3713" t="s">
        <v>8309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90">ROUND(E3714/D3714*100,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2" t="s">
        <v>8308</v>
      </c>
      <c r="R3714" t="s">
        <v>8309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 2), 0)</f>
        <v>106.84</v>
      </c>
      <c r="Q3715" s="12" t="s">
        <v>8308</v>
      </c>
      <c r="R3715" t="s">
        <v>8309</v>
      </c>
      <c r="S3715" s="16">
        <f t="shared" ref="S3715:S3778" si="292">(((K3715/60)/60)/24)+DATE(1970,1,1)</f>
        <v>42505.738032407404</v>
      </c>
      <c r="T3715" s="16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2" t="s">
        <v>8308</v>
      </c>
      <c r="R3716" t="s">
        <v>8309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2" t="s">
        <v>8308</v>
      </c>
      <c r="R3717" t="s">
        <v>8309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2" t="s">
        <v>8308</v>
      </c>
      <c r="R3718" t="s">
        <v>8309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2" t="s">
        <v>8308</v>
      </c>
      <c r="R3719" t="s">
        <v>8309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2" t="s">
        <v>8308</v>
      </c>
      <c r="R3720" t="s">
        <v>8309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2" t="s">
        <v>8308</v>
      </c>
      <c r="R3721" t="s">
        <v>8309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2" t="s">
        <v>8308</v>
      </c>
      <c r="R3722" t="s">
        <v>8309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2" t="s">
        <v>8308</v>
      </c>
      <c r="R3723" t="s">
        <v>8309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2" t="s">
        <v>8308</v>
      </c>
      <c r="R3724" t="s">
        <v>8309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2" t="s">
        <v>8308</v>
      </c>
      <c r="R3725" t="s">
        <v>8309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2" t="s">
        <v>8308</v>
      </c>
      <c r="R3726" t="s">
        <v>8309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2" t="s">
        <v>8308</v>
      </c>
      <c r="R3727" t="s">
        <v>8309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2" t="s">
        <v>8308</v>
      </c>
      <c r="R3728" t="s">
        <v>8309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2" t="s">
        <v>8308</v>
      </c>
      <c r="R3729" t="s">
        <v>8309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2" t="s">
        <v>8308</v>
      </c>
      <c r="R3730" t="s">
        <v>8309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2" t="s">
        <v>8308</v>
      </c>
      <c r="R3731" t="s">
        <v>8309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2" t="s">
        <v>8308</v>
      </c>
      <c r="R3732" t="s">
        <v>8309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2" t="s">
        <v>8308</v>
      </c>
      <c r="R3733" t="s">
        <v>8309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2" t="s">
        <v>8308</v>
      </c>
      <c r="R3734" t="s">
        <v>8309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2" t="s">
        <v>8308</v>
      </c>
      <c r="R3735" t="s">
        <v>8309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2" t="s">
        <v>8308</v>
      </c>
      <c r="R3736" t="s">
        <v>8309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2" t="s">
        <v>8308</v>
      </c>
      <c r="R3737" t="s">
        <v>8309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2" t="s">
        <v>8308</v>
      </c>
      <c r="R3738" t="s">
        <v>8309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2" t="s">
        <v>8308</v>
      </c>
      <c r="R3739" t="s">
        <v>8309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2" t="s">
        <v>8308</v>
      </c>
      <c r="R3740" t="s">
        <v>8309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2" t="s">
        <v>8308</v>
      </c>
      <c r="R3741" t="s">
        <v>8309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2" t="s">
        <v>8308</v>
      </c>
      <c r="R3742" t="s">
        <v>8309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2" t="s">
        <v>8308</v>
      </c>
      <c r="R3743" t="s">
        <v>8309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2" t="s">
        <v>8308</v>
      </c>
      <c r="R3744" t="s">
        <v>8309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2" t="s">
        <v>8308</v>
      </c>
      <c r="R3745" t="s">
        <v>8309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2" t="s">
        <v>8308</v>
      </c>
      <c r="R3746" t="s">
        <v>8309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2" t="s">
        <v>8308</v>
      </c>
      <c r="R3747" t="s">
        <v>8309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2" t="s">
        <v>8308</v>
      </c>
      <c r="R3748" t="s">
        <v>8309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2" t="s">
        <v>8308</v>
      </c>
      <c r="R3749" t="s">
        <v>8309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2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2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2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2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2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2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2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2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2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2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2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2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2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2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2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2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2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2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2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2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2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2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2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2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2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2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2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2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95">ROUND(E3778/D3778*100,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2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 2), 0)</f>
        <v>48.54</v>
      </c>
      <c r="Q3779" s="12" t="s">
        <v>8308</v>
      </c>
      <c r="R3779" t="s">
        <v>8311</v>
      </c>
      <c r="S3779" s="16">
        <f t="shared" ref="S3779:S3842" si="297">(((K3779/60)/60)/24)+DATE(1970,1,1)</f>
        <v>41887.111354166671</v>
      </c>
      <c r="T3779" s="16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2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2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2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2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2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2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2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2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2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2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2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2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2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2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2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2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2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2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2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2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2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2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2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2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2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2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2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2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2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2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2" t="s">
        <v>8308</v>
      </c>
      <c r="R3810" t="s">
        <v>8309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2" t="s">
        <v>8308</v>
      </c>
      <c r="R3811" t="s">
        <v>8309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2" t="s">
        <v>8308</v>
      </c>
      <c r="R3812" t="s">
        <v>8309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2" t="s">
        <v>8308</v>
      </c>
      <c r="R3813" t="s">
        <v>8309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2" t="s">
        <v>8308</v>
      </c>
      <c r="R3814" t="s">
        <v>8309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2" t="s">
        <v>8308</v>
      </c>
      <c r="R3815" t="s">
        <v>8309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2" t="s">
        <v>8308</v>
      </c>
      <c r="R3816" t="s">
        <v>8309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2" t="s">
        <v>8308</v>
      </c>
      <c r="R3817" t="s">
        <v>8309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2" t="s">
        <v>8308</v>
      </c>
      <c r="R3818" t="s">
        <v>8309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2" t="s">
        <v>8308</v>
      </c>
      <c r="R3819" t="s">
        <v>8309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2" t="s">
        <v>8308</v>
      </c>
      <c r="R3820" t="s">
        <v>8309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2" t="s">
        <v>8308</v>
      </c>
      <c r="R3821" t="s">
        <v>8309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2" t="s">
        <v>8308</v>
      </c>
      <c r="R3822" t="s">
        <v>8309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2" t="s">
        <v>8308</v>
      </c>
      <c r="R3823" t="s">
        <v>8309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2" t="s">
        <v>8308</v>
      </c>
      <c r="R3824" t="s">
        <v>8309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2" t="s">
        <v>8308</v>
      </c>
      <c r="R3825" t="s">
        <v>8309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2" t="s">
        <v>8308</v>
      </c>
      <c r="R3826" t="s">
        <v>8309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2" t="s">
        <v>8308</v>
      </c>
      <c r="R3827" t="s">
        <v>8309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2" t="s">
        <v>8308</v>
      </c>
      <c r="R3828" t="s">
        <v>8309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2" t="s">
        <v>8308</v>
      </c>
      <c r="R3829" t="s">
        <v>8309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2" t="s">
        <v>8308</v>
      </c>
      <c r="R3830" t="s">
        <v>8309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2" t="s">
        <v>8308</v>
      </c>
      <c r="R3831" t="s">
        <v>8309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2" t="s">
        <v>8308</v>
      </c>
      <c r="R3832" t="s">
        <v>8309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2" t="s">
        <v>8308</v>
      </c>
      <c r="R3833" t="s">
        <v>8309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2" t="s">
        <v>8308</v>
      </c>
      <c r="R3834" t="s">
        <v>8309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2" t="s">
        <v>8308</v>
      </c>
      <c r="R3835" t="s">
        <v>8309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2" t="s">
        <v>8308</v>
      </c>
      <c r="R3836" t="s">
        <v>8309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2" t="s">
        <v>8308</v>
      </c>
      <c r="R3837" t="s">
        <v>8309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2" t="s">
        <v>8308</v>
      </c>
      <c r="R3838" t="s">
        <v>8309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2" t="s">
        <v>8308</v>
      </c>
      <c r="R3839" t="s">
        <v>8309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2" t="s">
        <v>8308</v>
      </c>
      <c r="R3840" t="s">
        <v>8309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2" t="s">
        <v>8308</v>
      </c>
      <c r="R3841" t="s">
        <v>8309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300">ROUND(E3842/D3842*100,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2" t="s">
        <v>8308</v>
      </c>
      <c r="R3842" t="s">
        <v>8309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 2), 0)</f>
        <v>25.65</v>
      </c>
      <c r="Q3843" s="12" t="s">
        <v>8308</v>
      </c>
      <c r="R3843" t="s">
        <v>8309</v>
      </c>
      <c r="S3843" s="16">
        <f t="shared" ref="S3843:S3906" si="302">(((K3843/60)/60)/24)+DATE(1970,1,1)</f>
        <v>41780.785729166666</v>
      </c>
      <c r="T3843" s="16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2" t="s">
        <v>8308</v>
      </c>
      <c r="R3844" t="s">
        <v>8309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2" t="s">
        <v>8308</v>
      </c>
      <c r="R3845" t="s">
        <v>8309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2" t="s">
        <v>8308</v>
      </c>
      <c r="R3846" t="s">
        <v>8309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2" t="s">
        <v>8308</v>
      </c>
      <c r="R3847" t="s">
        <v>8309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2" t="s">
        <v>8308</v>
      </c>
      <c r="R3848" t="s">
        <v>8309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2" t="s">
        <v>8308</v>
      </c>
      <c r="R3849" t="s">
        <v>8309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2" t="s">
        <v>8308</v>
      </c>
      <c r="R3850" t="s">
        <v>8309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2" t="s">
        <v>8308</v>
      </c>
      <c r="R3851" t="s">
        <v>8309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2" t="s">
        <v>8308</v>
      </c>
      <c r="R3852" t="s">
        <v>8309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2" t="s">
        <v>8308</v>
      </c>
      <c r="R3853" t="s">
        <v>8309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2" t="s">
        <v>8308</v>
      </c>
      <c r="R3854" t="s">
        <v>8309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2" t="s">
        <v>8308</v>
      </c>
      <c r="R3855" t="s">
        <v>8309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2" t="s">
        <v>8308</v>
      </c>
      <c r="R3856" t="s">
        <v>8309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2" t="s">
        <v>8308</v>
      </c>
      <c r="R3857" t="s">
        <v>8309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2" t="s">
        <v>8308</v>
      </c>
      <c r="R3858" t="s">
        <v>8309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2" t="s">
        <v>8308</v>
      </c>
      <c r="R3859" t="s">
        <v>8309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2" t="s">
        <v>8308</v>
      </c>
      <c r="R3860" t="s">
        <v>8309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2" t="s">
        <v>8308</v>
      </c>
      <c r="R3861" t="s">
        <v>8309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2" t="s">
        <v>8308</v>
      </c>
      <c r="R3862" t="s">
        <v>8309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2" t="s">
        <v>8308</v>
      </c>
      <c r="R3863" t="s">
        <v>8309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2" t="s">
        <v>8308</v>
      </c>
      <c r="R3864" t="s">
        <v>8309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2" t="s">
        <v>8308</v>
      </c>
      <c r="R3865" t="s">
        <v>8309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2" t="s">
        <v>8308</v>
      </c>
      <c r="R3866" t="s">
        <v>8309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2" t="s">
        <v>8308</v>
      </c>
      <c r="R3867" t="s">
        <v>8309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2" t="s">
        <v>8308</v>
      </c>
      <c r="R3868" t="s">
        <v>8309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2" t="s">
        <v>8308</v>
      </c>
      <c r="R3869" t="s">
        <v>8309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2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2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2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2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2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2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2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2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2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2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2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2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2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2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2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2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2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2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2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2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2" t="s">
        <v>8308</v>
      </c>
      <c r="R3890" t="s">
        <v>8309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2" t="s">
        <v>8308</v>
      </c>
      <c r="R3891" t="s">
        <v>8309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2" t="s">
        <v>8308</v>
      </c>
      <c r="R3892" t="s">
        <v>8309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2" t="s">
        <v>8308</v>
      </c>
      <c r="R3893" t="s">
        <v>8309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2" t="s">
        <v>8308</v>
      </c>
      <c r="R3894" t="s">
        <v>8309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2" t="s">
        <v>8308</v>
      </c>
      <c r="R3895" t="s">
        <v>8309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2" t="s">
        <v>8308</v>
      </c>
      <c r="R3896" t="s">
        <v>8309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2" t="s">
        <v>8308</v>
      </c>
      <c r="R3897" t="s">
        <v>8309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2" t="s">
        <v>8308</v>
      </c>
      <c r="R3898" t="s">
        <v>8309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2" t="s">
        <v>8308</v>
      </c>
      <c r="R3899" t="s">
        <v>8309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2" t="s">
        <v>8308</v>
      </c>
      <c r="R3900" t="s">
        <v>8309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2" t="s">
        <v>8308</v>
      </c>
      <c r="R3901" t="s">
        <v>8309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2" t="s">
        <v>8308</v>
      </c>
      <c r="R3902" t="s">
        <v>8309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2" t="s">
        <v>8308</v>
      </c>
      <c r="R3903" t="s">
        <v>8309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2" t="s">
        <v>8308</v>
      </c>
      <c r="R3904" t="s">
        <v>8309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2" t="s">
        <v>8308</v>
      </c>
      <c r="R3905" t="s">
        <v>8309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305">ROUND(E3906/D3906*100,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2" t="s">
        <v>8308</v>
      </c>
      <c r="R3906" t="s">
        <v>8309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 2), 0)</f>
        <v>24.71</v>
      </c>
      <c r="Q3907" s="12" t="s">
        <v>8308</v>
      </c>
      <c r="R3907" t="s">
        <v>8309</v>
      </c>
      <c r="S3907" s="16">
        <f t="shared" ref="S3907:S3970" si="307">(((K3907/60)/60)/24)+DATE(1970,1,1)</f>
        <v>42124.623877314814</v>
      </c>
      <c r="T3907" s="16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2" t="s">
        <v>8308</v>
      </c>
      <c r="R3908" t="s">
        <v>8309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2" t="s">
        <v>8308</v>
      </c>
      <c r="R3909" t="s">
        <v>8309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2" t="s">
        <v>8308</v>
      </c>
      <c r="R3910" t="s">
        <v>8309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2" t="s">
        <v>8308</v>
      </c>
      <c r="R3911" t="s">
        <v>8309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2" t="s">
        <v>8308</v>
      </c>
      <c r="R3912" t="s">
        <v>8309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2" t="s">
        <v>8308</v>
      </c>
      <c r="R3913" t="s">
        <v>8309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2" t="s">
        <v>8308</v>
      </c>
      <c r="R3914" t="s">
        <v>8309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2" t="s">
        <v>8308</v>
      </c>
      <c r="R3915" t="s">
        <v>8309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2" t="s">
        <v>8308</v>
      </c>
      <c r="R3916" t="s">
        <v>8309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2" t="s">
        <v>8308</v>
      </c>
      <c r="R3917" t="s">
        <v>8309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2" t="s">
        <v>8308</v>
      </c>
      <c r="R3918" t="s">
        <v>8309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2" t="s">
        <v>8308</v>
      </c>
      <c r="R3919" t="s">
        <v>8309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2" t="s">
        <v>8308</v>
      </c>
      <c r="R3920" t="s">
        <v>8309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2" t="s">
        <v>8308</v>
      </c>
      <c r="R3921" t="s">
        <v>8309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2" t="s">
        <v>8308</v>
      </c>
      <c r="R3922" t="s">
        <v>8309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2" t="s">
        <v>8308</v>
      </c>
      <c r="R3923" t="s">
        <v>8309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2" t="s">
        <v>8308</v>
      </c>
      <c r="R3924" t="s">
        <v>8309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2" t="s">
        <v>8308</v>
      </c>
      <c r="R3925" t="s">
        <v>8309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2" t="s">
        <v>8308</v>
      </c>
      <c r="R3926" t="s">
        <v>8309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2" t="s">
        <v>8308</v>
      </c>
      <c r="R3927" t="s">
        <v>8309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2" t="s">
        <v>8308</v>
      </c>
      <c r="R3928" t="s">
        <v>8309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2" t="s">
        <v>8308</v>
      </c>
      <c r="R3929" t="s">
        <v>8309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2" t="s">
        <v>8308</v>
      </c>
      <c r="R3930" t="s">
        <v>8309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2" t="s">
        <v>8308</v>
      </c>
      <c r="R3931" t="s">
        <v>8309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2" t="s">
        <v>8308</v>
      </c>
      <c r="R3932" t="s">
        <v>8309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2" t="s">
        <v>8308</v>
      </c>
      <c r="R3933" t="s">
        <v>8309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2" t="s">
        <v>8308</v>
      </c>
      <c r="R3934" t="s">
        <v>8309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2" t="s">
        <v>8308</v>
      </c>
      <c r="R3935" t="s">
        <v>8309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2" t="s">
        <v>8308</v>
      </c>
      <c r="R3936" t="s">
        <v>8309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2" t="s">
        <v>8308</v>
      </c>
      <c r="R3937" t="s">
        <v>8309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2" t="s">
        <v>8308</v>
      </c>
      <c r="R3938" t="s">
        <v>8309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2" t="s">
        <v>8308</v>
      </c>
      <c r="R3939" t="s">
        <v>8309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2" t="s">
        <v>8308</v>
      </c>
      <c r="R3940" t="s">
        <v>8309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2" t="s">
        <v>8308</v>
      </c>
      <c r="R3941" t="s">
        <v>8309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2" t="s">
        <v>8308</v>
      </c>
      <c r="R3942" t="s">
        <v>8309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2" t="s">
        <v>8308</v>
      </c>
      <c r="R3943" t="s">
        <v>8309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2" t="s">
        <v>8308</v>
      </c>
      <c r="R3944" t="s">
        <v>8309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2" t="s">
        <v>8308</v>
      </c>
      <c r="R3945" t="s">
        <v>8309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2" t="s">
        <v>8308</v>
      </c>
      <c r="R3946" t="s">
        <v>8309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2" t="s">
        <v>8308</v>
      </c>
      <c r="R3947" t="s">
        <v>8309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2" t="s">
        <v>8308</v>
      </c>
      <c r="R3948" t="s">
        <v>8309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2" t="s">
        <v>8308</v>
      </c>
      <c r="R3949" t="s">
        <v>8309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2" t="s">
        <v>8308</v>
      </c>
      <c r="R3950" t="s">
        <v>8309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2" t="s">
        <v>8308</v>
      </c>
      <c r="R3951" t="s">
        <v>8309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2" t="s">
        <v>8308</v>
      </c>
      <c r="R3952" t="s">
        <v>8309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2" t="s">
        <v>8308</v>
      </c>
      <c r="R3953" t="s">
        <v>8309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2" t="s">
        <v>8308</v>
      </c>
      <c r="R3954" t="s">
        <v>8309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2" t="s">
        <v>8308</v>
      </c>
      <c r="R3955" t="s">
        <v>8309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2" t="s">
        <v>8308</v>
      </c>
      <c r="R3956" t="s">
        <v>8309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2" t="s">
        <v>8308</v>
      </c>
      <c r="R3957" t="s">
        <v>8309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2" t="s">
        <v>8308</v>
      </c>
      <c r="R3958" t="s">
        <v>8309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2" t="s">
        <v>8308</v>
      </c>
      <c r="R3959" t="s">
        <v>8309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2" t="s">
        <v>8308</v>
      </c>
      <c r="R3960" t="s">
        <v>8309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2" t="s">
        <v>8308</v>
      </c>
      <c r="R3961" t="s">
        <v>8309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2" t="s">
        <v>8308</v>
      </c>
      <c r="R3962" t="s">
        <v>8309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2" t="s">
        <v>8308</v>
      </c>
      <c r="R3963" t="s">
        <v>8309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2" t="s">
        <v>8308</v>
      </c>
      <c r="R3964" t="s">
        <v>8309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2" t="s">
        <v>8308</v>
      </c>
      <c r="R3965" t="s">
        <v>8309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2" t="s">
        <v>8308</v>
      </c>
      <c r="R3966" t="s">
        <v>8309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2" t="s">
        <v>8308</v>
      </c>
      <c r="R3967" t="s">
        <v>8309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2" t="s">
        <v>8308</v>
      </c>
      <c r="R3968" t="s">
        <v>8309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2" t="s">
        <v>8308</v>
      </c>
      <c r="R3969" t="s">
        <v>8309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310">ROUND(E3970/D3970*100,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2" t="s">
        <v>8308</v>
      </c>
      <c r="R3970" t="s">
        <v>8309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 2), 0)</f>
        <v>35.17</v>
      </c>
      <c r="Q3971" s="12" t="s">
        <v>8308</v>
      </c>
      <c r="R3971" t="s">
        <v>8309</v>
      </c>
      <c r="S3971" s="16">
        <f t="shared" ref="S3971:S4034" si="312">(((K3971/60)/60)/24)+DATE(1970,1,1)</f>
        <v>42601.854699074072</v>
      </c>
      <c r="T3971" s="16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2" t="s">
        <v>8308</v>
      </c>
      <c r="R3972" t="s">
        <v>8309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2" t="s">
        <v>8308</v>
      </c>
      <c r="R3973" t="s">
        <v>8309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2" t="s">
        <v>8308</v>
      </c>
      <c r="R3974" t="s">
        <v>8309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2" t="s">
        <v>8308</v>
      </c>
      <c r="R3975" t="s">
        <v>8309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2" t="s">
        <v>8308</v>
      </c>
      <c r="R3976" t="s">
        <v>8309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2" t="s">
        <v>8308</v>
      </c>
      <c r="R3977" t="s">
        <v>8309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2" t="s">
        <v>8308</v>
      </c>
      <c r="R3978" t="s">
        <v>8309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2" t="s">
        <v>8308</v>
      </c>
      <c r="R3979" t="s">
        <v>8309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2" t="s">
        <v>8308</v>
      </c>
      <c r="R3980" t="s">
        <v>8309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2" t="s">
        <v>8308</v>
      </c>
      <c r="R3981" t="s">
        <v>8309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2" t="s">
        <v>8308</v>
      </c>
      <c r="R3982" t="s">
        <v>8309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2" t="s">
        <v>8308</v>
      </c>
      <c r="R3983" t="s">
        <v>8309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2" t="s">
        <v>8308</v>
      </c>
      <c r="R3984" t="s">
        <v>8309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2" t="s">
        <v>8308</v>
      </c>
      <c r="R3985" t="s">
        <v>8309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2" t="s">
        <v>8308</v>
      </c>
      <c r="R3986" t="s">
        <v>8309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2" t="s">
        <v>8308</v>
      </c>
      <c r="R3987" t="s">
        <v>8309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2" t="s">
        <v>8308</v>
      </c>
      <c r="R3988" t="s">
        <v>8309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2" t="s">
        <v>8308</v>
      </c>
      <c r="R3989" t="s">
        <v>8309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2" t="s">
        <v>8308</v>
      </c>
      <c r="R3990" t="s">
        <v>8309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2" t="s">
        <v>8308</v>
      </c>
      <c r="R3991" t="s">
        <v>8309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2" t="s">
        <v>8308</v>
      </c>
      <c r="R3992" t="s">
        <v>8309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2" t="s">
        <v>8308</v>
      </c>
      <c r="R3993" t="s">
        <v>8309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2" t="s">
        <v>8308</v>
      </c>
      <c r="R3994" t="s">
        <v>8309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2" t="s">
        <v>8308</v>
      </c>
      <c r="R3995" t="s">
        <v>8309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2" t="s">
        <v>8308</v>
      </c>
      <c r="R3996" t="s">
        <v>8309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2" t="s">
        <v>8308</v>
      </c>
      <c r="R3997" t="s">
        <v>8309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2" t="s">
        <v>8308</v>
      </c>
      <c r="R3998" t="s">
        <v>8309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2" t="s">
        <v>8308</v>
      </c>
      <c r="R3999" t="s">
        <v>8309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2" t="s">
        <v>8308</v>
      </c>
      <c r="R4000" t="s">
        <v>8309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2" t="s">
        <v>8308</v>
      </c>
      <c r="R4001" t="s">
        <v>8309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2" t="s">
        <v>8308</v>
      </c>
      <c r="R4002" t="s">
        <v>8309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2" t="s">
        <v>8308</v>
      </c>
      <c r="R4003" t="s">
        <v>8309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2" t="s">
        <v>8308</v>
      </c>
      <c r="R4004" t="s">
        <v>8309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2" t="s">
        <v>8308</v>
      </c>
      <c r="R4005" t="s">
        <v>8309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2" t="s">
        <v>8308</v>
      </c>
      <c r="R4006" t="s">
        <v>8309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2" t="s">
        <v>8308</v>
      </c>
      <c r="R4007" t="s">
        <v>8309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2" t="s">
        <v>8308</v>
      </c>
      <c r="R4008" t="s">
        <v>8309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2" t="s">
        <v>8308</v>
      </c>
      <c r="R4009" t="s">
        <v>8309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2" t="s">
        <v>8308</v>
      </c>
      <c r="R4010" t="s">
        <v>8309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2" t="s">
        <v>8308</v>
      </c>
      <c r="R4011" t="s">
        <v>8309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2" t="s">
        <v>8308</v>
      </c>
      <c r="R4012" t="s">
        <v>8309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2" t="s">
        <v>8308</v>
      </c>
      <c r="R4013" t="s">
        <v>8309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2" t="s">
        <v>8308</v>
      </c>
      <c r="R4014" t="s">
        <v>8309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2" t="s">
        <v>8308</v>
      </c>
      <c r="R4015" t="s">
        <v>8309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2" t="s">
        <v>8308</v>
      </c>
      <c r="R4016" t="s">
        <v>8309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2" t="s">
        <v>8308</v>
      </c>
      <c r="R4017" t="s">
        <v>8309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2" t="s">
        <v>8308</v>
      </c>
      <c r="R4018" t="s">
        <v>8309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2" t="s">
        <v>8308</v>
      </c>
      <c r="R4019" t="s">
        <v>8309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2" t="s">
        <v>8308</v>
      </c>
      <c r="R4020" t="s">
        <v>8309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2" t="s">
        <v>8308</v>
      </c>
      <c r="R4021" t="s">
        <v>8309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2" t="s">
        <v>8308</v>
      </c>
      <c r="R4022" t="s">
        <v>8309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2" t="s">
        <v>8308</v>
      </c>
      <c r="R4023" t="s">
        <v>8309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2" t="s">
        <v>8308</v>
      </c>
      <c r="R4024" t="s">
        <v>8309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2" t="s">
        <v>8308</v>
      </c>
      <c r="R4025" t="s">
        <v>8309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2" t="s">
        <v>8308</v>
      </c>
      <c r="R4026" t="s">
        <v>8309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2" t="s">
        <v>8308</v>
      </c>
      <c r="R4027" t="s">
        <v>8309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2" t="s">
        <v>8308</v>
      </c>
      <c r="R4028" t="s">
        <v>8309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2" t="s">
        <v>8308</v>
      </c>
      <c r="R4029" t="s">
        <v>8309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2" t="s">
        <v>8308</v>
      </c>
      <c r="R4030" t="s">
        <v>8309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2" t="s">
        <v>8308</v>
      </c>
      <c r="R4031" t="s">
        <v>8309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2" t="s">
        <v>8308</v>
      </c>
      <c r="R4032" t="s">
        <v>8309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2" t="s">
        <v>8308</v>
      </c>
      <c r="R4033" t="s">
        <v>8309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315">ROUND(E4034/D4034*100,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2" t="s">
        <v>8308</v>
      </c>
      <c r="R4034" t="s">
        <v>8309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 2), 0)</f>
        <v>65.34</v>
      </c>
      <c r="Q4035" s="12" t="s">
        <v>8308</v>
      </c>
      <c r="R4035" t="s">
        <v>8309</v>
      </c>
      <c r="S4035" s="16">
        <f t="shared" ref="S4035:S4098" si="317">(((K4035/60)/60)/24)+DATE(1970,1,1)</f>
        <v>42614.268796296295</v>
      </c>
      <c r="T4035" s="16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2" t="s">
        <v>8308</v>
      </c>
      <c r="R4036" t="s">
        <v>8309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2" t="s">
        <v>8308</v>
      </c>
      <c r="R4037" t="s">
        <v>8309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2" t="s">
        <v>8308</v>
      </c>
      <c r="R4038" t="s">
        <v>8309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2" t="s">
        <v>8308</v>
      </c>
      <c r="R4039" t="s">
        <v>8309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2" t="s">
        <v>8308</v>
      </c>
      <c r="R4040" t="s">
        <v>8309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2" t="s">
        <v>8308</v>
      </c>
      <c r="R4041" t="s">
        <v>8309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2" t="s">
        <v>8308</v>
      </c>
      <c r="R4042" t="s">
        <v>8309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2" t="s">
        <v>8308</v>
      </c>
      <c r="R4043" t="s">
        <v>8309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2" t="s">
        <v>8308</v>
      </c>
      <c r="R4044" t="s">
        <v>8309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2" t="s">
        <v>8308</v>
      </c>
      <c r="R4045" t="s">
        <v>8309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2" t="s">
        <v>8308</v>
      </c>
      <c r="R4046" t="s">
        <v>8309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2" t="s">
        <v>8308</v>
      </c>
      <c r="R4047" t="s">
        <v>8309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2" t="s">
        <v>8308</v>
      </c>
      <c r="R4048" t="s">
        <v>8309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2" t="s">
        <v>8308</v>
      </c>
      <c r="R4049" t="s">
        <v>8309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2" t="s">
        <v>8308</v>
      </c>
      <c r="R4050" t="s">
        <v>8309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2" t="s">
        <v>8308</v>
      </c>
      <c r="R4051" t="s">
        <v>8309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2" t="s">
        <v>8308</v>
      </c>
      <c r="R4052" t="s">
        <v>8309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2" t="s">
        <v>8308</v>
      </c>
      <c r="R4053" t="s">
        <v>8309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2" t="s">
        <v>8308</v>
      </c>
      <c r="R4054" t="s">
        <v>8309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2" t="s">
        <v>8308</v>
      </c>
      <c r="R4055" t="s">
        <v>8309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2" t="s">
        <v>8308</v>
      </c>
      <c r="R4056" t="s">
        <v>8309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2" t="s">
        <v>8308</v>
      </c>
      <c r="R4057" t="s">
        <v>8309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2" t="s">
        <v>8308</v>
      </c>
      <c r="R4058" t="s">
        <v>8309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2" t="s">
        <v>8308</v>
      </c>
      <c r="R4059" t="s">
        <v>8309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2" t="s">
        <v>8308</v>
      </c>
      <c r="R4060" t="s">
        <v>8309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2" t="s">
        <v>8308</v>
      </c>
      <c r="R4061" t="s">
        <v>8309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2" t="s">
        <v>8308</v>
      </c>
      <c r="R4062" t="s">
        <v>8309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2" t="s">
        <v>8308</v>
      </c>
      <c r="R4063" t="s">
        <v>8309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2" t="s">
        <v>8308</v>
      </c>
      <c r="R4064" t="s">
        <v>8309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2" t="s">
        <v>8308</v>
      </c>
      <c r="R4065" t="s">
        <v>8309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2" t="s">
        <v>8308</v>
      </c>
      <c r="R4066" t="s">
        <v>8309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2" t="s">
        <v>8308</v>
      </c>
      <c r="R4067" t="s">
        <v>8309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2" t="s">
        <v>8308</v>
      </c>
      <c r="R4068" t="s">
        <v>8309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2" t="s">
        <v>8308</v>
      </c>
      <c r="R4069" t="s">
        <v>8309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2" t="s">
        <v>8308</v>
      </c>
      <c r="R4070" t="s">
        <v>8309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2" t="s">
        <v>8308</v>
      </c>
      <c r="R4071" t="s">
        <v>8309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2" t="s">
        <v>8308</v>
      </c>
      <c r="R4072" t="s">
        <v>8309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2" t="s">
        <v>8308</v>
      </c>
      <c r="R4073" t="s">
        <v>8309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2" t="s">
        <v>8308</v>
      </c>
      <c r="R4074" t="s">
        <v>8309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2" t="s">
        <v>8308</v>
      </c>
      <c r="R4075" t="s">
        <v>8309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2" t="s">
        <v>8308</v>
      </c>
      <c r="R4076" t="s">
        <v>8309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2" t="s">
        <v>8308</v>
      </c>
      <c r="R4077" t="s">
        <v>8309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2" t="s">
        <v>8308</v>
      </c>
      <c r="R4078" t="s">
        <v>8309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2" t="s">
        <v>8308</v>
      </c>
      <c r="R4079" t="s">
        <v>8309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2" t="s">
        <v>8308</v>
      </c>
      <c r="R4080" t="s">
        <v>8309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2" t="s">
        <v>8308</v>
      </c>
      <c r="R4081" t="s">
        <v>8309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2" t="s">
        <v>8308</v>
      </c>
      <c r="R4082" t="s">
        <v>8309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2" t="s">
        <v>8308</v>
      </c>
      <c r="R4083" t="s">
        <v>8309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2" t="s">
        <v>8308</v>
      </c>
      <c r="R4084" t="s">
        <v>8309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2" t="s">
        <v>8308</v>
      </c>
      <c r="R4085" t="s">
        <v>8309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2" t="s">
        <v>8308</v>
      </c>
      <c r="R4086" t="s">
        <v>8309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2" t="s">
        <v>8308</v>
      </c>
      <c r="R4087" t="s">
        <v>8309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2" t="s">
        <v>8308</v>
      </c>
      <c r="R4088" t="s">
        <v>8309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2" t="s">
        <v>8308</v>
      </c>
      <c r="R4089" t="s">
        <v>8309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2" t="s">
        <v>8308</v>
      </c>
      <c r="R4090" t="s">
        <v>8309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2" t="s">
        <v>8308</v>
      </c>
      <c r="R4091" t="s">
        <v>8309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2" t="s">
        <v>8308</v>
      </c>
      <c r="R4092" t="s">
        <v>8309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2" t="s">
        <v>8308</v>
      </c>
      <c r="R4093" t="s">
        <v>8309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2" t="s">
        <v>8308</v>
      </c>
      <c r="R4094" t="s">
        <v>8309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2" t="s">
        <v>8308</v>
      </c>
      <c r="R4095" t="s">
        <v>8309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2" t="s">
        <v>8308</v>
      </c>
      <c r="R4096" t="s">
        <v>8309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2" t="s">
        <v>8308</v>
      </c>
      <c r="R4097" t="s">
        <v>8309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320">ROUND(E4098/D4098*100,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2" t="s">
        <v>8308</v>
      </c>
      <c r="R4098" t="s">
        <v>8309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 2), 0)</f>
        <v>0</v>
      </c>
      <c r="Q4099" s="12" t="s">
        <v>8308</v>
      </c>
      <c r="R4099" t="s">
        <v>8309</v>
      </c>
      <c r="S4099" s="16">
        <f t="shared" ref="S4099:S4115" si="322">(((K4099/60)/60)/24)+DATE(1970,1,1)</f>
        <v>42344.824502314819</v>
      </c>
      <c r="T4099" s="16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2" t="s">
        <v>8308</v>
      </c>
      <c r="R4100" t="s">
        <v>8309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2" t="s">
        <v>8308</v>
      </c>
      <c r="R4101" t="s">
        <v>8309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2" t="s">
        <v>8308</v>
      </c>
      <c r="R4102" t="s">
        <v>8309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2" t="s">
        <v>8308</v>
      </c>
      <c r="R4103" t="s">
        <v>8309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2" t="s">
        <v>8308</v>
      </c>
      <c r="R4104" t="s">
        <v>8309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2" t="s">
        <v>8308</v>
      </c>
      <c r="R4105" t="s">
        <v>8309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2" t="s">
        <v>8308</v>
      </c>
      <c r="R4106" t="s">
        <v>8309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2" t="s">
        <v>8308</v>
      </c>
      <c r="R4107" t="s">
        <v>8309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2" t="s">
        <v>8308</v>
      </c>
      <c r="R4108" t="s">
        <v>8309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2" t="s">
        <v>8308</v>
      </c>
      <c r="R4109" t="s">
        <v>8309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2" t="s">
        <v>8308</v>
      </c>
      <c r="R4110" t="s">
        <v>8309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2" t="s">
        <v>8308</v>
      </c>
      <c r="R4111" t="s">
        <v>8309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2" t="s">
        <v>8308</v>
      </c>
      <c r="R4112" t="s">
        <v>8309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2" t="s">
        <v>8308</v>
      </c>
      <c r="R4113" t="s">
        <v>8309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2" t="s">
        <v>8308</v>
      </c>
      <c r="R4114" t="s">
        <v>8309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2" t="s">
        <v>8308</v>
      </c>
      <c r="R4115" t="s">
        <v>8309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P4115">
    <sortCondition ref="A2:A4115"/>
  </sortState>
  <conditionalFormatting sqref="G1:G1048576">
    <cfRule type="containsText" dxfId="3" priority="2" operator="containsText" text="failed">
      <formula>NOT(ISERROR(SEARCH("failed",G1)))</formula>
    </cfRule>
    <cfRule type="containsText" dxfId="2" priority="3" operator="containsText" text="canceled">
      <formula>NOT(ISERROR(SEARCH("canceled",G1)))</formula>
    </cfRule>
    <cfRule type="containsText" dxfId="1" priority="4" operator="containsText" text="live">
      <formula>NOT(ISERROR(SEARCH("live",G1)))</formula>
    </cfRule>
    <cfRule type="containsText" dxfId="0" priority="5" operator="containsText" text="successful">
      <formula>NOT(ISERROR(SEARCH("successful",G1)))</formula>
    </cfRule>
  </conditionalFormatting>
  <conditionalFormatting sqref="F1:F1048576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DB85-7676-2D40-9B60-ECA63CA3DD1A}">
  <dimension ref="A1:E18"/>
  <sheetViews>
    <sheetView workbookViewId="0">
      <selection activeCell="C25" sqref="C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8312</v>
      </c>
      <c r="B1" t="s">
        <v>8308</v>
      </c>
    </row>
    <row r="2" spans="1:5" x14ac:dyDescent="0.2">
      <c r="A2" s="13" t="s">
        <v>8406</v>
      </c>
      <c r="B2" t="s">
        <v>8318</v>
      </c>
    </row>
    <row r="4" spans="1:5" x14ac:dyDescent="0.2">
      <c r="A4" s="13" t="s">
        <v>8317</v>
      </c>
      <c r="B4" s="13" t="s">
        <v>8314</v>
      </c>
    </row>
    <row r="5" spans="1:5" x14ac:dyDescent="0.2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8376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8378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8367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8368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8369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8370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8371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8315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27A1-B050-964F-ADBC-2F159C8C20F5}">
  <dimension ref="A1:H16"/>
  <sheetViews>
    <sheetView workbookViewId="0">
      <selection activeCell="B17" sqref="B17"/>
    </sheetView>
  </sheetViews>
  <sheetFormatPr baseColWidth="10" defaultRowHeight="15" x14ac:dyDescent="0.2"/>
  <cols>
    <col min="1" max="1" width="14.5" style="12" customWidth="1"/>
    <col min="2" max="2" width="16.5" customWidth="1"/>
    <col min="3" max="3" width="13" customWidth="1"/>
    <col min="4" max="4" width="14.33203125" customWidth="1"/>
    <col min="5" max="5" width="12.83203125" customWidth="1"/>
    <col min="6" max="6" width="17.5" customWidth="1"/>
    <col min="7" max="7" width="14.83203125" customWidth="1"/>
    <col min="8" max="8" width="17" customWidth="1"/>
    <col min="10" max="10" width="13.5" bestFit="1" customWidth="1"/>
    <col min="11" max="11" width="21.5" bestFit="1" customWidth="1"/>
    <col min="12" max="12" width="18.1640625" bestFit="1" customWidth="1"/>
    <col min="13" max="13" width="20.6640625" bestFit="1" customWidth="1"/>
  </cols>
  <sheetData>
    <row r="1" spans="1:8" x14ac:dyDescent="0.2">
      <c r="A1" s="12" t="s">
        <v>8382</v>
      </c>
      <c r="B1" t="s">
        <v>8407</v>
      </c>
      <c r="C1" t="s">
        <v>8408</v>
      </c>
      <c r="D1" t="s">
        <v>8409</v>
      </c>
      <c r="E1" t="s">
        <v>8410</v>
      </c>
      <c r="F1" t="s">
        <v>8411</v>
      </c>
      <c r="G1" t="s">
        <v>8412</v>
      </c>
      <c r="H1" t="s">
        <v>8425</v>
      </c>
    </row>
    <row r="2" spans="1:8" x14ac:dyDescent="0.2">
      <c r="A2" s="12" t="s">
        <v>8413</v>
      </c>
      <c r="B2">
        <f>COUNTIFS('Kickstarter Data'!$D:$D, "&lt;1000", 'Kickstarter Data'!$G:$G, "successful", 'Kickstarter Data'!$R:$R, "plays")</f>
        <v>141</v>
      </c>
      <c r="C2">
        <f>COUNTIFS('Kickstarter Data'!$D:$D, "&lt;1000", 'Kickstarter Data'!$G:$G, "failed", 'Kickstarter Data'!$R:$R, "plays")</f>
        <v>45</v>
      </c>
      <c r="D2">
        <f>COUNTIFS('Kickstarter Data'!$D:$D, "&lt;1000", 'Kickstarter Data'!$G:$G, "canceled", 'Kickstarter Data'!$R:$R,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>
        <f>D2/E2</f>
        <v>0</v>
      </c>
    </row>
    <row r="3" spans="1:8" x14ac:dyDescent="0.2">
      <c r="A3" s="12" t="s">
        <v>8414</v>
      </c>
      <c r="B3">
        <f>COUNTIFS('Kickstarter Data'!$D:$D, "&gt;=1000", 'Kickstarter Data'!$D:$D, "&lt;=4999", 'Kickstarter Data'!$G:$G, "successful", 'Kickstarter Data'!$R:$R, "plays")</f>
        <v>388</v>
      </c>
      <c r="C3">
        <f>COUNTIFS('Kickstarter Data'!$D:$D, "&gt;=1000", 'Kickstarter Data'!$D:$D, "&lt;=4999", 'Kickstarter Data'!$G:$G, "failed", 'Kickstarter Data'!$R:$R, "plays")</f>
        <v>146</v>
      </c>
      <c r="D3">
        <f>COUNTIFS('Kickstarter Data'!$D:$D, "&gt;=1000", 'Kickstarter Data'!$D:$D, "&lt;=4999", 'Kickstarter Data'!$G:$G, "canceled", 'Kickstarter Data'!$R:$R, 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>
        <f t="shared" ref="H3:H13" si="3">D3/E3</f>
        <v>0</v>
      </c>
    </row>
    <row r="4" spans="1:8" x14ac:dyDescent="0.2">
      <c r="A4" s="12" t="s">
        <v>8415</v>
      </c>
      <c r="B4">
        <f>COUNTIFS('Kickstarter Data'!$D:$D, "&gt;=5000", 'Kickstarter Data'!$D:$D, "&lt;=9999", 'Kickstarter Data'!$G:$G, "successful", 'Kickstarter Data'!$R:$R, "plays")</f>
        <v>93</v>
      </c>
      <c r="C4">
        <f>COUNTIFS('Kickstarter Data'!$D:$D, "&gt;=5000", 'Kickstarter Data'!$D:$D, "&lt;=9999", 'Kickstarter Data'!$G:$G, "failed", 'Kickstarter Data'!$R:$R, "plays")</f>
        <v>76</v>
      </c>
      <c r="D4">
        <f>COUNTIFS('Kickstarter Data'!$D:$D, "&gt;=5000", 'Kickstarter Data'!$D:$D, "&lt;=9999", 'Kickstarter Data'!$G:$G, "canceled", 'Kickstarter Data'!$R:$R,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>
        <f t="shared" si="3"/>
        <v>0</v>
      </c>
    </row>
    <row r="5" spans="1:8" x14ac:dyDescent="0.2">
      <c r="A5" s="12" t="s">
        <v>8416</v>
      </c>
      <c r="B5">
        <f>COUNTIFS('Kickstarter Data'!$D:$D, "&gt;=10000", 'Kickstarter Data'!$D:$D, "&lt;=14999", 'Kickstarter Data'!$G:$G, "successful", 'Kickstarter Data'!$R:$R, "plays")</f>
        <v>39</v>
      </c>
      <c r="C5">
        <f>COUNTIFS('Kickstarter Data'!$D:$D, "&gt;=10000", 'Kickstarter Data'!$D:$D, "&lt;=14999", 'Kickstarter Data'!$G:$G, "failed", 'Kickstarter Data'!$R:$R, "plays")</f>
        <v>33</v>
      </c>
      <c r="D5">
        <f>COUNTIFS('Kickstarter Data'!$D:$D, "&gt;=10000", 'Kickstarter Data'!$D:$D, "&lt;=14999", 'Kickstarter Data'!$G:$G, "canceled", 'Kickstarter Data'!$R:$R,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>
        <f t="shared" si="3"/>
        <v>0</v>
      </c>
    </row>
    <row r="6" spans="1:8" x14ac:dyDescent="0.2">
      <c r="A6" s="12" t="s">
        <v>8417</v>
      </c>
      <c r="B6">
        <f>COUNTIFS('Kickstarter Data'!$D:$D, "&gt;=15000", 'Kickstarter Data'!$D:$D, "&lt;=19999", 'Kickstarter Data'!$G:$G, "successful", 'Kickstarter Data'!$R:$R, "plays")</f>
        <v>12</v>
      </c>
      <c r="C6">
        <f>COUNTIFS('Kickstarter Data'!$D:$D, "&gt;=15000", 'Kickstarter Data'!$D:$D, "&lt;=19999", 'Kickstarter Data'!$G:$G, "failed", 'Kickstarter Data'!$R:$R, "plays")</f>
        <v>12</v>
      </c>
      <c r="D6">
        <f>COUNTIFS('Kickstarter Data'!$D:$D, "&gt;=15000", 'Kickstarter Data'!$D:$D, "&lt;=19999", 'Kickstarter Data'!$G:$G, "canceled", 'Kickstarter Data'!$R:$R,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</row>
    <row r="7" spans="1:8" x14ac:dyDescent="0.2">
      <c r="A7" s="12" t="s">
        <v>8418</v>
      </c>
      <c r="B7">
        <f>COUNTIFS('Kickstarter Data'!$D:$D, "&gt;20000", 'Kickstarter Data'!$D:$D, "&lt;=24999", 'Kickstarter Data'!$G:$G, "successful", 'Kickstarter Data'!$R:$R, "plays")</f>
        <v>3</v>
      </c>
      <c r="C7">
        <f>COUNTIFS('Kickstarter Data'!$D:$D, "&gt;20000", 'Kickstarter Data'!$D:$D, "&lt;=24999", 'Kickstarter Data'!$G:$G, "failed", 'Kickstarter Data'!$R:$R, "plays")</f>
        <v>1</v>
      </c>
      <c r="D7">
        <f>COUNTIFS('Kickstarter Data'!$D:$D, "&gt;20000", 'Kickstarter Data'!$D:$D, "&lt;=24999", 'Kickstarter Data'!$G:$G, "canceled", 'Kickstarter Data'!$R:$R, "plays")</f>
        <v>0</v>
      </c>
      <c r="E7">
        <f t="shared" si="0"/>
        <v>4</v>
      </c>
      <c r="F7" s="22">
        <f t="shared" si="1"/>
        <v>0.75</v>
      </c>
      <c r="G7" s="22">
        <f t="shared" si="2"/>
        <v>0.25</v>
      </c>
      <c r="H7">
        <f t="shared" si="3"/>
        <v>0</v>
      </c>
    </row>
    <row r="8" spans="1:8" x14ac:dyDescent="0.2">
      <c r="A8" s="12" t="s">
        <v>8419</v>
      </c>
      <c r="B8">
        <f>COUNTIFS('Kickstarter Data'!$D:$D, "&gt;=25000", 'Kickstarter Data'!$D:$D, "&lt;=29999", 'Kickstarter Data'!$G:$G, "successful", 'Kickstarter Data'!$R:$R, "plays")</f>
        <v>1</v>
      </c>
      <c r="C8">
        <f>COUNTIFS('Kickstarter Data'!$D:$D, "&gt;=25000", 'Kickstarter Data'!$D:$D, "&lt;=29999", 'Kickstarter Data'!$G:$G, "failed", 'Kickstarter Data'!$R:$R, "plays")</f>
        <v>4</v>
      </c>
      <c r="D8">
        <f>COUNTIFS('Kickstarter Data'!$D:$D, "&gt;=25000", 'Kickstarter Data'!$D:$D, "&lt;=29999", 'Kickstarter Data'!$G:$G, "canceled", 'Kickstarter Data'!$R:$R,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</row>
    <row r="9" spans="1:8" x14ac:dyDescent="0.2">
      <c r="A9" s="12" t="s">
        <v>8420</v>
      </c>
      <c r="B9">
        <f>COUNTIFS('Kickstarter Data'!$D:$D, "&gt;=30000", 'Kickstarter Data'!$D:$D, "&lt;=34999", 'Kickstarter Data'!$G:$G, "successful", 'Kickstarter Data'!$R:$R, "plays")</f>
        <v>3</v>
      </c>
      <c r="C9">
        <f>COUNTIFS('Kickstarter Data'!$D:$D, "&gt;=30000", 'Kickstarter Data'!$D:$D, "&lt;=34999", 'Kickstarter Data'!$G:$G, "failed", 'Kickstarter Data'!$R:$R, "plays")</f>
        <v>8</v>
      </c>
      <c r="D9">
        <f>COUNTIFS('Kickstarter Data'!$D:$D, "&gt;=30000", 'Kickstarter Data'!$D:$D, "&lt;=34999", 'Kickstarter Data'!$G:$G, "canceled", 'Kickstarter Data'!$R:$R,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>
        <f t="shared" si="3"/>
        <v>0</v>
      </c>
    </row>
    <row r="10" spans="1:8" x14ac:dyDescent="0.2">
      <c r="A10" s="12" t="s">
        <v>8421</v>
      </c>
      <c r="B10">
        <f>COUNTIFS('Kickstarter Data'!$D:$D, "&gt;=35000", 'Kickstarter Data'!$D:$D, "&lt;=39999", 'Kickstarter Data'!$G:$G, "successful", 'Kickstarter Data'!$R:$R, "plays")</f>
        <v>4</v>
      </c>
      <c r="C10">
        <f>COUNTIFS('Kickstarter Data'!$D:$D, "&gt;=35000", 'Kickstarter Data'!$D:$D, "&lt;=39999", 'Kickstarter Data'!$G:$G, "failed", 'Kickstarter Data'!$R:$R, "plays")</f>
        <v>2</v>
      </c>
      <c r="D10">
        <f>COUNTIFS('Kickstarter Data'!$D:$D, "&gt;=35000", 'Kickstarter Data'!$D:$D, "&lt;=39999", 'Kickstarter Data'!$G:$G, "canceled", 'Kickstarter Data'!$R:$R,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>
        <f t="shared" si="3"/>
        <v>0</v>
      </c>
    </row>
    <row r="11" spans="1:8" x14ac:dyDescent="0.2">
      <c r="A11" s="12" t="s">
        <v>8422</v>
      </c>
      <c r="B11">
        <f>COUNTIFS('Kickstarter Data'!$D:$D, "&gt;=40000", 'Kickstarter Data'!$D:$D, "&lt;=44999", 'Kickstarter Data'!$G:$G, "successful", 'Kickstarter Data'!$R:$R, "plays")</f>
        <v>2</v>
      </c>
      <c r="C11">
        <f>COUNTIFS('Kickstarter Data'!$D:$D, "&gt;=40000", 'Kickstarter Data'!$D:$D, "&lt;=44999", 'Kickstarter Data'!$G:$G, "failed", 'Kickstarter Data'!$R:$R, "plays")</f>
        <v>1</v>
      </c>
      <c r="D11">
        <f>COUNTIFS('Kickstarter Data'!$D:$D, "&gt;=40000", 'Kickstarter Data'!$D:$D, "&lt;=44999", 'Kickstarter Data'!$G:$G, "canceled", 'Kickstarter Data'!$R:$R,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>
        <f t="shared" si="3"/>
        <v>0</v>
      </c>
    </row>
    <row r="12" spans="1:8" x14ac:dyDescent="0.2">
      <c r="A12" s="12" t="s">
        <v>8423</v>
      </c>
      <c r="B12">
        <f>COUNTIFS('Kickstarter Data'!$D:$D, "&gt;=45000", 'Kickstarter Data'!$D:$D, "&lt;=49999", 'Kickstarter Data'!$G:$G, "successful", 'Kickstarter Data'!$R:$R, "plays")</f>
        <v>0</v>
      </c>
      <c r="C12">
        <f>COUNTIFS('Kickstarter Data'!$D:$D, "&gt;=45000", 'Kickstarter Data'!$D:$D, "&lt;=49999", 'Kickstarter Data'!$G:$G, "failed", 'Kickstarter Data'!$R:$R, "plays")</f>
        <v>1</v>
      </c>
      <c r="D12">
        <f>COUNTIFS('Kickstarter Data'!$D:$D, "&gt;=45000", 'Kickstarter Data'!$D:$D, "&lt;=49999", 'Kickstarter Data'!$G:$G, "canceled", 'Kickstarter Data'!$R:$R,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</row>
    <row r="13" spans="1:8" x14ac:dyDescent="0.2">
      <c r="A13" s="12" t="s">
        <v>8424</v>
      </c>
      <c r="B13">
        <f>COUNTIFS('Kickstarter Data'!$D:$D, "&gt;=50000", 'Kickstarter Data'!$G:$G, "successful", 'Kickstarter Data'!$R:$R, "plays")</f>
        <v>2</v>
      </c>
      <c r="C13">
        <f>COUNTIFS('Kickstarter Data'!$D:$D, "&gt;=50000", 'Kickstarter Data'!$G:$G, "failed", 'Kickstarter Data'!$R:$R, "plays")</f>
        <v>14</v>
      </c>
      <c r="D13">
        <f>COUNTIFS('Kickstarter Data'!$D:$D, "&gt;=50000", 'Kickstarter Data'!$G:$G, "canceled", 'Kickstarter Data'!$R:$R,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>
        <f t="shared" si="3"/>
        <v>0</v>
      </c>
    </row>
    <row r="15" spans="1:8" x14ac:dyDescent="0.2">
      <c r="A15" s="12" t="s">
        <v>8427</v>
      </c>
      <c r="B15">
        <f>SUM(B2:B13)</f>
        <v>688</v>
      </c>
    </row>
    <row r="16" spans="1:8" x14ac:dyDescent="0.2">
      <c r="A16" s="12" t="s">
        <v>8428</v>
      </c>
      <c r="B16">
        <f>SUM(B2:B5)</f>
        <v>661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1DF6-1759-D64C-8524-103C93C60507}">
  <dimension ref="A1:F6"/>
  <sheetViews>
    <sheetView workbookViewId="0">
      <selection activeCell="B15" sqref="B15"/>
    </sheetView>
  </sheetViews>
  <sheetFormatPr baseColWidth="10" defaultRowHeight="15" x14ac:dyDescent="0.2"/>
  <cols>
    <col min="1" max="1" width="32" customWidth="1"/>
    <col min="2" max="2" width="105.33203125" customWidth="1"/>
    <col min="6" max="6" width="1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VLOOKUP(A2,'Kickstarter Data'!B:C, 2, FALSE)</f>
        <v>Help us get actor-writer Ian Bonar's debut play - a hilarious, heartbreaking story of grief and loss - to the 2016 Edinburgh Fringe.</v>
      </c>
      <c r="C2">
        <f>VLOOKUP(A2,'Kickstarter Data'!B:E, 3, FALSE)</f>
        <v>2000</v>
      </c>
      <c r="D2">
        <f>VLOOKUP(A2,'Kickstarter Data'!B:E, 4, FALSE)</f>
        <v>2020</v>
      </c>
      <c r="E2">
        <f>VLOOKUP(A2,'Kickstarter Data'!B:P, 15, FALSE)</f>
        <v>51.79</v>
      </c>
      <c r="F2">
        <f>VLOOKUP(A2,'Kickstarter Data'!B:M, 12, FALSE)</f>
        <v>39</v>
      </c>
    </row>
    <row r="3" spans="1:6" x14ac:dyDescent="0.2">
      <c r="A3" t="s">
        <v>3616</v>
      </c>
      <c r="B3" t="str">
        <f>VLOOKUP(A3,'Kickstarter Data'!B:C, 2, FALSE)</f>
        <v>The play yet to be described as "A surefire Edinburgh Fringe Festival Cult Hit". Coming to the Underbelly, Edinburgh, 5th-30th August.</v>
      </c>
      <c r="C3">
        <f>VLOOKUP(A3,'Kickstarter Data'!B:E, 3, FALSE)</f>
        <v>2000</v>
      </c>
      <c r="D3">
        <f>VLOOKUP(A3,'Kickstarter Data'!B:E, 4, FALSE)</f>
        <v>2020</v>
      </c>
      <c r="E3">
        <f>VLOOKUP(A3,'Kickstarter Data'!B:P, 15, FALSE)</f>
        <v>36.07</v>
      </c>
      <c r="F3">
        <f>VLOOKUP(A3,'Kickstarter Data'!B:M, 12, FALSE)</f>
        <v>56</v>
      </c>
    </row>
    <row r="4" spans="1:6" x14ac:dyDescent="0.2">
      <c r="A4" t="s">
        <v>3178</v>
      </c>
      <c r="B4" t="str">
        <f>VLOOKUP(A4,'Kickstarter Data'!B:C, 2, FALSE)</f>
        <v>Cutting Off Kate Bush is a one-woman show written &amp; performed by Lucy Benson-Brown, premiering at the Edinburgh Fringe Festival 2014</v>
      </c>
      <c r="C4">
        <f>VLOOKUP(A4,'Kickstarter Data'!B:E, 3, FALSE)</f>
        <v>1500</v>
      </c>
      <c r="D4">
        <f>VLOOKUP(A4,'Kickstarter Data'!B:E, 4, FALSE)</f>
        <v>2576</v>
      </c>
      <c r="E4">
        <f>VLOOKUP(A4,'Kickstarter Data'!B:P, 15, FALSE)</f>
        <v>33.03</v>
      </c>
      <c r="F4">
        <f>VLOOKUP(A4,'Kickstarter Data'!B:M, 12, FALSE)</f>
        <v>78</v>
      </c>
    </row>
    <row r="5" spans="1:6" x14ac:dyDescent="0.2">
      <c r="A5" t="s">
        <v>3329</v>
      </c>
      <c r="B5" t="str">
        <f>VLOOKUP(A5,'Kickstarter Data'!B:C, 2, FALSE)</f>
        <v>Jestia and Raedon is a brand new romantic comedy play going to the Edinburgh Fringe Festival this summer.</v>
      </c>
      <c r="C5">
        <f>VLOOKUP(A5,'Kickstarter Data'!B:E, 3, FALSE)</f>
        <v>1000</v>
      </c>
      <c r="D5">
        <f>VLOOKUP(A5,'Kickstarter Data'!B:E, 4, FALSE)</f>
        <v>1168</v>
      </c>
      <c r="E5">
        <f>VLOOKUP(A5,'Kickstarter Data'!B:P, 15, FALSE)</f>
        <v>44.92</v>
      </c>
      <c r="F5">
        <f>VLOOKUP(A5,'Kickstarter Data'!B:M, 12, FALSE)</f>
        <v>26</v>
      </c>
    </row>
    <row r="6" spans="1:6" x14ac:dyDescent="0.2">
      <c r="A6" t="s">
        <v>3221</v>
      </c>
      <c r="B6" t="str">
        <f>VLOOKUP(A6,'Kickstarter Data'!B:C, 2, FALSE)</f>
        <v>A one-man show about love, loss, and motorways, written &amp; performed by Ben Norris. Help us get to the 2015 Edinburgh Fringe and beyond!</v>
      </c>
      <c r="C6">
        <f>VLOOKUP(A6,'Kickstarter Data'!B:E, 3, FALSE)</f>
        <v>4000</v>
      </c>
      <c r="D6">
        <f>VLOOKUP(A6,'Kickstarter Data'!B:E, 4, FALSE)</f>
        <v>4137</v>
      </c>
      <c r="E6">
        <f>VLOOKUP(A6,'Kickstarter Data'!B:P, 15, FALSE)</f>
        <v>36.61</v>
      </c>
      <c r="F6">
        <f>VLOOKUP(A6,'Kickstarter Data'!B:M, 12,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82FBE-E860-8C4D-8955-3C7942738C8D}">
  <dimension ref="A2:F15"/>
  <sheetViews>
    <sheetView zoomScale="113" zoomScaleNormal="160"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8317</v>
      </c>
      <c r="B4" s="13" t="s">
        <v>8314</v>
      </c>
    </row>
    <row r="5" spans="1:6" x14ac:dyDescent="0.2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4" t="s">
        <v>8319</v>
      </c>
      <c r="B6" s="15">
        <v>31</v>
      </c>
      <c r="C6" s="15">
        <v>130</v>
      </c>
      <c r="D6" s="15"/>
      <c r="E6" s="15">
        <v>261</v>
      </c>
      <c r="F6" s="15">
        <v>422</v>
      </c>
    </row>
    <row r="7" spans="1:6" x14ac:dyDescent="0.2">
      <c r="A7" s="14" t="s">
        <v>8343</v>
      </c>
      <c r="B7" s="15">
        <v>15</v>
      </c>
      <c r="C7" s="15">
        <v>115</v>
      </c>
      <c r="D7" s="15">
        <v>4</v>
      </c>
      <c r="E7" s="15">
        <v>34</v>
      </c>
      <c r="F7" s="15">
        <v>168</v>
      </c>
    </row>
    <row r="8" spans="1:6" x14ac:dyDescent="0.2">
      <c r="A8" s="14" t="s">
        <v>8340</v>
      </c>
      <c r="B8" s="15"/>
      <c r="C8" s="15">
        <v>96</v>
      </c>
      <c r="D8" s="15"/>
      <c r="E8" s="15">
        <v>52</v>
      </c>
      <c r="F8" s="15">
        <v>148</v>
      </c>
    </row>
    <row r="9" spans="1:6" x14ac:dyDescent="0.2">
      <c r="A9" s="14" t="s">
        <v>8338</v>
      </c>
      <c r="B9" s="15">
        <v>23</v>
      </c>
      <c r="C9" s="15"/>
      <c r="D9" s="15"/>
      <c r="E9" s="15"/>
      <c r="F9" s="15">
        <v>23</v>
      </c>
    </row>
    <row r="10" spans="1:6" x14ac:dyDescent="0.2">
      <c r="A10" s="14" t="s">
        <v>8332</v>
      </c>
      <c r="B10" s="15">
        <v>19</v>
      </c>
      <c r="C10" s="15">
        <v>110</v>
      </c>
      <c r="D10" s="15">
        <v>17</v>
      </c>
      <c r="E10" s="15">
        <v>490</v>
      </c>
      <c r="F10" s="15">
        <v>636</v>
      </c>
    </row>
    <row r="11" spans="1:6" x14ac:dyDescent="0.2">
      <c r="A11" s="14" t="s">
        <v>8345</v>
      </c>
      <c r="B11" s="15"/>
      <c r="C11" s="15">
        <v>72</v>
      </c>
      <c r="D11" s="15"/>
      <c r="E11" s="15">
        <v>62</v>
      </c>
      <c r="F11" s="15">
        <v>134</v>
      </c>
    </row>
    <row r="12" spans="1:6" x14ac:dyDescent="0.2">
      <c r="A12" s="14" t="s">
        <v>8329</v>
      </c>
      <c r="B12" s="15">
        <v>22</v>
      </c>
      <c r="C12" s="15">
        <v>87</v>
      </c>
      <c r="D12" s="15"/>
      <c r="E12" s="15">
        <v>69</v>
      </c>
      <c r="F12" s="15">
        <v>178</v>
      </c>
    </row>
    <row r="13" spans="1:6" x14ac:dyDescent="0.2">
      <c r="A13" s="14" t="s">
        <v>8326</v>
      </c>
      <c r="B13" s="15">
        <v>121</v>
      </c>
      <c r="C13" s="15">
        <v>138</v>
      </c>
      <c r="D13" s="15"/>
      <c r="E13" s="15">
        <v>158</v>
      </c>
      <c r="F13" s="15">
        <v>417</v>
      </c>
    </row>
    <row r="14" spans="1:6" x14ac:dyDescent="0.2">
      <c r="A14" s="14" t="s">
        <v>8308</v>
      </c>
      <c r="B14" s="15">
        <v>26</v>
      </c>
      <c r="C14" s="15">
        <v>349</v>
      </c>
      <c r="D14" s="15">
        <v>12</v>
      </c>
      <c r="E14" s="15">
        <v>525</v>
      </c>
      <c r="F14" s="15">
        <v>912</v>
      </c>
    </row>
    <row r="15" spans="1:6" x14ac:dyDescent="0.2">
      <c r="A15" s="14" t="s">
        <v>8315</v>
      </c>
      <c r="B15" s="15">
        <v>257</v>
      </c>
      <c r="C15" s="15">
        <v>1097</v>
      </c>
      <c r="D15" s="15">
        <v>33</v>
      </c>
      <c r="E15" s="15">
        <v>1651</v>
      </c>
      <c r="F15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30FBA-1495-F545-8044-15BBBBD90375}">
  <dimension ref="A1:E7"/>
  <sheetViews>
    <sheetView topLeftCell="D13" workbookViewId="0">
      <selection activeCell="V15" sqref="V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8312</v>
      </c>
      <c r="B2" t="s">
        <v>8318</v>
      </c>
    </row>
    <row r="4" spans="1:5" x14ac:dyDescent="0.2">
      <c r="A4" s="13" t="s">
        <v>8317</v>
      </c>
      <c r="B4" s="13" t="s">
        <v>8314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4" t="s">
        <v>8309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8315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289D-25F2-4B4C-A05F-DEE5C7A8933A}">
  <dimension ref="A1:F18"/>
  <sheetViews>
    <sheetView workbookViewId="0">
      <selection activeCell="S17" sqref="S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8318</v>
      </c>
    </row>
    <row r="4" spans="1:6" x14ac:dyDescent="0.2">
      <c r="A4" s="13" t="s">
        <v>8317</v>
      </c>
      <c r="B4" s="13" t="s">
        <v>8314</v>
      </c>
    </row>
    <row r="5" spans="1:6" x14ac:dyDescent="0.2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7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7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7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7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7" t="s">
        <v>8376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7" t="s">
        <v>8378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7" t="s">
        <v>8367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7" t="s">
        <v>8368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7" t="s">
        <v>8369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7" t="s">
        <v>8370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7" t="s">
        <v>8371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7" t="s">
        <v>8315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2B4A0-A142-9048-93FC-51B505AA07F5}">
  <dimension ref="A1:K52"/>
  <sheetViews>
    <sheetView zoomScale="150" zoomScaleNormal="150" workbookViewId="0">
      <selection activeCell="E17" sqref="E17"/>
    </sheetView>
  </sheetViews>
  <sheetFormatPr baseColWidth="10" defaultRowHeight="15" x14ac:dyDescent="0.2"/>
  <cols>
    <col min="1" max="1" width="10.83203125" style="18"/>
    <col min="2" max="2" width="29.6640625" style="18" customWidth="1"/>
    <col min="3" max="3" width="16.6640625" style="18" customWidth="1"/>
    <col min="4" max="4" width="11" style="18" bestFit="1" customWidth="1"/>
    <col min="5" max="5" width="7.6640625" style="18" bestFit="1" customWidth="1"/>
    <col min="6" max="6" width="10.83203125" style="18" bestFit="1" customWidth="1"/>
    <col min="7" max="7" width="7.6640625" style="18" bestFit="1" customWidth="1"/>
    <col min="8" max="8" width="10.83203125" style="18" bestFit="1" customWidth="1"/>
    <col min="9" max="9" width="7.6640625" style="18" bestFit="1" customWidth="1"/>
    <col min="10" max="10" width="10.83203125" style="18" bestFit="1" customWidth="1"/>
    <col min="11" max="11" width="10.1640625" style="18" bestFit="1" customWidth="1"/>
    <col min="12" max="16384" width="10.83203125" style="18"/>
  </cols>
  <sheetData>
    <row r="1" spans="1:11" x14ac:dyDescent="0.2">
      <c r="C1" s="18" t="s">
        <v>8398</v>
      </c>
      <c r="D1" s="18" t="s">
        <v>8397</v>
      </c>
    </row>
    <row r="2" spans="1:11" x14ac:dyDescent="0.2">
      <c r="A2" s="19" t="s">
        <v>8405</v>
      </c>
      <c r="B2" t="s">
        <v>8396</v>
      </c>
      <c r="C2" s="21">
        <v>5048.8786407766993</v>
      </c>
      <c r="D2" s="21">
        <v>10554.212</v>
      </c>
      <c r="E2"/>
      <c r="F2"/>
      <c r="G2"/>
      <c r="H2"/>
      <c r="I2"/>
      <c r="J2"/>
      <c r="K2"/>
    </row>
    <row r="3" spans="1:11" x14ac:dyDescent="0.2">
      <c r="B3" t="s">
        <v>8395</v>
      </c>
      <c r="C3" s="21">
        <v>3000</v>
      </c>
      <c r="D3" s="21">
        <v>5000</v>
      </c>
      <c r="E3"/>
      <c r="F3"/>
      <c r="G3"/>
      <c r="H3"/>
      <c r="I3"/>
      <c r="J3"/>
      <c r="K3"/>
    </row>
    <row r="4" spans="1:11" x14ac:dyDescent="0.2">
      <c r="B4" t="s">
        <v>8394</v>
      </c>
      <c r="C4" s="21">
        <v>7758.1747533478701</v>
      </c>
      <c r="D4" s="21">
        <v>22011.798770922433</v>
      </c>
      <c r="E4"/>
      <c r="F4"/>
      <c r="G4"/>
      <c r="H4"/>
      <c r="I4"/>
      <c r="J4"/>
      <c r="K4"/>
    </row>
    <row r="5" spans="1:11" x14ac:dyDescent="0.2">
      <c r="B5" t="s">
        <v>8393</v>
      </c>
      <c r="C5" s="21">
        <v>5000</v>
      </c>
      <c r="D5" s="21">
        <v>10000</v>
      </c>
      <c r="E5"/>
      <c r="F5"/>
      <c r="G5"/>
      <c r="H5"/>
      <c r="I5"/>
      <c r="J5"/>
      <c r="K5"/>
    </row>
    <row r="6" spans="1:11" x14ac:dyDescent="0.2">
      <c r="B6" t="s">
        <v>8392</v>
      </c>
      <c r="C6" s="21">
        <v>1500</v>
      </c>
      <c r="D6" s="21">
        <v>2000</v>
      </c>
      <c r="E6"/>
      <c r="F6"/>
      <c r="G6"/>
      <c r="H6"/>
      <c r="I6"/>
      <c r="J6"/>
      <c r="K6"/>
    </row>
    <row r="7" spans="1:11" x14ac:dyDescent="0.2">
      <c r="B7" t="s">
        <v>8386</v>
      </c>
      <c r="C7" s="21">
        <v>3500</v>
      </c>
      <c r="D7" s="21">
        <v>8000</v>
      </c>
      <c r="E7"/>
      <c r="F7"/>
      <c r="G7"/>
      <c r="H7"/>
      <c r="I7"/>
      <c r="J7"/>
      <c r="K7"/>
    </row>
    <row r="8" spans="1:11" x14ac:dyDescent="0.2">
      <c r="B8"/>
      <c r="C8" s="21"/>
      <c r="D8" s="21"/>
      <c r="E8"/>
      <c r="F8"/>
      <c r="G8"/>
      <c r="H8"/>
      <c r="I8"/>
      <c r="J8"/>
      <c r="K8"/>
    </row>
    <row r="9" spans="1:11" x14ac:dyDescent="0.2">
      <c r="B9" t="s">
        <v>8391</v>
      </c>
      <c r="C9" s="21">
        <v>5601.5458009708727</v>
      </c>
      <c r="D9" s="21">
        <v>558.65484000000004</v>
      </c>
      <c r="E9"/>
      <c r="F9"/>
      <c r="G9"/>
      <c r="H9"/>
      <c r="I9"/>
      <c r="J9"/>
      <c r="K9"/>
    </row>
    <row r="10" spans="1:11" x14ac:dyDescent="0.2">
      <c r="B10" t="s">
        <v>8390</v>
      </c>
      <c r="C10" s="21">
        <v>3167.5</v>
      </c>
      <c r="D10" s="21">
        <v>103</v>
      </c>
      <c r="E10"/>
      <c r="F10"/>
      <c r="G10"/>
      <c r="H10"/>
      <c r="I10"/>
      <c r="J10"/>
      <c r="K10"/>
    </row>
    <row r="11" spans="1:11" x14ac:dyDescent="0.2">
      <c r="B11" t="s">
        <v>8389</v>
      </c>
      <c r="C11" s="21">
        <v>8344.7063933183508</v>
      </c>
      <c r="D11" s="21">
        <v>1333.1920839382735</v>
      </c>
      <c r="E11"/>
      <c r="F11"/>
      <c r="G11"/>
      <c r="H11"/>
      <c r="I11"/>
      <c r="J11"/>
      <c r="K11"/>
    </row>
    <row r="12" spans="1:11" x14ac:dyDescent="0.2">
      <c r="B12" s="18" t="s">
        <v>8388</v>
      </c>
      <c r="C12" s="20">
        <v>5699</v>
      </c>
      <c r="D12" s="20">
        <v>501</v>
      </c>
    </row>
    <row r="13" spans="1:11" x14ac:dyDescent="0.2">
      <c r="B13" s="18" t="s">
        <v>8387</v>
      </c>
      <c r="C13" s="20">
        <v>1716.5074999999999</v>
      </c>
      <c r="D13" s="20">
        <v>9.25</v>
      </c>
    </row>
    <row r="14" spans="1:11" x14ac:dyDescent="0.2">
      <c r="B14" s="18" t="s">
        <v>8386</v>
      </c>
      <c r="C14" s="20">
        <v>3982.4925000000003</v>
      </c>
      <c r="D14" s="20">
        <v>491.75</v>
      </c>
    </row>
    <row r="16" spans="1:11" x14ac:dyDescent="0.2">
      <c r="A16" s="19" t="s">
        <v>8426</v>
      </c>
      <c r="C16" s="18" t="s">
        <v>8398</v>
      </c>
      <c r="D16" s="18" t="s">
        <v>8397</v>
      </c>
    </row>
    <row r="17" spans="2:4" x14ac:dyDescent="0.2">
      <c r="B17" s="18" t="s">
        <v>8396</v>
      </c>
      <c r="C17" s="20">
        <v>4340</v>
      </c>
      <c r="D17" s="20">
        <v>84728.333333333328</v>
      </c>
    </row>
    <row r="18" spans="2:4" x14ac:dyDescent="0.2">
      <c r="B18" s="18" t="s">
        <v>8404</v>
      </c>
      <c r="C18" s="20">
        <v>2500</v>
      </c>
      <c r="D18" s="20">
        <v>5250</v>
      </c>
    </row>
    <row r="19" spans="2:4" x14ac:dyDescent="0.2">
      <c r="B19" s="18" t="s">
        <v>8394</v>
      </c>
      <c r="C19" s="20">
        <f>STDEV('[1]Successful Musicals'!$D:$D)</f>
        <v>6674.0377329632283</v>
      </c>
      <c r="D19" s="20"/>
    </row>
    <row r="20" spans="2:4" x14ac:dyDescent="0.2">
      <c r="B20" s="18" t="s">
        <v>8393</v>
      </c>
      <c r="C20" s="20"/>
      <c r="D20" s="20"/>
    </row>
    <row r="21" spans="2:4" x14ac:dyDescent="0.2">
      <c r="B21" s="18" t="s">
        <v>8392</v>
      </c>
      <c r="C21" s="20"/>
      <c r="D21" s="20"/>
    </row>
    <row r="22" spans="2:4" x14ac:dyDescent="0.2">
      <c r="B22" s="18" t="s">
        <v>8386</v>
      </c>
      <c r="C22" s="20"/>
      <c r="D22" s="20"/>
    </row>
    <row r="23" spans="2:4" x14ac:dyDescent="0.2">
      <c r="C23" s="20"/>
      <c r="D23" s="20"/>
    </row>
    <row r="24" spans="2:4" x14ac:dyDescent="0.2">
      <c r="B24" s="19" t="s">
        <v>8391</v>
      </c>
      <c r="C24" s="20">
        <v>4608.4149999999991</v>
      </c>
      <c r="D24" s="20">
        <v>912.13333333333333</v>
      </c>
    </row>
    <row r="25" spans="2:4" x14ac:dyDescent="0.2">
      <c r="B25" s="18" t="s">
        <v>8390</v>
      </c>
      <c r="C25" s="20">
        <v>2782</v>
      </c>
      <c r="D25" s="20">
        <v>113</v>
      </c>
    </row>
    <row r="26" spans="2:4" x14ac:dyDescent="0.2">
      <c r="B26" s="18" t="s">
        <v>8389</v>
      </c>
      <c r="C26" s="20"/>
      <c r="D26" s="20"/>
    </row>
    <row r="27" spans="2:4" x14ac:dyDescent="0.2">
      <c r="B27" s="18" t="s">
        <v>8388</v>
      </c>
      <c r="C27" s="20"/>
      <c r="D27" s="20"/>
    </row>
    <row r="28" spans="2:4" x14ac:dyDescent="0.2">
      <c r="B28" s="18" t="s">
        <v>8387</v>
      </c>
      <c r="C28" s="20"/>
      <c r="D28" s="20"/>
    </row>
    <row r="29" spans="2:4" x14ac:dyDescent="0.2">
      <c r="B29" s="18" t="s">
        <v>8386</v>
      </c>
      <c r="C29" s="20"/>
      <c r="D29" s="20"/>
    </row>
    <row r="30" spans="2:4" x14ac:dyDescent="0.2">
      <c r="C30" s="20"/>
      <c r="D30" s="20"/>
    </row>
    <row r="31" spans="2:4" x14ac:dyDescent="0.2">
      <c r="B31" s="19" t="s">
        <v>8403</v>
      </c>
      <c r="C31" s="20" t="s">
        <v>8402</v>
      </c>
      <c r="D31" s="20"/>
    </row>
    <row r="32" spans="2:4" x14ac:dyDescent="0.2">
      <c r="B32" s="19" t="s">
        <v>8401</v>
      </c>
      <c r="C32" s="20" t="s">
        <v>8400</v>
      </c>
      <c r="D32" s="20"/>
    </row>
    <row r="33" spans="2:4" x14ac:dyDescent="0.2">
      <c r="C33" s="20"/>
      <c r="D33" s="20"/>
    </row>
    <row r="34" spans="2:4" x14ac:dyDescent="0.2">
      <c r="C34" s="20"/>
      <c r="D34" s="20"/>
    </row>
    <row r="35" spans="2:4" x14ac:dyDescent="0.2">
      <c r="B35" s="19" t="s">
        <v>8399</v>
      </c>
      <c r="C35" s="20" t="s">
        <v>8398</v>
      </c>
      <c r="D35" s="20" t="s">
        <v>8397</v>
      </c>
    </row>
    <row r="36" spans="2:4" x14ac:dyDescent="0.2">
      <c r="B36" s="18" t="s">
        <v>8396</v>
      </c>
      <c r="C36" s="20">
        <v>16437.900000000001</v>
      </c>
      <c r="D36" s="20">
        <v>59134.775000000001</v>
      </c>
    </row>
    <row r="37" spans="2:4" x14ac:dyDescent="0.2">
      <c r="B37" s="18" t="s">
        <v>8395</v>
      </c>
      <c r="C37" s="20">
        <v>10000</v>
      </c>
      <c r="D37" s="20">
        <v>35000</v>
      </c>
    </row>
    <row r="38" spans="2:4" x14ac:dyDescent="0.2">
      <c r="B38" s="18" t="s">
        <v>8394</v>
      </c>
      <c r="C38" s="20"/>
      <c r="D38" s="20"/>
    </row>
    <row r="39" spans="2:4" x14ac:dyDescent="0.2">
      <c r="B39" s="18" t="s">
        <v>8393</v>
      </c>
      <c r="C39" s="20"/>
      <c r="D39" s="20"/>
    </row>
    <row r="40" spans="2:4" x14ac:dyDescent="0.2">
      <c r="B40" s="18" t="s">
        <v>8392</v>
      </c>
      <c r="C40" s="20"/>
      <c r="D40" s="20"/>
    </row>
    <row r="41" spans="2:4" x14ac:dyDescent="0.2">
      <c r="B41" s="18" t="s">
        <v>8386</v>
      </c>
      <c r="C41" s="20"/>
      <c r="D41" s="20"/>
    </row>
    <row r="42" spans="2:4" x14ac:dyDescent="0.2">
      <c r="C42" s="20"/>
      <c r="D42" s="20"/>
    </row>
    <row r="43" spans="2:4" x14ac:dyDescent="0.2">
      <c r="B43" s="19" t="s">
        <v>8391</v>
      </c>
      <c r="C43" s="20">
        <v>37023.549500000001</v>
      </c>
      <c r="D43" s="20">
        <v>8595.6500833333339</v>
      </c>
    </row>
    <row r="44" spans="2:4" x14ac:dyDescent="0.2">
      <c r="B44" s="18" t="s">
        <v>8390</v>
      </c>
      <c r="C44" s="20">
        <v>15303</v>
      </c>
      <c r="D44" s="20">
        <v>1042.5</v>
      </c>
    </row>
    <row r="45" spans="2:4" x14ac:dyDescent="0.2">
      <c r="B45" s="18" t="s">
        <v>8389</v>
      </c>
      <c r="C45" s="20"/>
      <c r="D45" s="20"/>
    </row>
    <row r="46" spans="2:4" x14ac:dyDescent="0.2">
      <c r="B46" s="18" t="s">
        <v>8388</v>
      </c>
      <c r="C46" s="20"/>
      <c r="D46" s="20"/>
    </row>
    <row r="47" spans="2:4" x14ac:dyDescent="0.2">
      <c r="B47" s="18" t="s">
        <v>8387</v>
      </c>
      <c r="C47" s="20"/>
      <c r="D47" s="20"/>
    </row>
    <row r="48" spans="2:4" x14ac:dyDescent="0.2">
      <c r="B48" s="18" t="s">
        <v>8386</v>
      </c>
      <c r="C48" s="20"/>
      <c r="D48" s="20"/>
    </row>
    <row r="49" spans="3:4" x14ac:dyDescent="0.2">
      <c r="C49" s="20"/>
      <c r="D49" s="20"/>
    </row>
    <row r="50" spans="3:4" x14ac:dyDescent="0.2">
      <c r="C50" s="20"/>
      <c r="D50" s="20"/>
    </row>
    <row r="51" spans="3:4" x14ac:dyDescent="0.2">
      <c r="C51" s="20"/>
      <c r="D51" s="20"/>
    </row>
    <row r="52" spans="3:4" x14ac:dyDescent="0.2">
      <c r="C52" s="20"/>
      <c r="D52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Theater Outcome by Year</vt:lpstr>
      <vt:lpstr>Outcomes Based on Goals</vt:lpstr>
      <vt:lpstr>Edinburgh Research</vt:lpstr>
      <vt:lpstr>Category Statistics</vt:lpstr>
      <vt:lpstr>Subcategory Statistics</vt:lpstr>
      <vt:lpstr>Outcome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Divakarla</cp:lastModifiedBy>
  <dcterms:created xsi:type="dcterms:W3CDTF">2017-04-20T15:17:24Z</dcterms:created>
  <dcterms:modified xsi:type="dcterms:W3CDTF">2022-03-05T20:06:42Z</dcterms:modified>
</cp:coreProperties>
</file>