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Questa_cartella_di_lavor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ovanni.esposito\Documents\GitHub\Epicode_GES\M1\BUILD WEEK\"/>
    </mc:Choice>
  </mc:AlternateContent>
  <xr:revisionPtr revIDLastSave="0" documentId="13_ncr:1_{37AA8C53-EB22-4E0C-9802-4CF2DA93BED9}" xr6:coauthVersionLast="47" xr6:coauthVersionMax="47" xr10:uidLastSave="{00000000-0000-0000-0000-000000000000}"/>
  <bookViews>
    <workbookView xWindow="-28920" yWindow="45" windowWidth="29040" windowHeight="15720" xr2:uid="{ACAF5311-67C0-4B01-AF43-C867C726C296}"/>
  </bookViews>
  <sheets>
    <sheet name="EXECUTIVE SUMMARY" sheetId="14" r:id="rId1"/>
    <sheet name="METODOLOGIA" sheetId="13" r:id="rId2"/>
    <sheet name="EFFICACIA_" sheetId="11" r:id="rId3"/>
    <sheet name="MASCHERA" sheetId="1" r:id="rId4"/>
    <sheet name="Dati Covid" sheetId="2" state="veryHidden" r:id="rId5"/>
    <sheet name="EFFICACIA" sheetId="9" state="hidden" r:id="rId6"/>
    <sheet name="CONTAGIATI" sheetId="3" r:id="rId7"/>
    <sheet name="GUARITI" sheetId="5" r:id="rId8"/>
    <sheet name="DECEDUTI" sheetId="6" r:id="rId9"/>
    <sheet name="RAPPORTI" sheetId="7" r:id="rId10"/>
  </sheet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841E416B-1EF1-43b6-AB56-02D37102CBD5}">
      <x15:pivotCaches>
        <pivotCache cacheId="7" r:id="rId18"/>
        <pivotCache cacheId="8" r:id="rId19"/>
        <pivotCache cacheId="9" r:id="rId20"/>
      </x15:pivotCaches>
    </ext>
    <ext xmlns:x15="http://schemas.microsoft.com/office/spreadsheetml/2010/11/main" uri="{983426D0-5260-488c-9760-48F4B6AC55F4}">
      <x15:pivotTableReferences>
        <x15:pivotTableReference r:id="rId21"/>
        <x15:pivotTableReference r:id="rId22"/>
        <x15:pivotTableReference r:id="rId23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set Vaccini_410405c5-06c8-4aec-8f20-82f85fe8254a" name="Dataset Vaccini" connection="Query - Dataset Vaccini"/>
          <x15:modelTable id="Daset Covid_3f1d5e4d-8656-4da6-8697-567cd3224cb5" name="Daset Covid" connection="Query - Daset Covid"/>
          <x15:modelTable id="Aggregati Covid Vaccini_d44a842f-2a62-4b7f-b75b-8e7b82f82d14" name="Aggregati Covid Vaccini" connection="Query - Aggregati Covid Vaccini"/>
          <x15:modelTable id="Overall Vaccinati_5588aea4-49a3-4191-b0ad-86cd99cc89f4" name="Overall Vaccinati" connection="Query - Overall Vaccinati"/>
        </x15:modelTables>
        <x15:modelRelationships>
          <x15:modelRelationship fromTable="Aggregati Covid Vaccini" fromColumn="Regione" toTable="Overall Vaccinati" toColumn="Region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4AFEE9-1340-4E8F-9277-1719A04B4EFF}" name="Query - Aggregati Covid Vaccini" description="Connessione alla query 'Aggregati Covid Vaccini' nella cartella di lavoro." type="100" refreshedVersion="8" minRefreshableVersion="5">
    <extLst>
      <ext xmlns:x15="http://schemas.microsoft.com/office/spreadsheetml/2010/11/main" uri="{DE250136-89BD-433C-8126-D09CA5730AF9}">
        <x15:connection id="c2e3f5bd-d92e-4063-aa89-cd2c8798eedf">
          <x15:oledbPr connection="Provider=Microsoft.Mashup.OleDb.1;Data Source=$Workbook$;Location=&quot;Aggregati Covid Vaccini&quot;;Extended Properties=&quot;&quot;">
            <x15:dbTables>
              <x15:dbTable name="Aggregati Covid Vaccini"/>
            </x15:dbTables>
          </x15:oledbPr>
        </x15:connection>
      </ext>
    </extLst>
  </connection>
  <connection id="2" xr16:uid="{E5FB046D-6FE6-43F0-80C6-A5517E7DF3AC}" name="Query - Daset Covid" description="Connessione alla query 'Daset Covid' nella cartella di lavoro." type="100" refreshedVersion="8" minRefreshableVersion="5">
    <extLst>
      <ext xmlns:x15="http://schemas.microsoft.com/office/spreadsheetml/2010/11/main" uri="{DE250136-89BD-433C-8126-D09CA5730AF9}">
        <x15:connection id="f5a47534-b67b-43a2-b4c8-7d9fca5e6d76">
          <x15:oledbPr connection="Provider=Microsoft.Mashup.OleDb.1;Data Source=$Workbook$;Location=&quot;Daset Covid&quot;;Extended Properties=&quot;&quot;">
            <x15:dbTables>
              <x15:dbTable name="Daset Covid"/>
            </x15:dbTables>
          </x15:oledbPr>
        </x15:connection>
      </ext>
    </extLst>
  </connection>
  <connection id="3" xr16:uid="{773242E1-A765-420C-B4E8-B04187F206AF}" name="Query - Dataset Vaccini" description="Connessione alla query 'Dataset Vaccini' nella cartella di lavoro." type="100" refreshedVersion="8" minRefreshableVersion="5">
    <extLst>
      <ext xmlns:x15="http://schemas.microsoft.com/office/spreadsheetml/2010/11/main" uri="{DE250136-89BD-433C-8126-D09CA5730AF9}">
        <x15:connection id="d427527e-9724-446b-a9c7-e82e8ffa782c">
          <x15:oledbPr connection="Provider=Microsoft.Mashup.OleDb.1;Data Source=$Workbook$;Location=&quot;Dataset Vaccini&quot;;Extended Properties=&quot;&quot;">
            <x15:dbTables>
              <x15:dbTable name="Dataset Vaccini"/>
            </x15:dbTables>
          </x15:oledbPr>
        </x15:connection>
      </ext>
    </extLst>
  </connection>
  <connection id="4" xr16:uid="{D1B5A833-BFD8-4431-9566-2767456BB617}" name="Query - Overall Vaccinati" description="Connessione alla query 'Overall Vaccinati' nella cartella di lavoro." type="100" refreshedVersion="8" minRefreshableVersion="5">
    <extLst>
      <ext xmlns:x15="http://schemas.microsoft.com/office/spreadsheetml/2010/11/main" uri="{DE250136-89BD-433C-8126-D09CA5730AF9}">
        <x15:connection id="4297dbec-ec4c-4442-b2f2-89fff97a5c66"/>
      </ext>
    </extLst>
  </connection>
  <connection id="5" xr16:uid="{B9E2DC5B-8E11-4096-BEFE-3555E03FED62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<sst xmlns="http://schemas.openxmlformats.org/spreadsheetml/2006/main" count="194" uniqueCount="42">
  <si>
    <t>MASCHERA DI RICERCA</t>
  </si>
  <si>
    <t>REGIONE</t>
  </si>
  <si>
    <t>Abruzzo</t>
  </si>
  <si>
    <t>Risultati  (per anno →)</t>
  </si>
  <si>
    <t>CONTAGIATI</t>
  </si>
  <si>
    <t>GUARITI</t>
  </si>
  <si>
    <t>DECEDUTI</t>
  </si>
  <si>
    <t>Etichette di riga</t>
  </si>
  <si>
    <t>Alto Adige</t>
  </si>
  <si>
    <t>Basilicata</t>
  </si>
  <si>
    <t>Calabria</t>
  </si>
  <si>
    <t>Campania</t>
  </si>
  <si>
    <t>Emilia-Romagna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</si>
  <si>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</si>
  <si>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</si>
  <si>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</si>
  <si>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</si>
  <si>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</si>
  <si>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</si>
  <si>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</si>
  <si>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</si>
  <si>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</si>
  <si>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</si>
  <si>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</t>
  </si>
  <si>
    <t>Umbria</t>
  </si>
  <si>
    <t>Veneto</t>
  </si>
  <si>
    <t>Totale complessivo</t>
  </si>
  <si>
    <t>Somma di Contagiati</t>
  </si>
  <si>
    <t>Etichette di colonna</t>
  </si>
  <si>
    <t>Somma di Contagiati totale</t>
  </si>
  <si>
    <t>Somma di Guariti totale</t>
  </si>
  <si>
    <t>Somma di Guariti</t>
  </si>
  <si>
    <t>Somma di Deceduti totale</t>
  </si>
  <si>
    <t>Somma di Deceduti</t>
  </si>
  <si>
    <t>Somma di dosi_somministrate</t>
  </si>
  <si>
    <t>Somma di GUARITI / VACCINATI</t>
  </si>
  <si>
    <t>Somma di Somma di Guariti</t>
  </si>
  <si>
    <t>Somma di Somma di Contagiati</t>
  </si>
  <si>
    <t>% Decessi</t>
  </si>
  <si>
    <t>Somma di DECEDUTI / VACCINATI</t>
  </si>
  <si>
    <t>Somma di CONTAGIATI / VACCINATI</t>
  </si>
  <si>
    <t>Sulla base dei dati analizzati, si evidenzia che i vaccini hanno una significativa efficacia nel contenimento dei contagi, dei decessi e del numero di guarigioni.
Negli ultimi anni, i dati evidenziano una notevole riduzione dei casi di contagio in tutte le regioni italiane, presumibilmente grazie ai vaccini. 
Dati gli elevati costi e tempi di investimento in R&amp;D per un nuovo vaccino, lo sviluppo di un nuovo prodotto per l'azienda XYFARMA non è giustificabile nel contesto attuale.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</si>
</sst>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8"/>
      <color theme="0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4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rgb="FFD6E3BC"/>
      </patternFill>
    </fill>
    <fill>
      <patternFill patternType="solid">
        <fgColor theme="5" tint="0.79998168889431442"/>
        <bgColor rgb="FFFFC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DAEEF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4" fillId="0" borderId="1" xfId="2" applyFont="1" applyBorder="1" applyAlignment="1">
      <alignment vertical="center"/>
    </xf>
    <xf numFmtId="0" fontId="5" fillId="4" borderId="1" xfId="2" applyFont="1" applyFill="1" applyBorder="1" applyAlignment="1">
      <alignment vertical="center"/>
    </xf>
    <xf numFmtId="0" fontId="5" fillId="5" borderId="1" xfId="2" applyFont="1" applyFill="1" applyBorder="1" applyAlignment="1">
      <alignment horizontal="center" vertical="center"/>
    </xf>
    <xf numFmtId="0" fontId="6" fillId="0" borderId="1" xfId="2" applyFont="1" applyBorder="1" applyAlignment="1">
      <alignment vertical="center"/>
    </xf>
    <xf numFmtId="164" fontId="6" fillId="6" borderId="1" xfId="1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164" fontId="0" fillId="0" borderId="0" xfId="1" applyNumberFormat="1" applyFont="1"/>
    <xf numFmtId="10" fontId="0" fillId="0" borderId="0" xfId="0" applyNumberFormat="1"/>
    <xf numFmtId="9" fontId="0" fillId="0" borderId="0" xfId="3" applyFont="1"/>
    <xf numFmtId="10" fontId="0" fillId="0" borderId="0" xfId="3" applyNumberFormat="1" applyFont="1"/>
    <xf numFmtId="49" fontId="0" fillId="0" borderId="0" xfId="0" applyNumberFormat="1" applyAlignment="1">
      <alignment horizontal="left"/>
    </xf>
    <xf numFmtId="0" fontId="0" fillId="7" borderId="0" xfId="0" applyFill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</cellXfs>
  <cellStyles count="4">
    <cellStyle name="Migliaia" xfId="1" builtinId="3"/>
    <cellStyle name="Normale" xfId="0" builtinId="0"/>
    <cellStyle name="Normale 2" xfId="2" xr:uid="{672C0354-C540-4FCF-89CF-6CDC2285991D}"/>
    <cellStyle name="Percentuale" xfId="3" builtinId="5"/>
  </cellStyles>
  <dxfs count="37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30" formatCode="@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4" formatCode="0.00%"/>
    </dxf>
    <dxf>
      <numFmt numFmtId="14" formatCode="0.00%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styles" Target="styles.xml"/><Relationship Id="rId39" Type="http://schemas.openxmlformats.org/officeDocument/2006/relationships/customXml" Target="../customXml/item10.xml"/><Relationship Id="rId21" Type="http://schemas.openxmlformats.org/officeDocument/2006/relationships/pivotTable" Target="pivotTables/pivotTable1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theme" Target="theme/theme1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pivotTable" Target="pivotTables/pivotTable3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ivotTable" Target="pivotTables/pivotTable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onnections" Target="connection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0" Type="http://schemas.openxmlformats.org/officeDocument/2006/relationships/pivotCacheDefinition" Target="pivotCache/pivotCacheDefinition10.xml"/><Relationship Id="rId41" Type="http://schemas.openxmlformats.org/officeDocument/2006/relationships/customXml" Target="../customXml/item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[BW1D5_Gruppo 4.xlsx]CONTAGIATI!Tabella pivot4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CONTAGIATI!$C$2:$C$3</c:f>
              <c:strCache>
                <c:ptCount val="1"/>
                <c:pt idx="0">
                  <c:v>Abruzzo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CONTAGIATI!$C$4:$C$10</c:f>
              <c:numCache>
                <c:formatCode>_-* #,##0_-;\-* #,##0_-;_-* "-"??_-;_-@_-</c:formatCode>
                <c:ptCount val="6"/>
                <c:pt idx="0">
                  <c:v>7302</c:v>
                </c:pt>
                <c:pt idx="1">
                  <c:v>71442</c:v>
                </c:pt>
                <c:pt idx="2">
                  <c:v>531030</c:v>
                </c:pt>
                <c:pt idx="3">
                  <c:v>50326</c:v>
                </c:pt>
                <c:pt idx="4">
                  <c:v>7120</c:v>
                </c:pt>
                <c:pt idx="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0-4BAE-93E6-DB409EBC5AA4}"/>
            </c:ext>
          </c:extLst>
        </c:ser>
        <c:ser>
          <c:idx val="1"/>
          <c:order val="1"/>
          <c:tx>
            <c:strRef>
              <c:f>CONTAGIATI!$D$2:$D$3</c:f>
              <c:strCache>
                <c:ptCount val="1"/>
                <c:pt idx="0">
                  <c:v>Alto Adige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CONTAGIATI!$D$4:$D$10</c:f>
              <c:numCache>
                <c:formatCode>_-* #,##0_-;\-* #,##0_-;_-* "-"??_-;_-@_-</c:formatCode>
                <c:ptCount val="6"/>
                <c:pt idx="0">
                  <c:v>5757</c:v>
                </c:pt>
                <c:pt idx="1">
                  <c:v>60908</c:v>
                </c:pt>
                <c:pt idx="2">
                  <c:v>197560</c:v>
                </c:pt>
                <c:pt idx="3">
                  <c:v>10682</c:v>
                </c:pt>
                <c:pt idx="4">
                  <c:v>1025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40-4BAE-93E6-DB409EBC5AA4}"/>
            </c:ext>
          </c:extLst>
        </c:ser>
        <c:ser>
          <c:idx val="2"/>
          <c:order val="2"/>
          <c:tx>
            <c:strRef>
              <c:f>CONTAGIATI!$E$2:$E$3</c:f>
              <c:strCache>
                <c:ptCount val="1"/>
                <c:pt idx="0">
                  <c:v>Basilicata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CONTAGIATI!$E$4:$E$10</c:f>
              <c:numCache>
                <c:formatCode>_-* #,##0_-;\-* #,##0_-;_-* "-"??_-;_-@_-</c:formatCode>
                <c:ptCount val="6"/>
                <c:pt idx="0">
                  <c:v>2684</c:v>
                </c:pt>
                <c:pt idx="1">
                  <c:v>25477</c:v>
                </c:pt>
                <c:pt idx="2">
                  <c:v>160541</c:v>
                </c:pt>
                <c:pt idx="3">
                  <c:v>5093</c:v>
                </c:pt>
                <c:pt idx="4">
                  <c:v>539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40-4BAE-93E6-DB409EBC5AA4}"/>
            </c:ext>
          </c:extLst>
        </c:ser>
        <c:ser>
          <c:idx val="3"/>
          <c:order val="3"/>
          <c:tx>
            <c:strRef>
              <c:f>CONTAGIATI!$F$2:$F$3</c:f>
              <c:strCache>
                <c:ptCount val="1"/>
                <c:pt idx="0">
                  <c:v>Calabria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CONTAGIATI!$F$4:$F$10</c:f>
              <c:numCache>
                <c:formatCode>_-* #,##0_-;\-* #,##0_-;_-* "-"??_-;_-@_-</c:formatCode>
                <c:ptCount val="6"/>
                <c:pt idx="0">
                  <c:v>7192</c:v>
                </c:pt>
                <c:pt idx="1">
                  <c:v>87831</c:v>
                </c:pt>
                <c:pt idx="2">
                  <c:v>505095</c:v>
                </c:pt>
                <c:pt idx="3">
                  <c:v>36528</c:v>
                </c:pt>
                <c:pt idx="4">
                  <c:v>5305</c:v>
                </c:pt>
                <c:pt idx="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40-4BAE-93E6-DB409EBC5AA4}"/>
            </c:ext>
          </c:extLst>
        </c:ser>
        <c:ser>
          <c:idx val="4"/>
          <c:order val="4"/>
          <c:tx>
            <c:strRef>
              <c:f>CONTAGIATI!$G$2:$G$3</c:f>
              <c:strCache>
                <c:ptCount val="1"/>
                <c:pt idx="0">
                  <c:v>Campania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CONTAGIATI!$G$4:$G$10</c:f>
              <c:numCache>
                <c:formatCode>_-* #,##0_-;\-* #,##0_-;_-* "-"??_-;_-@_-</c:formatCode>
                <c:ptCount val="6"/>
                <c:pt idx="0">
                  <c:v>34354</c:v>
                </c:pt>
                <c:pt idx="1">
                  <c:v>393587</c:v>
                </c:pt>
                <c:pt idx="2">
                  <c:v>1824865</c:v>
                </c:pt>
                <c:pt idx="3">
                  <c:v>130721</c:v>
                </c:pt>
                <c:pt idx="4">
                  <c:v>35086</c:v>
                </c:pt>
                <c:pt idx="5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40-4BAE-93E6-DB409EBC5AA4}"/>
            </c:ext>
          </c:extLst>
        </c:ser>
        <c:ser>
          <c:idx val="5"/>
          <c:order val="5"/>
          <c:tx>
            <c:strRef>
              <c:f>CONTAGIATI!$H$2:$H$3</c:f>
              <c:strCache>
                <c:ptCount val="1"/>
                <c:pt idx="0">
                  <c:v>Emilia-Romagna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CONTAGIATI!$H$4:$H$10</c:f>
              <c:numCache>
                <c:formatCode>_-* #,##0_-;\-* #,##0_-;_-* "-"??_-;_-@_-</c:formatCode>
                <c:ptCount val="6"/>
                <c:pt idx="0">
                  <c:v>48490</c:v>
                </c:pt>
                <c:pt idx="1">
                  <c:v>367099</c:v>
                </c:pt>
                <c:pt idx="2">
                  <c:v>1572833</c:v>
                </c:pt>
                <c:pt idx="3">
                  <c:v>98966</c:v>
                </c:pt>
                <c:pt idx="4">
                  <c:v>19216</c:v>
                </c:pt>
                <c:pt idx="5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340-4BAE-93E6-DB409EBC5AA4}"/>
            </c:ext>
          </c:extLst>
        </c:ser>
        <c:ser>
          <c:idx val="6"/>
          <c:order val="6"/>
          <c:tx>
            <c:strRef>
              <c:f>CONTAGIATI!$I$2:$I$3</c:f>
              <c:strCache>
                <c:ptCount val="1"/>
                <c:pt idx="0">
                  <c:v>Lazio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CONTAGIATI!$I$4:$I$10</c:f>
              <c:numCache>
                <c:formatCode>_-* #,##0_-;\-* #,##0_-;_-* "-"??_-;_-@_-</c:formatCode>
                <c:ptCount val="6"/>
                <c:pt idx="0">
                  <c:v>43271</c:v>
                </c:pt>
                <c:pt idx="1">
                  <c:v>342223</c:v>
                </c:pt>
                <c:pt idx="2">
                  <c:v>1821952</c:v>
                </c:pt>
                <c:pt idx="3">
                  <c:v>192958</c:v>
                </c:pt>
                <c:pt idx="4">
                  <c:v>41063</c:v>
                </c:pt>
                <c:pt idx="5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340-4BAE-93E6-DB409EBC5AA4}"/>
            </c:ext>
          </c:extLst>
        </c:ser>
        <c:ser>
          <c:idx val="7"/>
          <c:order val="7"/>
          <c:tx>
            <c:strRef>
              <c:f>CONTAGIATI!$J$2:$J$3</c:f>
              <c:strCache>
                <c:ptCount val="1"/>
                <c:pt idx="0">
                  <c:v>Liguria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CONTAGIATI!$J$4:$J$10</c:f>
              <c:numCache>
                <c:formatCode>_-* #,##0_-;\-* #,##0_-;_-* "-"??_-;_-@_-</c:formatCode>
                <c:ptCount val="6"/>
                <c:pt idx="0">
                  <c:v>8785</c:v>
                </c:pt>
                <c:pt idx="1">
                  <c:v>87927</c:v>
                </c:pt>
                <c:pt idx="2">
                  <c:v>489056</c:v>
                </c:pt>
                <c:pt idx="3">
                  <c:v>34941</c:v>
                </c:pt>
                <c:pt idx="4">
                  <c:v>7344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340-4BAE-93E6-DB409EBC5AA4}"/>
            </c:ext>
          </c:extLst>
        </c:ser>
        <c:ser>
          <c:idx val="8"/>
          <c:order val="8"/>
          <c:tx>
            <c:strRef>
              <c:f>CONTAGIATI!$K$2:$K$3</c:f>
              <c:strCache>
                <c:ptCount val="1"/>
                <c:pt idx="0">
                  <c:v>Lombardia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CONTAGIATI!$K$4:$K$10</c:f>
              <c:numCache>
                <c:formatCode>_-* #,##0_-;\-* #,##0_-;_-* "-"??_-;_-@_-</c:formatCode>
                <c:ptCount val="6"/>
                <c:pt idx="0">
                  <c:v>71112</c:v>
                </c:pt>
                <c:pt idx="1">
                  <c:v>738461</c:v>
                </c:pt>
                <c:pt idx="2">
                  <c:v>2848471</c:v>
                </c:pt>
                <c:pt idx="3">
                  <c:v>263154</c:v>
                </c:pt>
                <c:pt idx="4">
                  <c:v>39826</c:v>
                </c:pt>
                <c:pt idx="5">
                  <c:v>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340-4BAE-93E6-DB409EBC5AA4}"/>
            </c:ext>
          </c:extLst>
        </c:ser>
        <c:ser>
          <c:idx val="9"/>
          <c:order val="9"/>
          <c:tx>
            <c:strRef>
              <c:f>CONTAGIATI!$L$2:$L$3</c:f>
              <c:strCache>
                <c:ptCount val="1"/>
                <c:pt idx="0">
                  <c:v>Marche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CONTAGIATI!$L$4:$L$10</c:f>
              <c:numCache>
                <c:formatCode>_-* #,##0_-;\-* #,##0_-;_-* "-"??_-;_-@_-</c:formatCode>
                <c:ptCount val="6"/>
                <c:pt idx="0">
                  <c:v>11818</c:v>
                </c:pt>
                <c:pt idx="1">
                  <c:v>103840</c:v>
                </c:pt>
                <c:pt idx="2">
                  <c:v>558971</c:v>
                </c:pt>
                <c:pt idx="3">
                  <c:v>31569</c:v>
                </c:pt>
                <c:pt idx="4">
                  <c:v>1423</c:v>
                </c:pt>
                <c:pt idx="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340-4BAE-93E6-DB409EBC5AA4}"/>
            </c:ext>
          </c:extLst>
        </c:ser>
        <c:ser>
          <c:idx val="10"/>
          <c:order val="10"/>
          <c:tx>
            <c:strRef>
              <c:f>CONTAGIATI!$M$2:$M$3</c:f>
              <c:strCache>
                <c:ptCount val="1"/>
                <c:pt idx="0">
                  <c:v>Molise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CONTAGIATI!$M$4:$M$10</c:f>
              <c:numCache>
                <c:formatCode>_-* #,##0_-;\-* #,##0_-;_-* "-"??_-;_-@_-</c:formatCode>
                <c:ptCount val="6"/>
                <c:pt idx="0">
                  <c:v>1814</c:v>
                </c:pt>
                <c:pt idx="1">
                  <c:v>10160</c:v>
                </c:pt>
                <c:pt idx="2">
                  <c:v>83227</c:v>
                </c:pt>
                <c:pt idx="3">
                  <c:v>5446</c:v>
                </c:pt>
                <c:pt idx="4">
                  <c:v>342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340-4BAE-93E6-DB409EBC5AA4}"/>
            </c:ext>
          </c:extLst>
        </c:ser>
        <c:ser>
          <c:idx val="11"/>
          <c:order val="11"/>
          <c:tx>
            <c:strRef>
              <c:f>CONTAGIATI!$N$2:$N$3</c:f>
              <c:strCache>
                <c:ptCount val="1"/>
                <c:pt idx="0">
                  <c:v>Piemonte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CONTAGIATI!$N$4:$N$10</c:f>
              <c:numCache>
                <c:formatCode>_-* #,##0_-;\-* #,##0_-;_-* "-"??_-;_-@_-</c:formatCode>
                <c:ptCount val="6"/>
                <c:pt idx="0">
                  <c:v>32902</c:v>
                </c:pt>
                <c:pt idx="1">
                  <c:v>296941</c:v>
                </c:pt>
                <c:pt idx="2">
                  <c:v>1208177</c:v>
                </c:pt>
                <c:pt idx="3">
                  <c:v>98017</c:v>
                </c:pt>
                <c:pt idx="4">
                  <c:v>19939</c:v>
                </c:pt>
                <c:pt idx="5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340-4BAE-93E6-DB409EBC5AA4}"/>
            </c:ext>
          </c:extLst>
        </c:ser>
        <c:ser>
          <c:idx val="12"/>
          <c:order val="12"/>
          <c:tx>
            <c:strRef>
              <c:f>CONTAGIATI!$O$2:$O$3</c:f>
              <c:strCache>
                <c:ptCount val="1"/>
                <c:pt idx="0">
                  <c:v>Puglia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CONTAGIATI!$O$4:$O$10</c:f>
              <c:numCache>
                <c:formatCode>_-* #,##0_-;\-* #,##0_-;_-* "-"??_-;_-@_-</c:formatCode>
                <c:ptCount val="6"/>
                <c:pt idx="0">
                  <c:v>36644</c:v>
                </c:pt>
                <c:pt idx="1">
                  <c:v>218193</c:v>
                </c:pt>
                <c:pt idx="2">
                  <c:v>1202173</c:v>
                </c:pt>
                <c:pt idx="3">
                  <c:v>84306</c:v>
                </c:pt>
                <c:pt idx="4">
                  <c:v>22698</c:v>
                </c:pt>
                <c:pt idx="5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340-4BAE-93E6-DB409EBC5AA4}"/>
            </c:ext>
          </c:extLst>
        </c:ser>
        <c:ser>
          <c:idx val="13"/>
          <c:order val="13"/>
          <c:tx>
            <c:strRef>
              <c:f>CONTAGIATI!$P$2:$P$3</c:f>
              <c:strCache>
                <c:ptCount val="1"/>
                <c:pt idx="0">
                  <c:v>Sardegna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CONTAGIATI!$P$4:$P$10</c:f>
              <c:numCache>
                <c:formatCode>_-* #,##0_-;\-* #,##0_-;_-* "-"??_-;_-@_-</c:formatCode>
                <c:ptCount val="6"/>
                <c:pt idx="0">
                  <c:v>9638</c:v>
                </c:pt>
                <c:pt idx="1">
                  <c:v>57121</c:v>
                </c:pt>
                <c:pt idx="2">
                  <c:v>411251</c:v>
                </c:pt>
                <c:pt idx="3">
                  <c:v>26382</c:v>
                </c:pt>
                <c:pt idx="4">
                  <c:v>5511</c:v>
                </c:pt>
                <c:pt idx="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340-4BAE-93E6-DB409EBC5AA4}"/>
            </c:ext>
          </c:extLst>
        </c:ser>
        <c:ser>
          <c:idx val="14"/>
          <c:order val="14"/>
          <c:tx>
            <c:strRef>
              <c:f>CONTAGIATI!$Q$2:$Q$3</c:f>
              <c:strCache>
                <c:ptCount val="1"/>
                <c:pt idx="0">
                  <c:v>Sicilia</c:v>
                </c:pt>
              </c:strCache>
            </c:strRef>
          </c:tx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CONTAGIATI!$Q$4:$Q$10</c:f>
              <c:numCache>
                <c:formatCode>_-* #,##0_-;\-* #,##0_-;_-* "-"??_-;_-@_-</c:formatCode>
                <c:ptCount val="6"/>
                <c:pt idx="0">
                  <c:v>29958</c:v>
                </c:pt>
                <c:pt idx="1">
                  <c:v>277921</c:v>
                </c:pt>
                <c:pt idx="2">
                  <c:v>1231409</c:v>
                </c:pt>
                <c:pt idx="3">
                  <c:v>52186</c:v>
                </c:pt>
                <c:pt idx="4">
                  <c:v>2872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340-4BAE-93E6-DB409EBC5AA4}"/>
            </c:ext>
          </c:extLst>
        </c:ser>
        <c:ser>
          <c:idx val="15"/>
          <c:order val="15"/>
          <c:tx>
            <c:strRef>
              <c:f>CONTAGIATI!$R$2:$R$3</c:f>
              <c:strCache>
                <c:ptCount val="1"/>
                <c:pt idx="0">
                  <c:v>Toscana</c:v>
                </c:pt>
              </c:strCache>
            </c:strRef>
          </c:tx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CONTAGIATI!$R$4:$R$10</c:f>
              <c:numCache>
                <c:formatCode>_-* #,##0_-;\-* #,##0_-;_-* "-"??_-;_-@_-</c:formatCode>
                <c:ptCount val="6"/>
                <c:pt idx="0">
                  <c:v>16887</c:v>
                </c:pt>
                <c:pt idx="1">
                  <c:v>261271</c:v>
                </c:pt>
                <c:pt idx="2">
                  <c:v>1187283</c:v>
                </c:pt>
                <c:pt idx="3">
                  <c:v>81257</c:v>
                </c:pt>
                <c:pt idx="4">
                  <c:v>19019</c:v>
                </c:pt>
                <c:pt idx="5">
                  <c:v>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340-4BAE-93E6-DB409EBC5AA4}"/>
            </c:ext>
          </c:extLst>
        </c:ser>
        <c:ser>
          <c:idx val="16"/>
          <c:order val="16"/>
          <c:tx>
            <c:strRef>
              <c:f>CONTAGIATI!$S$2:$S$3</c:f>
              <c:strCache>
                <c:ptCount val="1"/>
                <c:pt idx="0">
                  <c:v>Trentino</c:v>
                </c:pt>
              </c:strCache>
            </c:strRef>
          </c:tx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CONTAGIATI!$S$4:$S$10</c:f>
              <c:numCache>
                <c:formatCode>_-* #,##0_-;\-* #,##0_-;_-* "-"??_-;_-@_-</c:formatCode>
                <c:ptCount val="6"/>
                <c:pt idx="0">
                  <c:v>6107</c:v>
                </c:pt>
                <c:pt idx="1">
                  <c:v>41095</c:v>
                </c:pt>
                <c:pt idx="2">
                  <c:v>177974</c:v>
                </c:pt>
                <c:pt idx="3">
                  <c:v>12183</c:v>
                </c:pt>
                <c:pt idx="4">
                  <c:v>2383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340-4BAE-93E6-DB409EBC5AA4}"/>
            </c:ext>
          </c:extLst>
        </c:ser>
        <c:ser>
          <c:idx val="17"/>
          <c:order val="17"/>
          <c:tx>
            <c:strRef>
              <c:f>CONTAGIATI!$T$2:$T$3</c:f>
              <c:strCache>
                <c:ptCount val="1"/>
                <c:pt idx="0">
                  <c:v>Umbria</c:v>
                </c:pt>
              </c:strCache>
            </c:strRef>
          </c:tx>
          <c:spPr>
            <a:ln w="349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CONTAGIATI!$T$4:$T$10</c:f>
              <c:numCache>
                <c:formatCode>_-* #,##0_-;\-* #,##0_-;_-* "-"??_-;_-@_-</c:formatCode>
                <c:ptCount val="6"/>
                <c:pt idx="0">
                  <c:v>5152</c:v>
                </c:pt>
                <c:pt idx="1">
                  <c:v>59881</c:v>
                </c:pt>
                <c:pt idx="2">
                  <c:v>340540</c:v>
                </c:pt>
                <c:pt idx="3">
                  <c:v>29198</c:v>
                </c:pt>
                <c:pt idx="4">
                  <c:v>4130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340-4BAE-93E6-DB409EBC5AA4}"/>
            </c:ext>
          </c:extLst>
        </c:ser>
        <c:ser>
          <c:idx val="18"/>
          <c:order val="18"/>
          <c:tx>
            <c:strRef>
              <c:f>CONTAGIATI!$U$2:$U$3</c:f>
              <c:strCache>
                <c:ptCount val="1"/>
                <c:pt idx="0">
                  <c:v>Veneto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CONTAGIATI!$B$4:$B$10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CONTAGIATI!$U$4:$U$10</c:f>
              <c:numCache>
                <c:formatCode>_-* #,##0_-;\-* #,##0_-;_-* "-"??_-;_-@_-</c:formatCode>
                <c:ptCount val="6"/>
                <c:pt idx="0">
                  <c:v>108283</c:v>
                </c:pt>
                <c:pt idx="1">
                  <c:v>391848</c:v>
                </c:pt>
                <c:pt idx="2">
                  <c:v>1975270</c:v>
                </c:pt>
                <c:pt idx="3">
                  <c:v>188837</c:v>
                </c:pt>
                <c:pt idx="4">
                  <c:v>35272</c:v>
                </c:pt>
                <c:pt idx="5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340-4BAE-93E6-DB409EBC5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765680"/>
        <c:axId val="2097749840"/>
      </c:lineChart>
      <c:catAx>
        <c:axId val="20977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7749840"/>
        <c:crosses val="autoZero"/>
        <c:auto val="1"/>
        <c:lblAlgn val="ctr"/>
        <c:lblOffset val="100"/>
        <c:noMultiLvlLbl val="0"/>
      </c:catAx>
      <c:valAx>
        <c:axId val="20977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77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[BW1D5_Gruppo 4.xlsx]GUARITI!Tabella pivot4</c:name>
    <c:fmtId val="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GUARITI!$C$2:$C$3</c:f>
              <c:strCache>
                <c:ptCount val="1"/>
                <c:pt idx="0">
                  <c:v>Abruzzo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GUARITI!$C$4:$C$10</c:f>
              <c:numCache>
                <c:formatCode>_-* #,##0_-;\-* #,##0_-;_-* "-"??_-;_-@_-</c:formatCode>
                <c:ptCount val="6"/>
                <c:pt idx="0">
                  <c:v>14089</c:v>
                </c:pt>
                <c:pt idx="1">
                  <c:v>63854</c:v>
                </c:pt>
                <c:pt idx="2">
                  <c:v>530458</c:v>
                </c:pt>
                <c:pt idx="3">
                  <c:v>55533</c:v>
                </c:pt>
                <c:pt idx="4">
                  <c:v>14273</c:v>
                </c:pt>
                <c:pt idx="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0-409B-A95F-C6411BA05F3E}"/>
            </c:ext>
          </c:extLst>
        </c:ser>
        <c:ser>
          <c:idx val="1"/>
          <c:order val="1"/>
          <c:tx>
            <c:strRef>
              <c:f>GUARITI!$D$2:$D$3</c:f>
              <c:strCache>
                <c:ptCount val="1"/>
                <c:pt idx="0">
                  <c:v>Alto Adige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GUARITI!$D$4:$D$10</c:f>
              <c:numCache>
                <c:formatCode>_-* #,##0_-;\-* #,##0_-;_-* "-"??_-;_-@_-</c:formatCode>
                <c:ptCount val="6"/>
                <c:pt idx="0">
                  <c:v>6162</c:v>
                </c:pt>
                <c:pt idx="1">
                  <c:v>76236</c:v>
                </c:pt>
                <c:pt idx="2">
                  <c:v>193385</c:v>
                </c:pt>
                <c:pt idx="3">
                  <c:v>11303</c:v>
                </c:pt>
                <c:pt idx="4">
                  <c:v>1052</c:v>
                </c:pt>
                <c:pt idx="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20-409B-A95F-C6411BA05F3E}"/>
            </c:ext>
          </c:extLst>
        </c:ser>
        <c:ser>
          <c:idx val="2"/>
          <c:order val="2"/>
          <c:tx>
            <c:strRef>
              <c:f>GUARITI!$E$2:$E$3</c:f>
              <c:strCache>
                <c:ptCount val="1"/>
                <c:pt idx="0">
                  <c:v>Basilicata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GUARITI!$E$4:$E$10</c:f>
              <c:numCache>
                <c:formatCode>_-* #,##0_-;\-* #,##0_-;_-* "-"??_-;_-@_-</c:formatCode>
                <c:ptCount val="6"/>
                <c:pt idx="0">
                  <c:v>2722</c:v>
                </c:pt>
                <c:pt idx="1">
                  <c:v>26506</c:v>
                </c:pt>
                <c:pt idx="2">
                  <c:v>156905</c:v>
                </c:pt>
                <c:pt idx="3">
                  <c:v>3507</c:v>
                </c:pt>
                <c:pt idx="4">
                  <c:v>160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20-409B-A95F-C6411BA05F3E}"/>
            </c:ext>
          </c:extLst>
        </c:ser>
        <c:ser>
          <c:idx val="3"/>
          <c:order val="3"/>
          <c:tx>
            <c:strRef>
              <c:f>GUARITI!$F$2:$F$3</c:f>
              <c:strCache>
                <c:ptCount val="1"/>
                <c:pt idx="0">
                  <c:v>Calabria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GUARITI!$F$4:$F$10</c:f>
              <c:numCache>
                <c:formatCode>_-* #,##0_-;\-* #,##0_-;_-* "-"??_-;_-@_-</c:formatCode>
                <c:ptCount val="6"/>
                <c:pt idx="0">
                  <c:v>9182</c:v>
                </c:pt>
                <c:pt idx="1">
                  <c:v>79301</c:v>
                </c:pt>
                <c:pt idx="2">
                  <c:v>512857</c:v>
                </c:pt>
                <c:pt idx="3">
                  <c:v>38492</c:v>
                </c:pt>
                <c:pt idx="4">
                  <c:v>7789</c:v>
                </c:pt>
                <c:pt idx="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20-409B-A95F-C6411BA05F3E}"/>
            </c:ext>
          </c:extLst>
        </c:ser>
        <c:ser>
          <c:idx val="4"/>
          <c:order val="4"/>
          <c:tx>
            <c:strRef>
              <c:f>GUARITI!$G$2:$G$3</c:f>
              <c:strCache>
                <c:ptCount val="1"/>
                <c:pt idx="0">
                  <c:v>Campania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GUARITI!$G$4:$G$10</c:f>
              <c:numCache>
                <c:formatCode>_-* #,##0_-;\-* #,##0_-;_-* "-"??_-;_-@_-</c:formatCode>
                <c:ptCount val="6"/>
                <c:pt idx="0">
                  <c:v>60455</c:v>
                </c:pt>
                <c:pt idx="1">
                  <c:v>387692</c:v>
                </c:pt>
                <c:pt idx="2">
                  <c:v>1856728</c:v>
                </c:pt>
                <c:pt idx="3">
                  <c:v>157655</c:v>
                </c:pt>
                <c:pt idx="4">
                  <c:v>42841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20-409B-A95F-C6411BA05F3E}"/>
            </c:ext>
          </c:extLst>
        </c:ser>
        <c:ser>
          <c:idx val="5"/>
          <c:order val="5"/>
          <c:tx>
            <c:strRef>
              <c:f>GUARITI!$H$2:$H$3</c:f>
              <c:strCache>
                <c:ptCount val="1"/>
                <c:pt idx="0">
                  <c:v>Emilia-Romagna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GUARITI!$H$4:$H$10</c:f>
              <c:numCache>
                <c:formatCode>_-* #,##0_-;\-* #,##0_-;_-* "-"??_-;_-@_-</c:formatCode>
                <c:ptCount val="6"/>
                <c:pt idx="0">
                  <c:v>60842</c:v>
                </c:pt>
                <c:pt idx="1">
                  <c:v>338820</c:v>
                </c:pt>
                <c:pt idx="2">
                  <c:v>1621894</c:v>
                </c:pt>
                <c:pt idx="3">
                  <c:v>112156</c:v>
                </c:pt>
                <c:pt idx="4">
                  <c:v>11154</c:v>
                </c:pt>
                <c:pt idx="5">
                  <c:v>15163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20-409B-A95F-C6411BA05F3E}"/>
            </c:ext>
          </c:extLst>
        </c:ser>
        <c:ser>
          <c:idx val="6"/>
          <c:order val="6"/>
          <c:tx>
            <c:strRef>
              <c:f>GUARITI!$I$2:$I$3</c:f>
              <c:strCache>
                <c:ptCount val="1"/>
                <c:pt idx="0">
                  <c:v>Lazio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GUARITI!$I$4:$I$10</c:f>
              <c:numCache>
                <c:formatCode>_-* #,##0_-;\-* #,##0_-;_-* "-"??_-;_-@_-</c:formatCode>
                <c:ptCount val="6"/>
                <c:pt idx="0">
                  <c:v>56897</c:v>
                </c:pt>
                <c:pt idx="1">
                  <c:v>339775</c:v>
                </c:pt>
                <c:pt idx="2">
                  <c:v>1845303</c:v>
                </c:pt>
                <c:pt idx="3">
                  <c:v>181536</c:v>
                </c:pt>
                <c:pt idx="4">
                  <c:v>9838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20-409B-A95F-C6411BA05F3E}"/>
            </c:ext>
          </c:extLst>
        </c:ser>
        <c:ser>
          <c:idx val="7"/>
          <c:order val="7"/>
          <c:tx>
            <c:strRef>
              <c:f>GUARITI!$J$2:$J$3</c:f>
              <c:strCache>
                <c:ptCount val="1"/>
                <c:pt idx="0">
                  <c:v>Liguria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GUARITI!$J$4:$J$10</c:f>
              <c:numCache>
                <c:formatCode>_-* #,##0_-;\-* #,##0_-;_-* "-"??_-;_-@_-</c:formatCode>
                <c:ptCount val="6"/>
                <c:pt idx="0">
                  <c:v>14877</c:v>
                </c:pt>
                <c:pt idx="1">
                  <c:v>79902</c:v>
                </c:pt>
                <c:pt idx="2">
                  <c:v>510975</c:v>
                </c:pt>
                <c:pt idx="3">
                  <c:v>39779</c:v>
                </c:pt>
                <c:pt idx="4">
                  <c:v>8305</c:v>
                </c:pt>
                <c:pt idx="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20-409B-A95F-C6411BA05F3E}"/>
            </c:ext>
          </c:extLst>
        </c:ser>
        <c:ser>
          <c:idx val="8"/>
          <c:order val="8"/>
          <c:tx>
            <c:strRef>
              <c:f>GUARITI!$K$2:$K$3</c:f>
              <c:strCache>
                <c:ptCount val="1"/>
                <c:pt idx="0">
                  <c:v>Lombardia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GUARITI!$K$4:$K$10</c:f>
              <c:numCache>
                <c:formatCode>_-* #,##0_-;\-* #,##0_-;_-* "-"??_-;_-@_-</c:formatCode>
                <c:ptCount val="6"/>
                <c:pt idx="0">
                  <c:v>138629</c:v>
                </c:pt>
                <c:pt idx="1">
                  <c:v>530746</c:v>
                </c:pt>
                <c:pt idx="2">
                  <c:v>3054928</c:v>
                </c:pt>
                <c:pt idx="3">
                  <c:v>284151</c:v>
                </c:pt>
                <c:pt idx="4">
                  <c:v>55469</c:v>
                </c:pt>
                <c:pt idx="5">
                  <c:v>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20-409B-A95F-C6411BA05F3E}"/>
            </c:ext>
          </c:extLst>
        </c:ser>
        <c:ser>
          <c:idx val="9"/>
          <c:order val="9"/>
          <c:tx>
            <c:strRef>
              <c:f>GUARITI!$L$2:$L$3</c:f>
              <c:strCache>
                <c:ptCount val="1"/>
                <c:pt idx="0">
                  <c:v>Marche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GUARITI!$L$4:$L$10</c:f>
              <c:numCache>
                <c:formatCode>_-* #,##0_-;\-* #,##0_-;_-* "-"??_-;_-@_-</c:formatCode>
                <c:ptCount val="6"/>
                <c:pt idx="0">
                  <c:v>18249</c:v>
                </c:pt>
                <c:pt idx="1">
                  <c:v>105705</c:v>
                </c:pt>
                <c:pt idx="2">
                  <c:v>558936</c:v>
                </c:pt>
                <c:pt idx="3">
                  <c:v>37713</c:v>
                </c:pt>
                <c:pt idx="4">
                  <c:v>1534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D20-409B-A95F-C6411BA05F3E}"/>
            </c:ext>
          </c:extLst>
        </c:ser>
        <c:ser>
          <c:idx val="10"/>
          <c:order val="10"/>
          <c:tx>
            <c:strRef>
              <c:f>GUARITI!$M$2:$M$3</c:f>
              <c:strCache>
                <c:ptCount val="1"/>
                <c:pt idx="0">
                  <c:v>Molise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GUARITI!$M$4:$M$10</c:f>
              <c:numCache>
                <c:formatCode>_-* #,##0_-;\-* #,##0_-;_-* "-"??_-;_-@_-</c:formatCode>
                <c:ptCount val="6"/>
                <c:pt idx="0">
                  <c:v>2550</c:v>
                </c:pt>
                <c:pt idx="1">
                  <c:v>10411</c:v>
                </c:pt>
                <c:pt idx="2">
                  <c:v>78069</c:v>
                </c:pt>
                <c:pt idx="3">
                  <c:v>10438</c:v>
                </c:pt>
                <c:pt idx="4">
                  <c:v>1669</c:v>
                </c:pt>
                <c:pt idx="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20-409B-A95F-C6411BA05F3E}"/>
            </c:ext>
          </c:extLst>
        </c:ser>
        <c:ser>
          <c:idx val="11"/>
          <c:order val="11"/>
          <c:tx>
            <c:strRef>
              <c:f>GUARITI!$N$2:$N$3</c:f>
              <c:strCache>
                <c:ptCount val="1"/>
                <c:pt idx="0">
                  <c:v>Piemonte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GUARITI!$N$4:$N$10</c:f>
              <c:numCache>
                <c:formatCode>_-* #,##0_-;\-* #,##0_-;_-* "-"??_-;_-@_-</c:formatCode>
                <c:ptCount val="6"/>
                <c:pt idx="0">
                  <c:v>75315</c:v>
                </c:pt>
                <c:pt idx="1">
                  <c:v>248252</c:v>
                </c:pt>
                <c:pt idx="2">
                  <c:v>1247216</c:v>
                </c:pt>
                <c:pt idx="3">
                  <c:v>73762</c:v>
                </c:pt>
                <c:pt idx="4">
                  <c:v>16166</c:v>
                </c:pt>
                <c:pt idx="5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D20-409B-A95F-C6411BA05F3E}"/>
            </c:ext>
          </c:extLst>
        </c:ser>
        <c:ser>
          <c:idx val="12"/>
          <c:order val="12"/>
          <c:tx>
            <c:strRef>
              <c:f>GUARITI!$O$2:$O$3</c:f>
              <c:strCache>
                <c:ptCount val="1"/>
                <c:pt idx="0">
                  <c:v>Puglia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GUARITI!$O$4:$O$10</c:f>
              <c:numCache>
                <c:formatCode>_-* #,##0_-;\-* #,##0_-;_-* "-"??_-;_-@_-</c:formatCode>
                <c:ptCount val="6"/>
                <c:pt idx="0">
                  <c:v>21425</c:v>
                </c:pt>
                <c:pt idx="1">
                  <c:v>242170</c:v>
                </c:pt>
                <c:pt idx="2">
                  <c:v>1294372</c:v>
                </c:pt>
                <c:pt idx="3">
                  <c:v>87479</c:v>
                </c:pt>
                <c:pt idx="4">
                  <c:v>34937</c:v>
                </c:pt>
                <c:pt idx="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20-409B-A95F-C6411BA05F3E}"/>
            </c:ext>
          </c:extLst>
        </c:ser>
        <c:ser>
          <c:idx val="13"/>
          <c:order val="13"/>
          <c:tx>
            <c:strRef>
              <c:f>GUARITI!$P$2:$P$3</c:f>
              <c:strCache>
                <c:ptCount val="1"/>
                <c:pt idx="0">
                  <c:v>Sardegna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GUARITI!$P$4:$P$10</c:f>
              <c:numCache>
                <c:formatCode>_-* #,##0_-;\-* #,##0_-;_-* "-"??_-;_-@_-</c:formatCode>
                <c:ptCount val="6"/>
                <c:pt idx="0">
                  <c:v>6410</c:v>
                </c:pt>
                <c:pt idx="1">
                  <c:v>64601</c:v>
                </c:pt>
                <c:pt idx="2">
                  <c:v>412041</c:v>
                </c:pt>
                <c:pt idx="3">
                  <c:v>22910</c:v>
                </c:pt>
                <c:pt idx="4">
                  <c:v>837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D20-409B-A95F-C6411BA05F3E}"/>
            </c:ext>
          </c:extLst>
        </c:ser>
        <c:ser>
          <c:idx val="14"/>
          <c:order val="14"/>
          <c:tx>
            <c:strRef>
              <c:f>GUARITI!$Q$2:$Q$3</c:f>
              <c:strCache>
                <c:ptCount val="1"/>
                <c:pt idx="0">
                  <c:v>Sicilia</c:v>
                </c:pt>
              </c:strCache>
            </c:strRef>
          </c:tx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GUARITI!$Q$4:$Q$10</c:f>
              <c:numCache>
                <c:formatCode>_-* #,##0_-;\-* #,##0_-;_-* "-"??_-;_-@_-</c:formatCode>
                <c:ptCount val="6"/>
                <c:pt idx="0">
                  <c:v>35857</c:v>
                </c:pt>
                <c:pt idx="1">
                  <c:v>265156</c:v>
                </c:pt>
                <c:pt idx="2">
                  <c:v>1411869</c:v>
                </c:pt>
                <c:pt idx="3">
                  <c:v>84485</c:v>
                </c:pt>
                <c:pt idx="4">
                  <c:v>3379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20-409B-A95F-C6411BA05F3E}"/>
            </c:ext>
          </c:extLst>
        </c:ser>
        <c:ser>
          <c:idx val="15"/>
          <c:order val="15"/>
          <c:tx>
            <c:strRef>
              <c:f>GUARITI!$R$2:$R$3</c:f>
              <c:strCache>
                <c:ptCount val="1"/>
                <c:pt idx="0">
                  <c:v>Toscana</c:v>
                </c:pt>
              </c:strCache>
            </c:strRef>
          </c:tx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GUARITI!$R$4:$R$10</c:f>
              <c:numCache>
                <c:formatCode>_-* #,##0_-;\-* #,##0_-;_-* "-"??_-;_-@_-</c:formatCode>
                <c:ptCount val="6"/>
                <c:pt idx="0">
                  <c:v>48203</c:v>
                </c:pt>
                <c:pt idx="1">
                  <c:v>192764</c:v>
                </c:pt>
                <c:pt idx="2">
                  <c:v>1183130</c:v>
                </c:pt>
                <c:pt idx="3">
                  <c:v>149483</c:v>
                </c:pt>
                <c:pt idx="4">
                  <c:v>23749</c:v>
                </c:pt>
                <c:pt idx="5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D20-409B-A95F-C6411BA05F3E}"/>
            </c:ext>
          </c:extLst>
        </c:ser>
        <c:ser>
          <c:idx val="16"/>
          <c:order val="16"/>
          <c:tx>
            <c:strRef>
              <c:f>GUARITI!$S$2:$S$3</c:f>
              <c:strCache>
                <c:ptCount val="1"/>
                <c:pt idx="0">
                  <c:v>Trentino</c:v>
                </c:pt>
              </c:strCache>
            </c:strRef>
          </c:tx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GUARITI!$S$4:$S$10</c:f>
              <c:numCache>
                <c:formatCode>_-* #,##0_-;\-* #,##0_-;_-* "-"??_-;_-@_-</c:formatCode>
                <c:ptCount val="6"/>
                <c:pt idx="0">
                  <c:v>6405</c:v>
                </c:pt>
                <c:pt idx="1">
                  <c:v>35277</c:v>
                </c:pt>
                <c:pt idx="2">
                  <c:v>183867</c:v>
                </c:pt>
                <c:pt idx="3">
                  <c:v>12834</c:v>
                </c:pt>
                <c:pt idx="4">
                  <c:v>2780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D20-409B-A95F-C6411BA05F3E}"/>
            </c:ext>
          </c:extLst>
        </c:ser>
        <c:ser>
          <c:idx val="17"/>
          <c:order val="17"/>
          <c:tx>
            <c:strRef>
              <c:f>GUARITI!$T$2:$T$3</c:f>
              <c:strCache>
                <c:ptCount val="1"/>
                <c:pt idx="0">
                  <c:v>Umbria</c:v>
                </c:pt>
              </c:strCache>
            </c:strRef>
          </c:tx>
          <c:spPr>
            <a:ln w="349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GUARITI!$T$4:$T$10</c:f>
              <c:numCache>
                <c:formatCode>_-* #,##0_-;\-* #,##0_-;_-* "-"??_-;_-@_-</c:formatCode>
                <c:ptCount val="6"/>
                <c:pt idx="0">
                  <c:v>9393</c:v>
                </c:pt>
                <c:pt idx="1">
                  <c:v>43376</c:v>
                </c:pt>
                <c:pt idx="2">
                  <c:v>354689</c:v>
                </c:pt>
                <c:pt idx="3">
                  <c:v>30995</c:v>
                </c:pt>
                <c:pt idx="4">
                  <c:v>5626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D20-409B-A95F-C6411BA05F3E}"/>
            </c:ext>
          </c:extLst>
        </c:ser>
        <c:ser>
          <c:idx val="18"/>
          <c:order val="18"/>
          <c:tx>
            <c:strRef>
              <c:f>GUARITI!$U$2:$U$3</c:f>
              <c:strCache>
                <c:ptCount val="1"/>
                <c:pt idx="0">
                  <c:v>Veneto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GUARITI!$B$4:$B$10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GUARITI!$U$4:$U$10</c:f>
              <c:numCache>
                <c:formatCode>_-* #,##0_-;\-* #,##0_-;_-* "-"??_-;_-@_-</c:formatCode>
                <c:ptCount val="6"/>
                <c:pt idx="0">
                  <c:v>95047</c:v>
                </c:pt>
                <c:pt idx="1">
                  <c:v>383779</c:v>
                </c:pt>
                <c:pt idx="2">
                  <c:v>2038394</c:v>
                </c:pt>
                <c:pt idx="3">
                  <c:v>225959</c:v>
                </c:pt>
                <c:pt idx="4">
                  <c:v>36443</c:v>
                </c:pt>
                <c:pt idx="5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D20-409B-A95F-C6411BA05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765680"/>
        <c:axId val="2097749840"/>
      </c:lineChart>
      <c:catAx>
        <c:axId val="20977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7749840"/>
        <c:crosses val="autoZero"/>
        <c:auto val="1"/>
        <c:lblAlgn val="ctr"/>
        <c:lblOffset val="100"/>
        <c:noMultiLvlLbl val="0"/>
      </c:catAx>
      <c:valAx>
        <c:axId val="20977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77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[BW1D5_Gruppo 4.xlsx]DECEDUTI!Tabella pivot4</c:name>
    <c:fmtId val="1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DECEDUTI!$C$2:$C$3</c:f>
              <c:strCache>
                <c:ptCount val="1"/>
                <c:pt idx="0">
                  <c:v>Abruzzo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DECEDUTI!$C$4:$C$10</c:f>
              <c:numCache>
                <c:formatCode>_-* #,##0_-;\-* #,##0_-;_-* "-"??_-;_-@_-</c:formatCode>
                <c:ptCount val="6"/>
                <c:pt idx="0">
                  <c:v>320</c:v>
                </c:pt>
                <c:pt idx="1">
                  <c:v>1427</c:v>
                </c:pt>
                <c:pt idx="2">
                  <c:v>1191</c:v>
                </c:pt>
                <c:pt idx="3">
                  <c:v>242</c:v>
                </c:pt>
                <c:pt idx="4">
                  <c:v>42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B2-4B32-97D6-3D6622A8126E}"/>
            </c:ext>
          </c:extLst>
        </c:ser>
        <c:ser>
          <c:idx val="1"/>
          <c:order val="1"/>
          <c:tx>
            <c:strRef>
              <c:f>DECEDUTI!$D$2:$D$3</c:f>
              <c:strCache>
                <c:ptCount val="1"/>
                <c:pt idx="0">
                  <c:v>Alto Adige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DECEDUTI!$D$4:$D$10</c:f>
              <c:numCache>
                <c:formatCode>_-* #,##0_-;\-* #,##0_-;_-* "-"??_-;_-@_-</c:formatCode>
                <c:ptCount val="6"/>
                <c:pt idx="0">
                  <c:v>208</c:v>
                </c:pt>
                <c:pt idx="1">
                  <c:v>566</c:v>
                </c:pt>
                <c:pt idx="2">
                  <c:v>296</c:v>
                </c:pt>
                <c:pt idx="3">
                  <c:v>52</c:v>
                </c:pt>
                <c:pt idx="4">
                  <c:v>30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B2-4B32-97D6-3D6622A8126E}"/>
            </c:ext>
          </c:extLst>
        </c:ser>
        <c:ser>
          <c:idx val="2"/>
          <c:order val="2"/>
          <c:tx>
            <c:strRef>
              <c:f>DECEDUTI!$E$2:$E$3</c:f>
              <c:strCache>
                <c:ptCount val="1"/>
                <c:pt idx="0">
                  <c:v>Basilicata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DECEDUTI!$E$4:$E$10</c:f>
              <c:numCache>
                <c:formatCode>_-* #,##0_-;\-* #,##0_-;_-* "-"??_-;_-@_-</c:formatCode>
                <c:ptCount val="6"/>
                <c:pt idx="0">
                  <c:v>103</c:v>
                </c:pt>
                <c:pt idx="1">
                  <c:v>378</c:v>
                </c:pt>
                <c:pt idx="2">
                  <c:v>377</c:v>
                </c:pt>
                <c:pt idx="3">
                  <c:v>31</c:v>
                </c:pt>
                <c:pt idx="4">
                  <c:v>10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B2-4B32-97D6-3D6622A8126E}"/>
            </c:ext>
          </c:extLst>
        </c:ser>
        <c:ser>
          <c:idx val="3"/>
          <c:order val="3"/>
          <c:tx>
            <c:strRef>
              <c:f>DECEDUTI!$F$2:$F$3</c:f>
              <c:strCache>
                <c:ptCount val="1"/>
                <c:pt idx="0">
                  <c:v>Calabria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DECEDUTI!$F$4:$F$10</c:f>
              <c:numCache>
                <c:formatCode>_-* #,##0_-;\-* #,##0_-;_-* "-"??_-;_-@_-</c:formatCode>
                <c:ptCount val="6"/>
                <c:pt idx="0">
                  <c:v>177</c:v>
                </c:pt>
                <c:pt idx="1">
                  <c:v>1141</c:v>
                </c:pt>
                <c:pt idx="2">
                  <c:v>1599</c:v>
                </c:pt>
                <c:pt idx="3">
                  <c:v>413</c:v>
                </c:pt>
                <c:pt idx="4">
                  <c:v>93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B2-4B32-97D6-3D6622A8126E}"/>
            </c:ext>
          </c:extLst>
        </c:ser>
        <c:ser>
          <c:idx val="4"/>
          <c:order val="4"/>
          <c:tx>
            <c:strRef>
              <c:f>DECEDUTI!$G$2:$G$3</c:f>
              <c:strCache>
                <c:ptCount val="1"/>
                <c:pt idx="0">
                  <c:v>Campania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DECEDUTI!$G$4:$G$10</c:f>
              <c:numCache>
                <c:formatCode>_-* #,##0_-;\-* #,##0_-;_-* "-"??_-;_-@_-</c:formatCode>
                <c:ptCount val="6"/>
                <c:pt idx="0">
                  <c:v>1171</c:v>
                </c:pt>
                <c:pt idx="1">
                  <c:v>5623</c:v>
                </c:pt>
                <c:pt idx="2">
                  <c:v>3085</c:v>
                </c:pt>
                <c:pt idx="3">
                  <c:v>516</c:v>
                </c:pt>
                <c:pt idx="4">
                  <c:v>101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B2-4B32-97D6-3D6622A8126E}"/>
            </c:ext>
          </c:extLst>
        </c:ser>
        <c:ser>
          <c:idx val="5"/>
          <c:order val="5"/>
          <c:tx>
            <c:strRef>
              <c:f>DECEDUTI!$H$2:$H$3</c:f>
              <c:strCache>
                <c:ptCount val="1"/>
                <c:pt idx="0">
                  <c:v>Emilia-Romagna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DECEDUTI!$H$4:$H$10</c:f>
              <c:numCache>
                <c:formatCode>_-* #,##0_-;\-* #,##0_-;_-* "-"??_-;_-@_-</c:formatCode>
                <c:ptCount val="6"/>
                <c:pt idx="0">
                  <c:v>1985</c:v>
                </c:pt>
                <c:pt idx="1">
                  <c:v>6478</c:v>
                </c:pt>
                <c:pt idx="2">
                  <c:v>4745</c:v>
                </c:pt>
                <c:pt idx="3">
                  <c:v>983</c:v>
                </c:pt>
                <c:pt idx="4">
                  <c:v>208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B2-4B32-97D6-3D6622A8126E}"/>
            </c:ext>
          </c:extLst>
        </c:ser>
        <c:ser>
          <c:idx val="6"/>
          <c:order val="6"/>
          <c:tx>
            <c:strRef>
              <c:f>DECEDUTI!$I$2:$I$3</c:f>
              <c:strCache>
                <c:ptCount val="1"/>
                <c:pt idx="0">
                  <c:v>Lazio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DECEDUTI!$I$4:$I$10</c:f>
              <c:numCache>
                <c:formatCode>_-* #,##0_-;\-* #,##0_-;_-* "-"??_-;_-@_-</c:formatCode>
                <c:ptCount val="6"/>
                <c:pt idx="0">
                  <c:v>1402</c:v>
                </c:pt>
                <c:pt idx="1">
                  <c:v>5500</c:v>
                </c:pt>
                <c:pt idx="2">
                  <c:v>3276</c:v>
                </c:pt>
                <c:pt idx="3">
                  <c:v>625</c:v>
                </c:pt>
                <c:pt idx="4">
                  <c:v>157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B2-4B32-97D6-3D6622A8126E}"/>
            </c:ext>
          </c:extLst>
        </c:ser>
        <c:ser>
          <c:idx val="7"/>
          <c:order val="7"/>
          <c:tx>
            <c:strRef>
              <c:f>DECEDUTI!$J$2:$J$3</c:f>
              <c:strCache>
                <c:ptCount val="1"/>
                <c:pt idx="0">
                  <c:v>Liguria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DECEDUTI!$J$4:$J$10</c:f>
              <c:numCache>
                <c:formatCode>_-* #,##0_-;\-* #,##0_-;_-* "-"??_-;_-@_-</c:formatCode>
                <c:ptCount val="6"/>
                <c:pt idx="0">
                  <c:v>504</c:v>
                </c:pt>
                <c:pt idx="1">
                  <c:v>1695</c:v>
                </c:pt>
                <c:pt idx="2">
                  <c:v>1186</c:v>
                </c:pt>
                <c:pt idx="3">
                  <c:v>238</c:v>
                </c:pt>
                <c:pt idx="4">
                  <c:v>111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B2-4B32-97D6-3D6622A8126E}"/>
            </c:ext>
          </c:extLst>
        </c:ser>
        <c:ser>
          <c:idx val="8"/>
          <c:order val="8"/>
          <c:tx>
            <c:strRef>
              <c:f>DECEDUTI!$K$2:$K$3</c:f>
              <c:strCache>
                <c:ptCount val="1"/>
                <c:pt idx="0">
                  <c:v>Lombardia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DECEDUTI!$K$4:$K$10</c:f>
              <c:numCache>
                <c:formatCode>_-* #,##0_-;\-* #,##0_-;_-* "-"??_-;_-@_-</c:formatCode>
                <c:ptCount val="6"/>
                <c:pt idx="0">
                  <c:v>3268</c:v>
                </c:pt>
                <c:pt idx="1">
                  <c:v>9958</c:v>
                </c:pt>
                <c:pt idx="2">
                  <c:v>9700</c:v>
                </c:pt>
                <c:pt idx="3">
                  <c:v>2606</c:v>
                </c:pt>
                <c:pt idx="4">
                  <c:v>1042</c:v>
                </c:pt>
                <c:pt idx="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B2-4B32-97D6-3D6622A8126E}"/>
            </c:ext>
          </c:extLst>
        </c:ser>
        <c:ser>
          <c:idx val="9"/>
          <c:order val="9"/>
          <c:tx>
            <c:strRef>
              <c:f>DECEDUTI!$L$2:$L$3</c:f>
              <c:strCache>
                <c:ptCount val="1"/>
                <c:pt idx="0">
                  <c:v>Marche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DECEDUTI!$L$4:$L$10</c:f>
              <c:numCache>
                <c:formatCode>_-* #,##0_-;\-* #,##0_-;_-* "-"??_-;_-@_-</c:formatCode>
                <c:ptCount val="6"/>
                <c:pt idx="0">
                  <c:v>307</c:v>
                </c:pt>
                <c:pt idx="1">
                  <c:v>1673</c:v>
                </c:pt>
                <c:pt idx="2">
                  <c:v>1051</c:v>
                </c:pt>
                <c:pt idx="3">
                  <c:v>220</c:v>
                </c:pt>
                <c:pt idx="4">
                  <c:v>50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B2-4B32-97D6-3D6622A8126E}"/>
            </c:ext>
          </c:extLst>
        </c:ser>
        <c:ser>
          <c:idx val="10"/>
          <c:order val="10"/>
          <c:tx>
            <c:strRef>
              <c:f>DECEDUTI!$M$2:$M$3</c:f>
              <c:strCache>
                <c:ptCount val="1"/>
                <c:pt idx="0">
                  <c:v>Molise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DECEDUTI!$M$4:$M$10</c:f>
              <c:numCache>
                <c:formatCode>_-* #,##0_-;\-* #,##0_-;_-* "-"??_-;_-@_-</c:formatCode>
                <c:ptCount val="6"/>
                <c:pt idx="0">
                  <c:v>73</c:v>
                </c:pt>
                <c:pt idx="1">
                  <c:v>321</c:v>
                </c:pt>
                <c:pt idx="2">
                  <c:v>193</c:v>
                </c:pt>
                <c:pt idx="3">
                  <c:v>78</c:v>
                </c:pt>
                <c:pt idx="4">
                  <c:v>16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B2-4B32-97D6-3D6622A8126E}"/>
            </c:ext>
          </c:extLst>
        </c:ser>
        <c:ser>
          <c:idx val="11"/>
          <c:order val="11"/>
          <c:tx>
            <c:strRef>
              <c:f>DECEDUTI!$N$2:$N$3</c:f>
              <c:strCache>
                <c:ptCount val="1"/>
                <c:pt idx="0">
                  <c:v>Piemonte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DECEDUTI!$N$4:$N$10</c:f>
              <c:numCache>
                <c:formatCode>_-* #,##0_-;\-* #,##0_-;_-* "-"??_-;_-@_-</c:formatCode>
                <c:ptCount val="6"/>
                <c:pt idx="0">
                  <c:v>1683</c:v>
                </c:pt>
                <c:pt idx="1">
                  <c:v>4128</c:v>
                </c:pt>
                <c:pt idx="2">
                  <c:v>1751</c:v>
                </c:pt>
                <c:pt idx="3">
                  <c:v>102</c:v>
                </c:pt>
                <c:pt idx="4">
                  <c:v>34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1B2-4B32-97D6-3D6622A8126E}"/>
            </c:ext>
          </c:extLst>
        </c:ser>
        <c:ser>
          <c:idx val="12"/>
          <c:order val="12"/>
          <c:tx>
            <c:strRef>
              <c:f>DECEDUTI!$O$2:$O$3</c:f>
              <c:strCache>
                <c:ptCount val="1"/>
                <c:pt idx="0">
                  <c:v>Puglia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DECEDUTI!$O$4:$O$10</c:f>
              <c:numCache>
                <c:formatCode>_-* #,##0_-;\-* #,##0_-;_-* "-"??_-;_-@_-</c:formatCode>
                <c:ptCount val="6"/>
                <c:pt idx="0">
                  <c:v>989</c:v>
                </c:pt>
                <c:pt idx="1">
                  <c:v>4515</c:v>
                </c:pt>
                <c:pt idx="2">
                  <c:v>2441</c:v>
                </c:pt>
                <c:pt idx="3">
                  <c:v>541</c:v>
                </c:pt>
                <c:pt idx="4">
                  <c:v>168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1B2-4B32-97D6-3D6622A8126E}"/>
            </c:ext>
          </c:extLst>
        </c:ser>
        <c:ser>
          <c:idx val="13"/>
          <c:order val="13"/>
          <c:tx>
            <c:strRef>
              <c:f>DECEDUTI!$P$2:$P$3</c:f>
              <c:strCache>
                <c:ptCount val="1"/>
                <c:pt idx="0">
                  <c:v>Sardegna</c:v>
                </c:pt>
              </c:strCache>
            </c:strRef>
          </c:tx>
          <c:spPr>
            <a:ln w="349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DECEDUTI!$P$4:$P$10</c:f>
              <c:numCache>
                <c:formatCode>_-* #,##0_-;\-* #,##0_-;_-* "-"??_-;_-@_-</c:formatCode>
                <c:ptCount val="6"/>
                <c:pt idx="0">
                  <c:v>303</c:v>
                </c:pt>
                <c:pt idx="1">
                  <c:v>981</c:v>
                </c:pt>
                <c:pt idx="2">
                  <c:v>1142</c:v>
                </c:pt>
                <c:pt idx="3">
                  <c:v>105</c:v>
                </c:pt>
                <c:pt idx="4">
                  <c:v>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1B2-4B32-97D6-3D6622A8126E}"/>
            </c:ext>
          </c:extLst>
        </c:ser>
        <c:ser>
          <c:idx val="14"/>
          <c:order val="14"/>
          <c:tx>
            <c:strRef>
              <c:f>DECEDUTI!$Q$2:$Q$3</c:f>
              <c:strCache>
                <c:ptCount val="1"/>
                <c:pt idx="0">
                  <c:v>Sicilia</c:v>
                </c:pt>
              </c:strCache>
            </c:strRef>
          </c:tx>
          <c:spPr>
            <a:ln w="349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DECEDUTI!$Q$4:$Q$10</c:f>
              <c:numCache>
                <c:formatCode>_-* #,##0_-;\-* #,##0_-;_-* "-"??_-;_-@_-</c:formatCode>
                <c:ptCount val="6"/>
                <c:pt idx="0">
                  <c:v>857</c:v>
                </c:pt>
                <c:pt idx="1">
                  <c:v>5090</c:v>
                </c:pt>
                <c:pt idx="2">
                  <c:v>4953</c:v>
                </c:pt>
                <c:pt idx="3">
                  <c:v>531</c:v>
                </c:pt>
                <c:pt idx="4">
                  <c:v>159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B2-4B32-97D6-3D6622A8126E}"/>
            </c:ext>
          </c:extLst>
        </c:ser>
        <c:ser>
          <c:idx val="15"/>
          <c:order val="15"/>
          <c:tx>
            <c:strRef>
              <c:f>DECEDUTI!$R$2:$R$3</c:f>
              <c:strCache>
                <c:ptCount val="1"/>
                <c:pt idx="0">
                  <c:v>Toscana</c:v>
                </c:pt>
              </c:strCache>
            </c:strRef>
          </c:tx>
          <c:spPr>
            <a:ln w="349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DECEDUTI!$R$4:$R$10</c:f>
              <c:numCache>
                <c:formatCode>_-* #,##0_-;\-* #,##0_-;_-* "-"??_-;_-@_-</c:formatCode>
                <c:ptCount val="6"/>
                <c:pt idx="0">
                  <c:v>1032</c:v>
                </c:pt>
                <c:pt idx="1">
                  <c:v>3885</c:v>
                </c:pt>
                <c:pt idx="2">
                  <c:v>3809</c:v>
                </c:pt>
                <c:pt idx="3">
                  <c:v>1032</c:v>
                </c:pt>
                <c:pt idx="4">
                  <c:v>321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1B2-4B32-97D6-3D6622A8126E}"/>
            </c:ext>
          </c:extLst>
        </c:ser>
        <c:ser>
          <c:idx val="16"/>
          <c:order val="16"/>
          <c:tx>
            <c:strRef>
              <c:f>DECEDUTI!$S$2:$S$3</c:f>
              <c:strCache>
                <c:ptCount val="1"/>
                <c:pt idx="0">
                  <c:v>Trentino</c:v>
                </c:pt>
              </c:strCache>
            </c:strRef>
          </c:tx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DECEDUTI!$S$4:$S$10</c:f>
              <c:numCache>
                <c:formatCode>_-* #,##0_-;\-* #,##0_-;_-* "-"??_-;_-@_-</c:formatCode>
                <c:ptCount val="6"/>
                <c:pt idx="0">
                  <c:v>288</c:v>
                </c:pt>
                <c:pt idx="1">
                  <c:v>480</c:v>
                </c:pt>
                <c:pt idx="2">
                  <c:v>211</c:v>
                </c:pt>
                <c:pt idx="3">
                  <c:v>43</c:v>
                </c:pt>
                <c:pt idx="4">
                  <c:v>18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1B2-4B32-97D6-3D6622A8126E}"/>
            </c:ext>
          </c:extLst>
        </c:ser>
        <c:ser>
          <c:idx val="17"/>
          <c:order val="17"/>
          <c:tx>
            <c:strRef>
              <c:f>DECEDUTI!$T$2:$T$3</c:f>
              <c:strCache>
                <c:ptCount val="1"/>
                <c:pt idx="0">
                  <c:v>Umbria</c:v>
                </c:pt>
              </c:strCache>
            </c:strRef>
          </c:tx>
          <c:spPr>
            <a:ln w="349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DECEDUTI!$T$4:$T$10</c:f>
              <c:numCache>
                <c:formatCode>_-* #,##0_-;\-* #,##0_-;_-* "-"??_-;_-@_-</c:formatCode>
                <c:ptCount val="6"/>
                <c:pt idx="0">
                  <c:v>217</c:v>
                </c:pt>
                <c:pt idx="1">
                  <c:v>880</c:v>
                </c:pt>
                <c:pt idx="2">
                  <c:v>850</c:v>
                </c:pt>
                <c:pt idx="3">
                  <c:v>170</c:v>
                </c:pt>
                <c:pt idx="4">
                  <c:v>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1B2-4B32-97D6-3D6622A8126E}"/>
            </c:ext>
          </c:extLst>
        </c:ser>
        <c:ser>
          <c:idx val="18"/>
          <c:order val="18"/>
          <c:tx>
            <c:strRef>
              <c:f>DECEDUTI!$U$2:$U$3</c:f>
              <c:strCache>
                <c:ptCount val="1"/>
                <c:pt idx="0">
                  <c:v>Veneto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DECEDUTI!$B$4:$B$10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DECEDUTI!$U$4:$U$10</c:f>
              <c:numCache>
                <c:formatCode>_-* #,##0_-;\-* #,##0_-;_-* "-"??_-;_-@_-</c:formatCode>
                <c:ptCount val="6"/>
                <c:pt idx="0">
                  <c:v>2828</c:v>
                </c:pt>
                <c:pt idx="1">
                  <c:v>5844</c:v>
                </c:pt>
                <c:pt idx="2">
                  <c:v>3939</c:v>
                </c:pt>
                <c:pt idx="3">
                  <c:v>1007</c:v>
                </c:pt>
                <c:pt idx="4">
                  <c:v>278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1B2-4B32-97D6-3D6622A81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765680"/>
        <c:axId val="2097749840"/>
      </c:lineChart>
      <c:catAx>
        <c:axId val="20977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7749840"/>
        <c:crosses val="autoZero"/>
        <c:auto val="1"/>
        <c:lblAlgn val="ctr"/>
        <c:lblOffset val="100"/>
        <c:noMultiLvlLbl val="0"/>
      </c:catAx>
      <c:valAx>
        <c:axId val="20977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77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CONTAGIATI/VACCINATI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9"/>
              <c:pt idx="0">
                <c:v>Abruzzo</c:v>
              </c:pt>
              <c:pt idx="1">
                <c:v>Alto Adige</c:v>
              </c:pt>
              <c:pt idx="2">
                <c:v>Basilicata</c:v>
              </c:pt>
              <c:pt idx="3">
                <c:v>Calabria</c:v>
              </c:pt>
              <c:pt idx="4">
                <c:v>Campania</c:v>
              </c:pt>
              <c:pt idx="5">
                <c:v>Emilia-Romagna</c:v>
              </c:pt>
              <c:pt idx="6">
                <c:v>Lazio</c:v>
              </c:pt>
              <c:pt idx="7">
                <c:v>Liguria</c:v>
              </c:pt>
              <c:pt idx="8">
                <c:v>Lombardia</c:v>
              </c:pt>
              <c:pt idx="9">
                <c:v>Marche</c:v>
              </c:pt>
              <c:pt idx="10">
                <c:v>Molise</c:v>
              </c:pt>
              <c:pt idx="11">
                <c:v>Piemonte</c:v>
              </c:pt>
              <c:pt idx="12">
                <c:v>Puglia</c:v>
              </c:pt>
              <c:pt idx="13">
                <c:v>Sardegna</c:v>
              </c:pt>
              <c:pt idx="14">
                <c:v>Sicilia</c:v>
              </c:pt>
              <c:pt idx="15">
                <c:v>Toscana</c:v>
              </c:pt>
              <c:pt idx="16">
                <c:v>Trentino</c:v>
              </c:pt>
              <c:pt idx="17">
                <c:v>Umbria</c:v>
              </c:pt>
              <c:pt idx="18">
                <c:v>Veneto</c:v>
              </c:pt>
            </c:strLit>
          </c:cat>
          <c:val>
            <c:numLit>
              <c:formatCode>General</c:formatCode>
              <c:ptCount val="1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8.441171109500063</c:v>
              </c:pt>
              <c:pt idx="6">
                <c:v>#N/A</c:v>
              </c:pt>
              <c:pt idx="7">
                <c:v>6.6073211182434903</c:v>
              </c:pt>
              <c:pt idx="8">
                <c:v>10.403904056235845</c:v>
              </c:pt>
              <c:pt idx="9">
                <c:v>#N/A</c:v>
              </c:pt>
              <c:pt idx="10">
                <c:v>#N/A</c:v>
              </c:pt>
              <c:pt idx="11">
                <c:v>13.159276452652609</c:v>
              </c:pt>
              <c:pt idx="12">
                <c:v>28.009720472441252</c:v>
              </c:pt>
              <c:pt idx="13">
                <c:v>#N/A</c:v>
              </c:pt>
              <c:pt idx="14">
                <c:v>#N/A</c:v>
              </c:pt>
              <c:pt idx="15">
                <c:v>20.479701241706405</c:v>
              </c:pt>
              <c:pt idx="16">
                <c:v>#N/A</c:v>
              </c:pt>
              <c:pt idx="17">
                <c:v>#N/A</c:v>
              </c:pt>
              <c:pt idx="18">
                <c:v>16.839933268916667</c:v>
              </c:pt>
            </c:numLit>
          </c:val>
          <c:extLst>
            <c:ext xmlns:c16="http://schemas.microsoft.com/office/drawing/2014/chart" uri="{C3380CC4-5D6E-409C-BE32-E72D297353CC}">
              <c16:uniqueId val="{00000000-AF1E-429D-A83E-9A13D70F5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00791440"/>
        <c:axId val="1700780400"/>
      </c:barChart>
      <c:catAx>
        <c:axId val="1700791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078040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70078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079144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[BW1D5_Gruppo 4.xlsx]PivotChartTable1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CONTAGIATI/DECEDUTI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Totale</c:v>
          </c:tx>
          <c:spPr>
            <a:solidFill>
              <a:schemeClr val="accent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9"/>
              <c:pt idx="0">
                <c:v>Abruzzo</c:v>
              </c:pt>
              <c:pt idx="1">
                <c:v>Alto Adige</c:v>
              </c:pt>
              <c:pt idx="2">
                <c:v>Basilicata</c:v>
              </c:pt>
              <c:pt idx="3">
                <c:v>Calabria</c:v>
              </c:pt>
              <c:pt idx="4">
                <c:v>Campania</c:v>
              </c:pt>
              <c:pt idx="5">
                <c:v>Emilia-Romagna</c:v>
              </c:pt>
              <c:pt idx="6">
                <c:v>Lazio</c:v>
              </c:pt>
              <c:pt idx="7">
                <c:v>Liguria</c:v>
              </c:pt>
              <c:pt idx="8">
                <c:v>Lombardia</c:v>
              </c:pt>
              <c:pt idx="9">
                <c:v>Marche</c:v>
              </c:pt>
              <c:pt idx="10">
                <c:v>Molise</c:v>
              </c:pt>
              <c:pt idx="11">
                <c:v>Piemonte</c:v>
              </c:pt>
              <c:pt idx="12">
                <c:v>Puglia</c:v>
              </c:pt>
              <c:pt idx="13">
                <c:v>Sardegna</c:v>
              </c:pt>
              <c:pt idx="14">
                <c:v>Sicilia</c:v>
              </c:pt>
              <c:pt idx="15">
                <c:v>Toscana</c:v>
              </c:pt>
              <c:pt idx="16">
                <c:v>Trentino</c:v>
              </c:pt>
              <c:pt idx="17">
                <c:v>Umbria</c:v>
              </c:pt>
              <c:pt idx="18">
                <c:v>Veneto</c:v>
              </c:pt>
            </c:strLit>
          </c:cat>
          <c:val>
            <c:numLit>
              <c:formatCode>General</c:formatCode>
              <c:ptCount val="19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166.80441483476451</c:v>
              </c:pt>
              <c:pt idx="6">
                <c:v>342.88069904901351</c:v>
              </c:pt>
              <c:pt idx="7">
                <c:v>#N/A</c:v>
              </c:pt>
              <c:pt idx="8">
                <c:v>148.50433316378903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143.27631668913173</c:v>
              </c:pt>
              <c:pt idx="16">
                <c:v>#N/A</c:v>
              </c:pt>
              <c:pt idx="17">
                <c:v>#N/A</c:v>
              </c:pt>
              <c:pt idx="18">
                <c:v>279.95771135413429</c:v>
              </c:pt>
            </c:numLit>
          </c:val>
          <c:extLst>
            <c:ext xmlns:c16="http://schemas.microsoft.com/office/drawing/2014/chart" uri="{C3380CC4-5D6E-409C-BE32-E72D297353CC}">
              <c16:uniqueId val="{00000000-42A6-4FD2-995E-1E501CDCF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00860080"/>
        <c:axId val="1700861040"/>
      </c:barChart>
      <c:catAx>
        <c:axId val="1700860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086104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70086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086008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[BW1D5_Gruppo 4.xlsx]PivotChartTable2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CONTAGIATI/GUARITI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Totale</c:v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9"/>
              <c:pt idx="0">
                <c:v>Abruzzo</c:v>
              </c:pt>
              <c:pt idx="1">
                <c:v>Alto Adige</c:v>
              </c:pt>
              <c:pt idx="2">
                <c:v>Basilicata</c:v>
              </c:pt>
              <c:pt idx="3">
                <c:v>Calabria</c:v>
              </c:pt>
              <c:pt idx="4">
                <c:v>Campania</c:v>
              </c:pt>
              <c:pt idx="5">
                <c:v>Emilia-Romagna</c:v>
              </c:pt>
              <c:pt idx="6">
                <c:v>Lazio</c:v>
              </c:pt>
              <c:pt idx="7">
                <c:v>Liguria</c:v>
              </c:pt>
              <c:pt idx="8">
                <c:v>Lombardia</c:v>
              </c:pt>
              <c:pt idx="9">
                <c:v>Marche</c:v>
              </c:pt>
              <c:pt idx="10">
                <c:v>Molise</c:v>
              </c:pt>
              <c:pt idx="11">
                <c:v>Piemonte</c:v>
              </c:pt>
              <c:pt idx="12">
                <c:v>Puglia</c:v>
              </c:pt>
              <c:pt idx="13">
                <c:v>Sardegna</c:v>
              </c:pt>
              <c:pt idx="14">
                <c:v>Sicilia</c:v>
              </c:pt>
              <c:pt idx="15">
                <c:v>Toscana</c:v>
              </c:pt>
              <c:pt idx="16">
                <c:v>Trentino</c:v>
              </c:pt>
              <c:pt idx="17">
                <c:v>Umbria</c:v>
              </c:pt>
              <c:pt idx="18">
                <c:v>Veneto</c:v>
              </c:pt>
            </c:strLit>
          </c:cat>
          <c:val>
            <c:numLit>
              <c:formatCode>General</c:formatCode>
              <c:ptCount val="19"/>
              <c:pt idx="0">
                <c:v>1.3034359159992162</c:v>
              </c:pt>
              <c:pt idx="1">
                <c:v>1.0064921389547503</c:v>
              </c:pt>
              <c:pt idx="2">
                <c:v>1.9005138634695704</c:v>
              </c:pt>
              <c:pt idx="3">
                <c:v>1.0273256770819859</c:v>
              </c:pt>
              <c:pt idx="4">
                <c:v>0.98194868730580054</c:v>
              </c:pt>
              <c:pt idx="5">
                <c:v>#N/A</c:v>
              </c:pt>
              <c:pt idx="6">
                <c:v>2.5683576108621162</c:v>
              </c:pt>
              <c:pt idx="7">
                <c:v>0.97852567506901778</c:v>
              </c:pt>
              <c:pt idx="8">
                <c:v>1.0135331812858124</c:v>
              </c:pt>
              <c:pt idx="9">
                <c:v>1.1708928000350838</c:v>
              </c:pt>
              <c:pt idx="10">
                <c:v>1.1928179102362411</c:v>
              </c:pt>
              <c:pt idx="11">
                <c:v>1.1452669479683808</c:v>
              </c:pt>
              <c:pt idx="12">
                <c:v>1.1011174600483122</c:v>
              </c:pt>
              <c:pt idx="13">
                <c:v>4.1136671522100894</c:v>
              </c:pt>
              <c:pt idx="14">
                <c:v>1.2950376852002787</c:v>
              </c:pt>
              <c:pt idx="15">
                <c:v>1.0815396631439393</c:v>
              </c:pt>
              <c:pt idx="16">
                <c:v>1.0582873133892907</c:v>
              </c:pt>
              <c:pt idx="17">
                <c:v>#N/A</c:v>
              </c:pt>
              <c:pt idx="18">
                <c:v>1.055436279271776</c:v>
              </c:pt>
            </c:numLit>
          </c:val>
          <c:extLst>
            <c:ext xmlns:c16="http://schemas.microsoft.com/office/drawing/2014/chart" uri="{C3380CC4-5D6E-409C-BE32-E72D297353CC}">
              <c16:uniqueId val="{00000000-62CF-4243-9A14-712796847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00862000"/>
        <c:axId val="1700862480"/>
      </c:barChart>
      <c:catAx>
        <c:axId val="170086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086248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70086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086200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[BW1D5_Gruppo 4.xlsx]PivotChartTable3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4.jpeg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1231469</xdr:colOff>
      <xdr:row>1</xdr:row>
      <xdr:rowOff>324144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7478E13-427B-4B36-A9D9-CC798870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1469" cy="508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115066</xdr:colOff>
      <xdr:row>3</xdr:row>
      <xdr:rowOff>16314</xdr:rowOff>
    </xdr:from>
    <xdr:to>
      <xdr:col>17</xdr:col>
      <xdr:colOff>229366</xdr:colOff>
      <xdr:row>37</xdr:row>
      <xdr:rowOff>62297</xdr:rowOff>
    </xdr:to>
    <xdr:sp macro="" textlink="">
      <xdr:nvSpPr>
        <xdr:cNvPr id="11265" name="Text Box 1">
          <a:extLst>
            <a:ext uri="{FF2B5EF4-FFF2-40B4-BE49-F238E27FC236}">
              <a16:creationId xmlns:a16="http://schemas.microsoft.com/office/drawing/2014/main" id="{AE9220C0-760F-87A8-B6EF-77D34DC214E3}"/>
            </a:ext>
          </a:extLst>
        </xdr:cNvPr>
        <xdr:cNvSpPr txBox="1">
          <a:spLocks noChangeArrowheads="1"/>
        </xdr:cNvSpPr>
      </xdr:nvSpPr>
      <xdr:spPr bwMode="auto">
        <a:xfrm>
          <a:off x="115066" y="568107"/>
          <a:ext cx="11728231" cy="6299638"/>
        </a:xfrm>
        <a:prstGeom prst="rect">
          <a:avLst/>
        </a:prstGeom>
        <a:solidFill>
          <a:schemeClr val="bg1">
            <a:lumMod val="95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Aptos Narrow"/>
            </a:rPr>
            <a:t>Fonte dei dati</a:t>
          </a:r>
        </a:p>
        <a:p>
          <a:pPr algn="l" rtl="0">
            <a:defRPr sz="1000"/>
          </a:pPr>
          <a:endParaRPr lang="it-IT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</a:t>
          </a:r>
          <a:r>
            <a:rPr lang="it-IT" sz="1100" b="1" i="0" u="none" strike="noStrike" baseline="0">
              <a:solidFill>
                <a:srgbClr val="000000"/>
              </a:solidFill>
              <a:latin typeface="Aptos Narrow"/>
            </a:rPr>
            <a:t>Dataset 1</a:t>
          </a: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: repository GitHub della Protezione Civile (pcm-dpc/COVID-19). Nello specifico abbiamo usato il file `dpc-covid19-ita-regioni.csv` che contiene i dati dell'andamento epidemiologico suddiviso per regione.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</a:t>
          </a:r>
          <a:r>
            <a:rPr lang="it-IT" sz="1100" b="1" i="0" u="none" strike="noStrike" baseline="0">
              <a:solidFill>
                <a:srgbClr val="000000"/>
              </a:solidFill>
              <a:latin typeface="Aptos Narrow"/>
            </a:rPr>
            <a:t>Dataset 2</a:t>
          </a: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: repository GitHub di "Italia" (covid19-opendata-vaccini). Da qui abbiamo preso i file delle somministrazioni vaccini, divisi per anno/campagna: 2020, 2021, 2022, 2023, campagna 2023-2024 e campagna 2024-2025.</a:t>
          </a:r>
        </a:p>
        <a:p>
          <a:pPr algn="l" rtl="0">
            <a:defRPr sz="1000"/>
          </a:pPr>
          <a:endParaRPr lang="it-IT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Entrambe le fonti sono open data istituzionali, pubblicate da enti governativi italiani.</a:t>
          </a:r>
        </a:p>
        <a:p>
          <a:pPr algn="l" rtl="0">
            <a:defRPr sz="1000"/>
          </a:pPr>
          <a:endParaRPr lang="it-IT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Il primo file raccoglie giorno per giorno i numeri del contagio per ogni regione italiana: positivi, guariti, deceduti.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I file del secondo dataset tracciano le somministrazioni dei vaccini anti-COVID su tutto il territorio, con dettagli su fasce d'età, tipo di vaccino, dose e area di somministrazione.</a:t>
          </a:r>
        </a:p>
        <a:p>
          <a:pPr algn="l" rtl="0">
            <a:defRPr sz="1000"/>
          </a:pPr>
          <a:endParaRPr lang="it-IT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Aptos Narrow"/>
            </a:rPr>
            <a:t>Descrizione dei campi principali</a:t>
          </a:r>
        </a:p>
        <a:p>
          <a:pPr algn="l" rtl="0">
            <a:defRPr sz="1000"/>
          </a:pPr>
          <a:endParaRPr lang="it-IT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Dataset Protezione Civile (regioni):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data → data di riferimento della rilevazione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denominazione_regione → nome della regione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totale_casi → numero cumulativo dei casi positivi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deceduti → totale decessi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guariti </a:t>
          </a:r>
          <a:r>
            <a:rPr lang="it-IT" sz="1000" b="0" i="0" baseline="0">
              <a:effectLst/>
              <a:latin typeface="+mn-lt"/>
              <a:ea typeface="+mn-ea"/>
              <a:cs typeface="+mn-cs"/>
            </a:rPr>
            <a:t>→ totale decessi</a:t>
          </a:r>
          <a:endParaRPr lang="it-IT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endParaRPr lang="it-IT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Dataset Vaccini (somministrazioni):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data_somministrazione → data in cui è stata fatta la dose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fascia_anagrafica → range di età del vaccinato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fornitore → casa farmaceutica del vaccino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d1 </a:t>
          </a:r>
          <a:r>
            <a:rPr lang="it-IT" sz="1000" b="0" i="0" baseline="0">
              <a:effectLst/>
              <a:latin typeface="+mn-lt"/>
              <a:ea typeface="+mn-ea"/>
              <a:cs typeface="+mn-cs"/>
            </a:rPr>
            <a:t>→ </a:t>
          </a: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prima_dose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d2 </a:t>
          </a:r>
          <a:r>
            <a:rPr lang="it-IT" sz="1000" b="0" i="0" baseline="0">
              <a:effectLst/>
              <a:latin typeface="+mn-lt"/>
              <a:ea typeface="+mn-ea"/>
              <a:cs typeface="+mn-cs"/>
            </a:rPr>
            <a:t>→</a:t>
          </a: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 seconda_dose</a:t>
          </a:r>
        </a:p>
        <a:p>
          <a:pPr algn="l" rtl="0">
            <a:defRPr sz="1000"/>
          </a:pPr>
          <a:endParaRPr lang="it-IT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Aptos Narrow"/>
            </a:rPr>
            <a:t>Classificazione delle fonti</a:t>
          </a:r>
        </a:p>
        <a:p>
          <a:pPr algn="l" rtl="0">
            <a:defRPr sz="1000"/>
          </a:pPr>
          <a:endParaRPr lang="it-IT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Dataset Protezione Civile →  (4 stelle): dati in formato aperto (CSV), strutturati, con licenza aperta, pubblicati su piattaforma accessibile.</a:t>
          </a:r>
        </a:p>
        <a:p>
          <a:pPr rtl="0"/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Dataset Vaccini →  (4 stelle): </a:t>
          </a:r>
          <a:r>
            <a:rPr lang="it-IT" sz="1100" b="0" i="0" baseline="0">
              <a:effectLst/>
              <a:latin typeface="+mn-lt"/>
              <a:ea typeface="+mn-ea"/>
              <a:cs typeface="+mn-cs"/>
            </a:rPr>
            <a:t>dati in formato aperto (CSV), strutturati, con licenza aperta, pubblicati su piattaforma accessibile.</a:t>
          </a:r>
          <a:endParaRPr lang="it-IT">
            <a:effectLst/>
          </a:endParaRPr>
        </a:p>
        <a:p>
          <a:pPr algn="l" rtl="0">
            <a:defRPr sz="1000"/>
          </a:pPr>
          <a:endParaRPr lang="it-IT" sz="1100" b="0" i="0" u="none" strike="noStrike" baseline="0">
            <a:solidFill>
              <a:srgbClr val="000000"/>
            </a:solidFill>
            <a:latin typeface="Aptos Narrow"/>
          </a:endParaRPr>
        </a:p>
        <a:p>
          <a:pPr algn="l" rtl="0">
            <a:defRPr sz="1000"/>
          </a:pPr>
          <a:r>
            <a:rPr lang="it-IT" sz="1100" b="1" i="0" u="none" strike="noStrike" baseline="0">
              <a:solidFill>
                <a:srgbClr val="000000"/>
              </a:solidFill>
              <a:latin typeface="Aptos Narrow"/>
            </a:rPr>
            <a:t>Domande da porre al cliente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Che periodo temporale interessa analizzare? </a:t>
          </a:r>
        </a:p>
        <a:p>
          <a:pPr algn="l" rtl="0">
            <a:defRPr sz="1000"/>
          </a:pPr>
          <a:r>
            <a:rPr lang="it-IT" sz="1100" b="0" i="0" u="none" strike="noStrike" baseline="0">
              <a:solidFill>
                <a:srgbClr val="000000"/>
              </a:solidFill>
              <a:latin typeface="Aptos Narrow"/>
            </a:rPr>
            <a:t>- Ci sono KPI specifici da monitorare? 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1231469</xdr:colOff>
      <xdr:row>2</xdr:row>
      <xdr:rowOff>143640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6167EDA-7B7C-4849-B332-7E24CA24D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8294" cy="5051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39414</xdr:colOff>
      <xdr:row>0</xdr:row>
      <xdr:rowOff>29669</xdr:rowOff>
    </xdr:from>
    <xdr:to>
      <xdr:col>0</xdr:col>
      <xdr:colOff>1267708</xdr:colOff>
      <xdr:row>1</xdr:row>
      <xdr:rowOff>350890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E6ED148-B7E8-49D9-A0BE-C08F2379C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14" y="29669"/>
          <a:ext cx="1228294" cy="4988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39415</xdr:rowOff>
    </xdr:from>
    <xdr:to>
      <xdr:col>0</xdr:col>
      <xdr:colOff>1228294</xdr:colOff>
      <xdr:row>2</xdr:row>
      <xdr:rowOff>160830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9C13ADE0-9340-7E05-61F2-16391A6D6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415"/>
          <a:ext cx="1231469" cy="4924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2744</xdr:colOff>
      <xdr:row>2</xdr:row>
      <xdr:rowOff>130502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51BBFD8-401E-4C34-A4D8-7C69A9E62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8294" cy="4924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142421</xdr:colOff>
      <xdr:row>12</xdr:row>
      <xdr:rowOff>45810</xdr:rowOff>
    </xdr:from>
    <xdr:to>
      <xdr:col>22</xdr:col>
      <xdr:colOff>152400</xdr:colOff>
      <xdr:row>41</xdr:row>
      <xdr:rowOff>28575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300F16C-0C6B-8325-6CCF-102F1DF07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1231469</xdr:colOff>
      <xdr:row>2</xdr:row>
      <xdr:rowOff>130502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E825896-1735-4C0E-82CF-72AD7C2E6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1469" cy="4924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142421</xdr:colOff>
      <xdr:row>12</xdr:row>
      <xdr:rowOff>45809</xdr:rowOff>
    </xdr:from>
    <xdr:to>
      <xdr:col>22</xdr:col>
      <xdr:colOff>152400</xdr:colOff>
      <xdr:row>41</xdr:row>
      <xdr:rowOff>38099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4FE8583-6446-4EFA-8BB4-C39CC470B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1228294</xdr:colOff>
      <xdr:row>2</xdr:row>
      <xdr:rowOff>130502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AB1A5807-8D0B-415B-B05A-23CAF32A6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1469" cy="4924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142421</xdr:colOff>
      <xdr:row>12</xdr:row>
      <xdr:rowOff>45809</xdr:rowOff>
    </xdr:from>
    <xdr:to>
      <xdr:col>22</xdr:col>
      <xdr:colOff>152400</xdr:colOff>
      <xdr:row>41</xdr:row>
      <xdr:rowOff>38099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CD5DAA0-D3FE-4459-800F-E6B0A339A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1231469</xdr:colOff>
      <xdr:row>2</xdr:row>
      <xdr:rowOff>133864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D7155E9-A6C3-4D0C-B5EB-D07F3EE72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1469" cy="4924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1231469</xdr:colOff>
      <xdr:row>2</xdr:row>
      <xdr:rowOff>142951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869F0C2-32FA-40BE-A5F7-1801E355B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8294" cy="501726"/>
        </a:xfrm>
        <a:prstGeom prst="rect">
          <a:avLst/>
        </a:prstGeom>
      </xdr:spPr>
    </xdr:pic>
    <xdr:clientData/>
  </xdr:twoCellAnchor>
  <xdr:twoCellAnchor>
    <xdr:from>
      <xdr:col>1</xdr:col>
      <xdr:colOff>215900</xdr:colOff>
      <xdr:row>0</xdr:row>
      <xdr:rowOff>150812</xdr:rowOff>
    </xdr:from>
    <xdr:to>
      <xdr:col>14</xdr:col>
      <xdr:colOff>190500</xdr:colOff>
      <xdr:row>16</xdr:row>
      <xdr:rowOff>1587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026D107-0F94-DC5C-868E-5683AAD83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304800</xdr:colOff>
      <xdr:row>16</xdr:row>
      <xdr:rowOff>106362</xdr:rowOff>
    </xdr:from>
    <xdr:to>
      <xdr:col>14</xdr:col>
      <xdr:colOff>209550</xdr:colOff>
      <xdr:row>31</xdr:row>
      <xdr:rowOff>131762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E14ABB56-86BD-D717-88C8-43BB86E16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292100</xdr:colOff>
      <xdr:row>32</xdr:row>
      <xdr:rowOff>163512</xdr:rowOff>
    </xdr:from>
    <xdr:to>
      <xdr:col>14</xdr:col>
      <xdr:colOff>219075</xdr:colOff>
      <xdr:row>48</xdr:row>
      <xdr:rowOff>11112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79E5C972-B716-C371-C2BE-4BE84FE48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774804513887" backgroundQuery="1" createdVersion="8" refreshedVersion="8" minRefreshableVersion="3" recordCount="0" supportSubquery="1" supportAdvancedDrill="1" xr:uid="{034E598E-31AD-44B6-85AF-2C9CB294A546}">
  <cacheSource type="external" connectionId="5"/>
  <cacheFields count="4">
    <cacheField name="[Measures].[Somma di DECEDUTI / VACCINATI]" caption="Somma di DECEDUTI / VACCINATI" numFmtId="0" hierarchy="57" level="32767"/>
    <cacheField name="[Measures].[Somma di GUARITI / VACCINATI]" caption="Somma di GUARITI / VACCINATI" numFmtId="0" hierarchy="52" level="32767"/>
    <cacheField name="[Measures].[Somma di CONTAGIATI / VACCINATI]" caption="Somma di CONTAGIATI / VACCINATI" numFmtId="0" hierarchy="58" level="32767"/>
    <cacheField name="[Overall Vaccinati].[Regione].[Regione]" caption="Regione" numFmtId="0" hierarchy="28" level="1">
      <sharedItems count="19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</cacheFields>
  <cacheHierarchies count="60">
    <cacheHierarchy uniqueName="[Aggregati Covid Vaccini].[Regione]" caption="Regione" attribute="1" defaultMemberUniqueName="[Aggregati Covid Vaccini].[Regione].[All]" allUniqueName="[Aggregati Covid Vaccini].[Regione].[All]" dimensionUniqueName="[Aggregati Covid Vaccini]" displayFolder="" count="0" memberValueDatatype="130" unbalanced="0"/>
    <cacheHierarchy uniqueName="[Aggregati Covid Vaccini].[Anno]" caption="Anno" attribute="1" defaultMemberUniqueName="[Aggregati Covid Vaccini].[Anno].[All]" allUniqueName="[Aggregati Covid Vaccini].[Anno].[All]" dimensionUniqueName="[Aggregati Covid Vaccini]" displayFolder="" count="0" memberValueDatatype="20" unbalanced="0"/>
    <cacheHierarchy uniqueName="[Aggregati Covid Vaccini].[Mese]" caption="Mese" attribute="1" defaultMemberUniqueName="[Aggregati Covid Vaccini].[Mese].[All]" allUniqueName="[Aggregati Covid Vaccini].[Mese].[All]" dimensionUniqueName="[Aggregati Covid Vaccini]" displayFolder="" count="0" memberValueDatatype="20" unbalanced="0"/>
    <cacheHierarchy uniqueName="[Aggregati Covid Vaccini].[Contagiati]" caption="Contagiati" attribute="1" defaultMemberUniqueName="[Aggregati Covid Vaccini].[Contagiati].[All]" allUniqueName="[Aggregati Covid Vaccini].[Contagiati].[All]" dimensionUniqueName="[Aggregati Covid Vaccini]" displayFolder="" count="0" memberValueDatatype="20" unbalanced="0"/>
    <cacheHierarchy uniqueName="[Aggregati Covid Vaccini].[Guariti]" caption="Guariti" attribute="1" defaultMemberUniqueName="[Aggregati Covid Vaccini].[Guariti].[All]" allUniqueName="[Aggregati Covid Vaccini].[Guariti].[All]" dimensionUniqueName="[Aggregati Covid Vaccini]" displayFolder="" count="0" memberValueDatatype="20" unbalanced="0"/>
    <cacheHierarchy uniqueName="[Aggregati Covid Vaccini].[Deceduti]" caption="Deceduti" attribute="1" defaultMemberUniqueName="[Aggregati Covid Vaccini].[Deceduti].[All]" allUniqueName="[Aggregati Covid Vaccini].[Deceduti].[All]" dimensionUniqueName="[Aggregati Covid Vaccini]" displayFolder="" count="0" memberValueDatatype="20" unbalanced="0"/>
    <cacheHierarchy uniqueName="[Aggregati Covid Vaccini].[Vaccinati]" caption="Vaccinati" attribute="1" defaultMemberUniqueName="[Aggregati Covid Vaccini].[Vaccinati].[All]" allUniqueName="[Aggregati Covid Vaccini].[Vaccinati].[All]" dimensionUniqueName="[Aggregati Covid Vaccini]" displayFolder="" count="0" memberValueDatatype="20" unbalanced="0"/>
    <cacheHierarchy uniqueName="[Aggregati Covid Vaccini].[CONTAGIATI/VACCINATI]" caption="CONTAGIATI/VACCINATI" attribute="1" defaultMemberUniqueName="[Aggregati Covid Vaccini].[CONTAGIATI/VACCINATI].[All]" allUniqueName="[Aggregati Covid Vaccini].[CONTAGIATI/VACCINATI].[All]" dimensionUniqueName="[Aggregati Covid Vaccini]" displayFolder="" count="0" memberValueDatatype="5" unbalanced="0"/>
    <cacheHierarchy uniqueName="[Aggregati Covid Vaccini].[CONTAGIATI / DECEDUTI]" caption="CONTAGIATI / DECEDUTI" attribute="1" defaultMemberUniqueName="[Aggregati Covid Vaccini].[CONTAGIATI / DECEDUTI].[All]" allUniqueName="[Aggregati Covid Vaccini].[CONTAGIATI / DECEDUTI].[All]" dimensionUniqueName="[Aggregati Covid Vaccini]" displayFolder="" count="0" memberValueDatatype="5" unbalanced="0"/>
    <cacheHierarchy uniqueName="[Aggregati Covid Vaccini].[CONTAGIATI / GUARITI]" caption="CONTAGIATI / GUARITI" attribute="1" defaultMemberUniqueName="[Aggregati Covid Vaccini].[CONTAGIATI / GUARITI].[All]" allUniqueName="[Aggregati Covid Vaccini].[CONTAGIATI / GUARITI].[All]" dimensionUniqueName="[Aggregati Covid Vaccini]" displayFolder="" count="0" memberValueDatatype="5" unbalanced="0"/>
    <cacheHierarchy uniqueName="[Daset Covid].[data]" caption="data" attribute="1" time="1" defaultMemberUniqueName="[Daset Covid].[data].[All]" allUniqueName="[Daset Covid].[data].[All]" dimensionUniqueName="[Daset Covid]" displayFolder="" count="0" memberValueDatatype="7" unbalanced="0"/>
    <cacheHierarchy uniqueName="[Daset Covid].[stato]" caption="stato" attribute="1" defaultMemberUniqueName="[Daset Covid].[stato].[All]" allUniqueName="[Daset Covid].[stato].[All]" dimensionUniqueName="[Daset Covid]" displayFolder="" count="0" memberValueDatatype="130" unbalanced="0"/>
    <cacheHierarchy uniqueName="[Daset Covid].[codice_regione]" caption="codice_regione" attribute="1" defaultMemberUniqueName="[Daset Covid].[codice_regione].[All]" allUniqueName="[Daset Covid].[codice_regione].[All]" dimensionUniqueName="[Daset Covid]" displayFolder="" count="0" memberValueDatatype="20" unbalanced="0"/>
    <cacheHierarchy uniqueName="[Daset Covid].[denominazione_regione]" caption="denominazione_regione" attribute="1" defaultMemberUniqueName="[Daset Covid].[denominazione_regione].[All]" allUniqueName="[Daset Covid].[denominazione_regione].[All]" dimensionUniqueName="[Daset Covid]" displayFolder="" count="0" memberValueDatatype="130" unbalanced="0"/>
    <cacheHierarchy uniqueName="[Daset Covid].[nuovi_positivi]" caption="nuovi_positivi" attribute="1" defaultMemberUniqueName="[Daset Covid].[nuovi_positivi].[All]" allUniqueName="[Daset Covid].[nuovi_positivi].[All]" dimensionUniqueName="[Daset Covid]" displayFolder="" count="0" memberValueDatatype="20" unbalanced="0"/>
    <cacheHierarchy uniqueName="[Daset Covid].[dimessi_guariti]" caption="dimessi_guariti" attribute="1" defaultMemberUniqueName="[Daset Covid].[dimessi_guariti].[All]" allUniqueName="[Daset Covid].[dimessi_guariti].[All]" dimensionUniqueName="[Daset Covid]" displayFolder="" count="0" memberValueDatatype="20" unbalanced="0"/>
    <cacheHierarchy uniqueName="[Daset Covid].[guariti_new]" caption="guariti_new" attribute="1" defaultMemberUniqueName="[Daset Covid].[guariti_new].[All]" allUniqueName="[Daset Covid].[guariti_new].[All]" dimensionUniqueName="[Daset Covid]" displayFolder="" count="0" memberValueDatatype="20" unbalanced="0"/>
    <cacheHierarchy uniqueName="[Daset Covid].[deceduti_new]" caption="deceduti_new" attribute="1" defaultMemberUniqueName="[Daset Covid].[deceduti_new].[All]" allUniqueName="[Daset Covid].[deceduti_new].[All]" dimensionUniqueName="[Daset Covid]" displayFolder="" count="0" memberValueDatatype="20" unbalanced="0"/>
    <cacheHierarchy uniqueName="[Daset Covid].[Anno]" caption="Anno" attribute="1" defaultMemberUniqueName="[Daset Covid].[Anno].[All]" allUniqueName="[Daset Covid].[Anno].[All]" dimensionUniqueName="[Daset Covid]" displayFolder="" count="0" memberValueDatatype="20" unbalanced="0"/>
    <cacheHierarchy uniqueName="[Daset Covid].[Mese]" caption="Mese" attribute="1" defaultMemberUniqueName="[Daset Covid].[Mese].[All]" allUniqueName="[Daset Covid].[Mese].[All]" dimensionUniqueName="[Daset Covid]" displayFolder="" count="0" memberValueDatatype="20" unbalanced="0"/>
    <cacheHierarchy uniqueName="[Dataset Vaccini].[data]" caption="data" attribute="1" time="1" defaultMemberUniqueName="[Dataset Vaccini].[data].[All]" allUniqueName="[Dataset Vaccini].[data].[All]" dimensionUniqueName="[Dataset Vaccini]" displayFolder="" count="0" memberValueDatatype="7" unbalanced="0"/>
    <cacheHierarchy uniqueName="[Dataset Vaccini].[area]" caption="area" attribute="1" defaultMemberUniqueName="[Dataset Vaccini].[area].[All]" allUniqueName="[Dataset Vaccini].[area].[All]" dimensionUniqueName="[Dataset Vaccini]" displayFolder="" count="0" memberValueDatatype="130" unbalanced="0"/>
    <cacheHierarchy uniqueName="[Dataset Vaccini].[d1]" caption="d1" attribute="1" defaultMemberUniqueName="[Dataset Vaccini].[d1].[All]" allUniqueName="[Dataset Vaccini].[d1].[All]" dimensionUniqueName="[Dataset Vaccini]" displayFolder="" count="0" memberValueDatatype="20" unbalanced="0"/>
    <cacheHierarchy uniqueName="[Dataset Vaccini].[denominazione_regione]" caption="denominazione_regione" attribute="1" defaultMemberUniqueName="[Dataset Vaccini].[denominazione_regione].[All]" allUniqueName="[Dataset Vaccini].[denominazione_regione].[All]" dimensionUniqueName="[Dataset Vaccini]" displayFolder="" count="0" memberValueDatatype="130" unbalanced="0"/>
    <cacheHierarchy uniqueName="[Dataset Vaccini].[Anno]" caption="Anno" attribute="1" defaultMemberUniqueName="[Dataset Vaccini].[Anno].[All]" allUniqueName="[Dataset Vaccini].[Anno].[All]" dimensionUniqueName="[Dataset Vaccini]" displayFolder="" count="0" memberValueDatatype="20" unbalanced="0"/>
    <cacheHierarchy uniqueName="[Dataset Vaccini].[Mese]" caption="Mese" attribute="1" defaultMemberUniqueName="[Dataset Vaccini].[Mese].[All]" allUniqueName="[Dataset Vaccini].[Mese].[All]" dimensionUniqueName="[Dataset Vaccini]" displayFolder="" count="0" memberValueDatatype="20" unbalanced="0"/>
    <cacheHierarchy uniqueName="[Overall Vaccinati].[dosi_somministrate]" caption="dosi_somministrate" attribute="1" defaultMemberUniqueName="[Overall Vaccinati].[dosi_somministrate].[All]" allUniqueName="[Overall Vaccinati].[dosi_somministrate].[All]" dimensionUniqueName="[Overall Vaccinati]" displayFolder="" count="0" memberValueDatatype="20" unbalanced="0"/>
    <cacheHierarchy uniqueName="[Overall Vaccinati].[percentuale_somministrazione]" caption="percentuale_somministrazione" attribute="1" defaultMemberUniqueName="[Overall Vaccinati].[percentuale_somministrazione].[All]" allUniqueName="[Overall Vaccinati].[percentuale_somministrazione].[All]" dimensionUniqueName="[Overall Vaccinati]" displayFolder="" count="0" memberValueDatatype="20" unbalanced="0"/>
    <cacheHierarchy uniqueName="[Overall Vaccinati].[Regione]" caption="Regione" attribute="1" defaultMemberUniqueName="[Overall Vaccinati].[Regione].[All]" allUniqueName="[Overall Vaccinati].[Regione].[All]" dimensionUniqueName="[Overall Vaccinati]" displayFolder="" count="2" memberValueDatatype="130" unbalanced="0">
      <fieldsUsage count="2">
        <fieldUsage x="-1"/>
        <fieldUsage x="3"/>
      </fieldsUsage>
    </cacheHierarchy>
    <cacheHierarchy uniqueName="[Overall Vaccinati].[Somma di Contagiati]" caption="Somma di Contagiati" attribute="1" defaultMemberUniqueName="[Overall Vaccinati].[Somma di Contagiati].[All]" allUniqueName="[Overall Vaccinati].[Somma di Contagiati].[All]" dimensionUniqueName="[Overall Vaccinati]" displayFolder="" count="0" memberValueDatatype="5" unbalanced="0"/>
    <cacheHierarchy uniqueName="[Overall Vaccinati].[Somma di Guariti]" caption="Somma di Guariti" attribute="1" defaultMemberUniqueName="[Overall Vaccinati].[Somma di Guariti].[All]" allUniqueName="[Overall Vaccinati].[Somma di Guariti].[All]" dimensionUniqueName="[Overall Vaccinati]" displayFolder="" count="0" memberValueDatatype="5" unbalanced="0"/>
    <cacheHierarchy uniqueName="[Overall Vaccinati].[Somma di Deceduti]" caption="Somma di Deceduti" attribute="1" defaultMemberUniqueName="[Overall Vaccinati].[Somma di Deceduti].[All]" allUniqueName="[Overall Vaccinati].[Somma di Deceduti].[All]" dimensionUniqueName="[Overall Vaccinati]" displayFolder="" count="0" memberValueDatatype="5" unbalanced="0"/>
    <cacheHierarchy uniqueName="[Overall Vaccinati].[CONTAGIATI / VACCINATI]" caption="CONTAGIATI / VACCINATI" attribute="1" defaultMemberUniqueName="[Overall Vaccinati].[CONTAGIATI / VACCINATI].[All]" allUniqueName="[Overall Vaccinati].[CONTAGIATI / VACCINATI].[All]" dimensionUniqueName="[Overall Vaccinati]" displayFolder="" count="0" memberValueDatatype="5" unbalanced="0"/>
    <cacheHierarchy uniqueName="[Overall Vaccinati].[GUARITI / VACCINATI]" caption="GUARITI / VACCINATI" attribute="1" defaultMemberUniqueName="[Overall Vaccinati].[GUARITI / VACCINATI].[All]" allUniqueName="[Overall Vaccinati].[GUARITI / VACCINATI].[All]" dimensionUniqueName="[Overall Vaccinati]" displayFolder="" count="0" memberValueDatatype="5" unbalanced="0"/>
    <cacheHierarchy uniqueName="[Overall Vaccinati].[DECEDUTI / VACCINATI]" caption="DECEDUTI / VACCINATI" attribute="1" defaultMemberUniqueName="[Overall Vaccinati].[DECEDUTI / VACCINATI].[All]" allUniqueName="[Overall Vaccinati].[DECEDUTI / VACCINATI].[All]" dimensionUniqueName="[Overall Vaccinati]" displayFolder="" count="0" memberValueDatatype="5" unbalanced="0"/>
    <cacheHierarchy uniqueName="[Measures].[__XL_Count Dataset Vaccini]" caption="__XL_Count Dataset Vaccini" measure="1" displayFolder="" measureGroup="Dataset Vaccini" count="0" hidden="1"/>
    <cacheHierarchy uniqueName="[Measures].[__XL_Count Daset Covid]" caption="__XL_Count Daset Covid" measure="1" displayFolder="" measureGroup="Daset Covid" count="0" hidden="1"/>
    <cacheHierarchy uniqueName="[Measures].[__XL_Count Aggregati Covid Vaccini]" caption="__XL_Count Aggregati Covid Vaccini" measure="1" displayFolder="" measureGroup="Aggregati Covid Vaccini" count="0" hidden="1"/>
    <cacheHierarchy uniqueName="[Measures].[__XL_Count Overall Vaccinati]" caption="__XL_Count Overall Vaccinati" measure="1" displayFolder="" measureGroup="Overall Vaccinati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uariti]" caption="Somma di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Deceduti]" caption="Somma di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CONTAGIATI/VACCINATI]" caption="Somm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edia di CONTAGIATI/VACCINATI]" caption="Medi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eggio di CONTAGIATI / DECEDUTI]" caption="Conteggio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edia di CONTAGIATI / DECEDUTI]" caption="Medi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DECEDUTI]" caption="Somm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GUARITI]" caption="Somm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edia di CONTAGIATI / GUARITI]" caption="Medi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percentuale_somministrazione]" caption="Somma di percentuale_somministrazion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dosi_somministrate]" caption="Somma di dosi_somministrat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GUARITI / VACCINATI]" caption="Somma di GUARITI / VACCINATI" measure="1" displayFolder="" measureGroup="Overall Vaccinat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omma di Guariti]" caption="Somma di Somma di Guari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a di Somma di Contagiati]" caption="Somma di Somma di Contagi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Somma di Deceduti]" caption="Somma di Somma di Decedu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edia di GUARITI / VACCINATI]" caption="Medi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DECEDUTI / VACCINATI]" caption="Somma di DECEDUTI / VACCINATI" measure="1" displayFolder="" measureGroup="Overall Vaccinati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a di CONTAGIATI / VACCINATI]" caption="Somma di CONTAGIATI / VACCINATI" measure="1" displayFolder="" measureGroup="Overall Vaccinat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Vaccinati]" caption="Somma di 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Aggregati Covid Vaccini" uniqueName="[Aggregati Covid Vaccini]" caption="Aggregati Covid Vaccini"/>
    <dimension name="Daset Covid" uniqueName="[Daset Covid]" caption="Daset Covid"/>
    <dimension name="Dataset Vaccini" uniqueName="[Dataset Vaccini]" caption="Dataset Vaccini"/>
    <dimension measure="1" name="Measures" uniqueName="[Measures]" caption="Measures"/>
    <dimension name="Overall Vaccinati" uniqueName="[Overall Vaccinati]" caption="Overall Vaccinati"/>
  </dimensions>
  <measureGroups count="4">
    <measureGroup name="Aggregati Covid Vaccini" caption="Aggregati Covid Vaccini"/>
    <measureGroup name="Daset Covid" caption="Daset Covid"/>
    <measureGroup name="Dataset Vaccini" caption="Dataset Vaccini"/>
    <measureGroup name="Overall Vaccinati" caption="Overall Vaccinati"/>
  </measureGroups>
  <maps count="5">
    <map measureGroup="0" dimension="0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769847916665" backgroundQuery="1" createdVersion="8" refreshedVersion="8" minRefreshableVersion="3" recordCount="0" supportSubquery="1" supportAdvancedDrill="1" xr:uid="{F5375E78-A640-4067-A851-C8110C718FE3}">
  <cacheSource type="external" connectionId="5"/>
  <cacheFields count="2">
    <cacheField name="[Aggregati Covid Vaccini].[Regione].[Regione]" caption="Regione" numFmtId="0" level="1">
      <sharedItems count="19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  <cacheField name="[Measures].[Somma di Contagiati]" caption="Somma di Contagiati" numFmtId="0" hierarchy="40" level="32767"/>
  </cacheFields>
  <cacheHierarchies count="60">
    <cacheHierarchy uniqueName="[Aggregati Covid Vaccini].[Regione]" caption="Regione" attribute="1" defaultMemberUniqueName="[Aggregati Covid Vaccini].[Regione].[All]" allUniqueName="[Aggregati Covid Vaccini].[Regione].[All]" dimensionUniqueName="[Aggregati Covid Vaccini]" displayFolder="" count="2" memberValueDatatype="130" unbalanced="0">
      <fieldsUsage count="2">
        <fieldUsage x="-1"/>
        <fieldUsage x="0"/>
      </fieldsUsage>
    </cacheHierarchy>
    <cacheHierarchy uniqueName="[Aggregati Covid Vaccini].[Anno]" caption="Anno" attribute="1" defaultMemberUniqueName="[Aggregati Covid Vaccini].[Anno].[All]" allUniqueName="[Aggregati Covid Vaccini].[Anno].[All]" dimensionUniqueName="[Aggregati Covid Vaccini]" displayFolder="" count="0" memberValueDatatype="20" unbalanced="0"/>
    <cacheHierarchy uniqueName="[Aggregati Covid Vaccini].[Mese]" caption="Mese" attribute="1" defaultMemberUniqueName="[Aggregati Covid Vaccini].[Mese].[All]" allUniqueName="[Aggregati Covid Vaccini].[Mese].[All]" dimensionUniqueName="[Aggregati Covid Vaccini]" displayFolder="" count="0" memberValueDatatype="20" unbalanced="0"/>
    <cacheHierarchy uniqueName="[Aggregati Covid Vaccini].[Contagiati]" caption="Contagiati" attribute="1" defaultMemberUniqueName="[Aggregati Covid Vaccini].[Contagiati].[All]" allUniqueName="[Aggregati Covid Vaccini].[Contagiati].[All]" dimensionUniqueName="[Aggregati Covid Vaccini]" displayFolder="" count="0" memberValueDatatype="20" unbalanced="0"/>
    <cacheHierarchy uniqueName="[Aggregati Covid Vaccini].[Guariti]" caption="Guariti" attribute="1" defaultMemberUniqueName="[Aggregati Covid Vaccini].[Guariti].[All]" allUniqueName="[Aggregati Covid Vaccini].[Guariti].[All]" dimensionUniqueName="[Aggregati Covid Vaccini]" displayFolder="" count="0" memberValueDatatype="20" unbalanced="0"/>
    <cacheHierarchy uniqueName="[Aggregati Covid Vaccini].[Deceduti]" caption="Deceduti" attribute="1" defaultMemberUniqueName="[Aggregati Covid Vaccini].[Deceduti].[All]" allUniqueName="[Aggregati Covid Vaccini].[Deceduti].[All]" dimensionUniqueName="[Aggregati Covid Vaccini]" displayFolder="" count="0" memberValueDatatype="20" unbalanced="0"/>
    <cacheHierarchy uniqueName="[Aggregati Covid Vaccini].[Vaccinati]" caption="Vaccinati" attribute="1" defaultMemberUniqueName="[Aggregati Covid Vaccini].[Vaccinati].[All]" allUniqueName="[Aggregati Covid Vaccini].[Vaccinati].[All]" dimensionUniqueName="[Aggregati Covid Vaccini]" displayFolder="" count="0" memberValueDatatype="20" unbalanced="0"/>
    <cacheHierarchy uniqueName="[Aggregati Covid Vaccini].[CONTAGIATI/VACCINATI]" caption="CONTAGIATI/VACCINATI" attribute="1" defaultMemberUniqueName="[Aggregati Covid Vaccini].[CONTAGIATI/VACCINATI].[All]" allUniqueName="[Aggregati Covid Vaccini].[CONTAGIATI/VACCINATI].[All]" dimensionUniqueName="[Aggregati Covid Vaccini]" displayFolder="" count="0" memberValueDatatype="5" unbalanced="0"/>
    <cacheHierarchy uniqueName="[Aggregati Covid Vaccini].[CONTAGIATI / DECEDUTI]" caption="CONTAGIATI / DECEDUTI" attribute="1" defaultMemberUniqueName="[Aggregati Covid Vaccini].[CONTAGIATI / DECEDUTI].[All]" allUniqueName="[Aggregati Covid Vaccini].[CONTAGIATI / DECEDUTI].[All]" dimensionUniqueName="[Aggregati Covid Vaccini]" displayFolder="" count="0" memberValueDatatype="5" unbalanced="0"/>
    <cacheHierarchy uniqueName="[Aggregati Covid Vaccini].[CONTAGIATI / GUARITI]" caption="CONTAGIATI / GUARITI" attribute="1" defaultMemberUniqueName="[Aggregati Covid Vaccini].[CONTAGIATI / GUARITI].[All]" allUniqueName="[Aggregati Covid Vaccini].[CONTAGIATI / GUARITI].[All]" dimensionUniqueName="[Aggregati Covid Vaccini]" displayFolder="" count="0" memberValueDatatype="5" unbalanced="0"/>
    <cacheHierarchy uniqueName="[Daset Covid].[data]" caption="data" attribute="1" time="1" defaultMemberUniqueName="[Daset Covid].[data].[All]" allUniqueName="[Daset Covid].[data].[All]" dimensionUniqueName="[Daset Covid]" displayFolder="" count="0" memberValueDatatype="7" unbalanced="0"/>
    <cacheHierarchy uniqueName="[Daset Covid].[stato]" caption="stato" attribute="1" defaultMemberUniqueName="[Daset Covid].[stato].[All]" allUniqueName="[Daset Covid].[stato].[All]" dimensionUniqueName="[Daset Covid]" displayFolder="" count="0" memberValueDatatype="130" unbalanced="0"/>
    <cacheHierarchy uniqueName="[Daset Covid].[codice_regione]" caption="codice_regione" attribute="1" defaultMemberUniqueName="[Daset Covid].[codice_regione].[All]" allUniqueName="[Daset Covid].[codice_regione].[All]" dimensionUniqueName="[Daset Covid]" displayFolder="" count="0" memberValueDatatype="20" unbalanced="0"/>
    <cacheHierarchy uniqueName="[Daset Covid].[denominazione_regione]" caption="denominazione_regione" attribute="1" defaultMemberUniqueName="[Daset Covid].[denominazione_regione].[All]" allUniqueName="[Daset Covid].[denominazione_regione].[All]" dimensionUniqueName="[Daset Covid]" displayFolder="" count="0" memberValueDatatype="130" unbalanced="0"/>
    <cacheHierarchy uniqueName="[Daset Covid].[nuovi_positivi]" caption="nuovi_positivi" attribute="1" defaultMemberUniqueName="[Daset Covid].[nuovi_positivi].[All]" allUniqueName="[Daset Covid].[nuovi_positivi].[All]" dimensionUniqueName="[Daset Covid]" displayFolder="" count="0" memberValueDatatype="20" unbalanced="0"/>
    <cacheHierarchy uniqueName="[Daset Covid].[dimessi_guariti]" caption="dimessi_guariti" attribute="1" defaultMemberUniqueName="[Daset Covid].[dimessi_guariti].[All]" allUniqueName="[Daset Covid].[dimessi_guariti].[All]" dimensionUniqueName="[Daset Covid]" displayFolder="" count="0" memberValueDatatype="20" unbalanced="0"/>
    <cacheHierarchy uniqueName="[Daset Covid].[guariti_new]" caption="guariti_new" attribute="1" defaultMemberUniqueName="[Daset Covid].[guariti_new].[All]" allUniqueName="[Daset Covid].[guariti_new].[All]" dimensionUniqueName="[Daset Covid]" displayFolder="" count="0" memberValueDatatype="20" unbalanced="0"/>
    <cacheHierarchy uniqueName="[Daset Covid].[deceduti_new]" caption="deceduti_new" attribute="1" defaultMemberUniqueName="[Daset Covid].[deceduti_new].[All]" allUniqueName="[Daset Covid].[deceduti_new].[All]" dimensionUniqueName="[Daset Covid]" displayFolder="" count="0" memberValueDatatype="20" unbalanced="0"/>
    <cacheHierarchy uniqueName="[Daset Covid].[Anno]" caption="Anno" attribute="1" defaultMemberUniqueName="[Daset Covid].[Anno].[All]" allUniqueName="[Daset Covid].[Anno].[All]" dimensionUniqueName="[Daset Covid]" displayFolder="" count="0" memberValueDatatype="20" unbalanced="0"/>
    <cacheHierarchy uniqueName="[Daset Covid].[Mese]" caption="Mese" attribute="1" defaultMemberUniqueName="[Daset Covid].[Mese].[All]" allUniqueName="[Daset Covid].[Mese].[All]" dimensionUniqueName="[Daset Covid]" displayFolder="" count="0" memberValueDatatype="20" unbalanced="0"/>
    <cacheHierarchy uniqueName="[Dataset Vaccini].[data]" caption="data" attribute="1" time="1" defaultMemberUniqueName="[Dataset Vaccini].[data].[All]" allUniqueName="[Dataset Vaccini].[data].[All]" dimensionUniqueName="[Dataset Vaccini]" displayFolder="" count="0" memberValueDatatype="7" unbalanced="0"/>
    <cacheHierarchy uniqueName="[Dataset Vaccini].[area]" caption="area" attribute="1" defaultMemberUniqueName="[Dataset Vaccini].[area].[All]" allUniqueName="[Dataset Vaccini].[area].[All]" dimensionUniqueName="[Dataset Vaccini]" displayFolder="" count="0" memberValueDatatype="130" unbalanced="0"/>
    <cacheHierarchy uniqueName="[Dataset Vaccini].[d1]" caption="d1" attribute="1" defaultMemberUniqueName="[Dataset Vaccini].[d1].[All]" allUniqueName="[Dataset Vaccini].[d1].[All]" dimensionUniqueName="[Dataset Vaccini]" displayFolder="" count="0" memberValueDatatype="20" unbalanced="0"/>
    <cacheHierarchy uniqueName="[Dataset Vaccini].[denominazione_regione]" caption="denominazione_regione" attribute="1" defaultMemberUniqueName="[Dataset Vaccini].[denominazione_regione].[All]" allUniqueName="[Dataset Vaccini].[denominazione_regione].[All]" dimensionUniqueName="[Dataset Vaccini]" displayFolder="" count="0" memberValueDatatype="130" unbalanced="0"/>
    <cacheHierarchy uniqueName="[Dataset Vaccini].[Anno]" caption="Anno" attribute="1" defaultMemberUniqueName="[Dataset Vaccini].[Anno].[All]" allUniqueName="[Dataset Vaccini].[Anno].[All]" dimensionUniqueName="[Dataset Vaccini]" displayFolder="" count="0" memberValueDatatype="20" unbalanced="0"/>
    <cacheHierarchy uniqueName="[Dataset Vaccini].[Mese]" caption="Mese" attribute="1" defaultMemberUniqueName="[Dataset Vaccini].[Mese].[All]" allUniqueName="[Dataset Vaccini].[Mese].[All]" dimensionUniqueName="[Dataset Vaccini]" displayFolder="" count="0" memberValueDatatype="20" unbalanced="0"/>
    <cacheHierarchy uniqueName="[Overall Vaccinati].[dosi_somministrate]" caption="dosi_somministrate" attribute="1" defaultMemberUniqueName="[Overall Vaccinati].[dosi_somministrate].[All]" allUniqueName="[Overall Vaccinati].[dosi_somministrate].[All]" dimensionUniqueName="[Overall Vaccinati]" displayFolder="" count="0" memberValueDatatype="20" unbalanced="0"/>
    <cacheHierarchy uniqueName="[Overall Vaccinati].[percentuale_somministrazione]" caption="percentuale_somministrazione" attribute="1" defaultMemberUniqueName="[Overall Vaccinati].[percentuale_somministrazione].[All]" allUniqueName="[Overall Vaccinati].[percentuale_somministrazione].[All]" dimensionUniqueName="[Overall Vaccinati]" displayFolder="" count="0" memberValueDatatype="20" unbalanced="0"/>
    <cacheHierarchy uniqueName="[Overall Vaccinati].[Regione]" caption="Regione" attribute="1" defaultMemberUniqueName="[Overall Vaccinati].[Regione].[All]" allUniqueName="[Overall Vaccinati].[Regione].[All]" dimensionUniqueName="[Overall Vaccinati]" displayFolder="" count="0" memberValueDatatype="130" unbalanced="0"/>
    <cacheHierarchy uniqueName="[Overall Vaccinati].[Somma di Contagiati]" caption="Somma di Contagiati" attribute="1" defaultMemberUniqueName="[Overall Vaccinati].[Somma di Contagiati].[All]" allUniqueName="[Overall Vaccinati].[Somma di Contagiati].[All]" dimensionUniqueName="[Overall Vaccinati]" displayFolder="" count="0" memberValueDatatype="5" unbalanced="0"/>
    <cacheHierarchy uniqueName="[Overall Vaccinati].[Somma di Guariti]" caption="Somma di Guariti" attribute="1" defaultMemberUniqueName="[Overall Vaccinati].[Somma di Guariti].[All]" allUniqueName="[Overall Vaccinati].[Somma di Guariti].[All]" dimensionUniqueName="[Overall Vaccinati]" displayFolder="" count="0" memberValueDatatype="5" unbalanced="0"/>
    <cacheHierarchy uniqueName="[Overall Vaccinati].[Somma di Deceduti]" caption="Somma di Deceduti" attribute="1" defaultMemberUniqueName="[Overall Vaccinati].[Somma di Deceduti].[All]" allUniqueName="[Overall Vaccinati].[Somma di Deceduti].[All]" dimensionUniqueName="[Overall Vaccinati]" displayFolder="" count="0" memberValueDatatype="5" unbalanced="0"/>
    <cacheHierarchy uniqueName="[Overall Vaccinati].[CONTAGIATI / VACCINATI]" caption="CONTAGIATI / VACCINATI" attribute="1" defaultMemberUniqueName="[Overall Vaccinati].[CONTAGIATI / VACCINATI].[All]" allUniqueName="[Overall Vaccinati].[CONTAGIATI / VACCINATI].[All]" dimensionUniqueName="[Overall Vaccinati]" displayFolder="" count="0" memberValueDatatype="5" unbalanced="0"/>
    <cacheHierarchy uniqueName="[Overall Vaccinati].[GUARITI / VACCINATI]" caption="GUARITI / VACCINATI" attribute="1" defaultMemberUniqueName="[Overall Vaccinati].[GUARITI / VACCINATI].[All]" allUniqueName="[Overall Vaccinati].[GUARITI / VACCINATI].[All]" dimensionUniqueName="[Overall Vaccinati]" displayFolder="" count="0" memberValueDatatype="5" unbalanced="0"/>
    <cacheHierarchy uniqueName="[Overall Vaccinati].[DECEDUTI / VACCINATI]" caption="DECEDUTI / VACCINATI" attribute="1" defaultMemberUniqueName="[Overall Vaccinati].[DECEDUTI / VACCINATI].[All]" allUniqueName="[Overall Vaccinati].[DECEDUTI / VACCINATI].[All]" dimensionUniqueName="[Overall Vaccinati]" displayFolder="" count="0" memberValueDatatype="5" unbalanced="0"/>
    <cacheHierarchy uniqueName="[Measures].[__XL_Count Dataset Vaccini]" caption="__XL_Count Dataset Vaccini" measure="1" displayFolder="" measureGroup="Dataset Vaccini" count="0" hidden="1"/>
    <cacheHierarchy uniqueName="[Measures].[__XL_Count Daset Covid]" caption="__XL_Count Daset Covid" measure="1" displayFolder="" measureGroup="Daset Covid" count="0" hidden="1"/>
    <cacheHierarchy uniqueName="[Measures].[__XL_Count Aggregati Covid Vaccini]" caption="__XL_Count Aggregati Covid Vaccini" measure="1" displayFolder="" measureGroup="Aggregati Covid Vaccini" count="0" hidden="1"/>
    <cacheHierarchy uniqueName="[Measures].[__XL_Count Overall Vaccinati]" caption="__XL_Count Overall Vaccinati" measure="1" displayFolder="" measureGroup="Overall Vaccinati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Aggregati Covid Vaccin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uariti]" caption="Somma di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Deceduti]" caption="Somma di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CONTAGIATI/VACCINATI]" caption="Somm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edia di CONTAGIATI/VACCINATI]" caption="Medi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eggio di CONTAGIATI / DECEDUTI]" caption="Conteggio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edia di CONTAGIATI / DECEDUTI]" caption="Medi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DECEDUTI]" caption="Somm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GUARITI]" caption="Somm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edia di CONTAGIATI / GUARITI]" caption="Medi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percentuale_somministrazione]" caption="Somma di percentuale_somministrazion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dosi_somministrate]" caption="Somma di dosi_somministrat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GUARITI / VACCINATI]" caption="Somm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omma di Guariti]" caption="Somma di Somma di Guari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a di Somma di Contagiati]" caption="Somma di Somma di Contagi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Somma di Deceduti]" caption="Somma di Somma di Decedu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edia di GUARITI / VACCINATI]" caption="Medi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DECEDUTI / VACCINATI]" caption="Somma di DECEDU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a di CONTAGIATI / VACCINATI]" caption="Somma di CONTAGIA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Vaccinati]" caption="Somma di 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Aggregati Covid Vaccini" uniqueName="[Aggregati Covid Vaccini]" caption="Aggregati Covid Vaccini"/>
    <dimension name="Daset Covid" uniqueName="[Daset Covid]" caption="Daset Covid"/>
    <dimension name="Dataset Vaccini" uniqueName="[Dataset Vaccini]" caption="Dataset Vaccini"/>
    <dimension measure="1" name="Measures" uniqueName="[Measures]" caption="Measures"/>
    <dimension name="Overall Vaccinati" uniqueName="[Overall Vaccinati]" caption="Overall Vaccinati"/>
  </dimensions>
  <measureGroups count="4">
    <measureGroup name="Aggregati Covid Vaccini" caption="Aggregati Covid Vaccini"/>
    <measureGroup name="Daset Covid" caption="Daset Covid"/>
    <measureGroup name="Dataset Vaccini" caption="Dataset Vaccini"/>
    <measureGroup name="Overall Vaccinati" caption="Overall Vaccinati"/>
  </measureGroups>
  <maps count="5">
    <map measureGroup="0" dimension="0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769846759256" backgroundQuery="1" createdVersion="8" refreshedVersion="8" minRefreshableVersion="3" recordCount="0" supportSubquery="1" supportAdvancedDrill="1" xr:uid="{94FC6F07-F684-44A4-A879-B1B5D87A750D}">
  <cacheSource type="external" connectionId="5"/>
  <cacheFields count="5">
    <cacheField name="[Aggregati Covid Vaccini].[Regione].[Regione]" caption="Regione" numFmtId="0" level="1">
      <sharedItems count="19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  <cacheField name="[Aggregati Covid Vaccini].[Anno].[Anno]" caption="Anno" numFmtId="0" hierarchy="1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ggregati Covid Vaccini].[Anno].&amp;[2020]"/>
            <x15:cachedUniqueName index="1" name="[Aggregati Covid Vaccini].[Anno].&amp;[2021]"/>
            <x15:cachedUniqueName index="2" name="[Aggregati Covid Vaccini].[Anno].&amp;[2022]"/>
            <x15:cachedUniqueName index="3" name="[Aggregati Covid Vaccini].[Anno].&amp;[2023]"/>
            <x15:cachedUniqueName index="4" name="[Aggregati Covid Vaccini].[Anno].&amp;[2024]"/>
            <x15:cachedUniqueName index="5" name="[Aggregati Covid Vaccini].[Anno].&amp;[2025]"/>
          </x15:cachedUniqueNames>
        </ext>
      </extLst>
    </cacheField>
    <cacheField name="[Measures].[Somma di Contagiati]" caption="Somma di Contagiati" numFmtId="0" hierarchy="40" level="32767"/>
    <cacheField name="[Measures].[Somma di Guariti]" caption="Somma di Guariti" numFmtId="0" hierarchy="41" level="32767"/>
    <cacheField name="[Measures].[Somma di Deceduti]" caption="Somma di Deceduti" numFmtId="0" hierarchy="42" level="32767"/>
  </cacheFields>
  <cacheHierarchies count="60">
    <cacheHierarchy uniqueName="[Aggregati Covid Vaccini].[Regione]" caption="Regione" attribute="1" defaultMemberUniqueName="[Aggregati Covid Vaccini].[Regione].[All]" allUniqueName="[Aggregati Covid Vaccini].[Regione].[All]" dimensionUniqueName="[Aggregati Covid Vaccini]" displayFolder="" count="2" memberValueDatatype="130" unbalanced="0">
      <fieldsUsage count="2">
        <fieldUsage x="-1"/>
        <fieldUsage x="0"/>
      </fieldsUsage>
    </cacheHierarchy>
    <cacheHierarchy uniqueName="[Aggregati Covid Vaccini].[Anno]" caption="Anno" attribute="1" defaultMemberUniqueName="[Aggregati Covid Vaccini].[Anno].[All]" allUniqueName="[Aggregati Covid Vaccini].[Anno].[All]" dimensionUniqueName="[Aggregati Covid Vaccini]" displayFolder="" count="2" memberValueDatatype="20" unbalanced="0">
      <fieldsUsage count="2">
        <fieldUsage x="-1"/>
        <fieldUsage x="1"/>
      </fieldsUsage>
    </cacheHierarchy>
    <cacheHierarchy uniqueName="[Aggregati Covid Vaccini].[Mese]" caption="Mese" attribute="1" defaultMemberUniqueName="[Aggregati Covid Vaccini].[Mese].[All]" allUniqueName="[Aggregati Covid Vaccini].[Mese].[All]" dimensionUniqueName="[Aggregati Covid Vaccini]" displayFolder="" count="0" memberValueDatatype="20" unbalanced="0"/>
    <cacheHierarchy uniqueName="[Aggregati Covid Vaccini].[Contagiati]" caption="Contagiati" attribute="1" defaultMemberUniqueName="[Aggregati Covid Vaccini].[Contagiati].[All]" allUniqueName="[Aggregati Covid Vaccini].[Contagiati].[All]" dimensionUniqueName="[Aggregati Covid Vaccini]" displayFolder="" count="0" memberValueDatatype="20" unbalanced="0"/>
    <cacheHierarchy uniqueName="[Aggregati Covid Vaccini].[Guariti]" caption="Guariti" attribute="1" defaultMemberUniqueName="[Aggregati Covid Vaccini].[Guariti].[All]" allUniqueName="[Aggregati Covid Vaccini].[Guariti].[All]" dimensionUniqueName="[Aggregati Covid Vaccini]" displayFolder="" count="0" memberValueDatatype="20" unbalanced="0"/>
    <cacheHierarchy uniqueName="[Aggregati Covid Vaccini].[Deceduti]" caption="Deceduti" attribute="1" defaultMemberUniqueName="[Aggregati Covid Vaccini].[Deceduti].[All]" allUniqueName="[Aggregati Covid Vaccini].[Deceduti].[All]" dimensionUniqueName="[Aggregati Covid Vaccini]" displayFolder="" count="0" memberValueDatatype="20" unbalanced="0"/>
    <cacheHierarchy uniqueName="[Aggregati Covid Vaccini].[Vaccinati]" caption="Vaccinati" attribute="1" defaultMemberUniqueName="[Aggregati Covid Vaccini].[Vaccinati].[All]" allUniqueName="[Aggregati Covid Vaccini].[Vaccinati].[All]" dimensionUniqueName="[Aggregati Covid Vaccini]" displayFolder="" count="0" memberValueDatatype="20" unbalanced="0"/>
    <cacheHierarchy uniqueName="[Aggregati Covid Vaccini].[CONTAGIATI/VACCINATI]" caption="CONTAGIATI/VACCINATI" attribute="1" defaultMemberUniqueName="[Aggregati Covid Vaccini].[CONTAGIATI/VACCINATI].[All]" allUniqueName="[Aggregati Covid Vaccini].[CONTAGIATI/VACCINATI].[All]" dimensionUniqueName="[Aggregati Covid Vaccini]" displayFolder="" count="0" memberValueDatatype="5" unbalanced="0"/>
    <cacheHierarchy uniqueName="[Aggregati Covid Vaccini].[CONTAGIATI / DECEDUTI]" caption="CONTAGIATI / DECEDUTI" attribute="1" defaultMemberUniqueName="[Aggregati Covid Vaccini].[CONTAGIATI / DECEDUTI].[All]" allUniqueName="[Aggregati Covid Vaccini].[CONTAGIATI / DECEDUTI].[All]" dimensionUniqueName="[Aggregati Covid Vaccini]" displayFolder="" count="0" memberValueDatatype="5" unbalanced="0"/>
    <cacheHierarchy uniqueName="[Aggregati Covid Vaccini].[CONTAGIATI / GUARITI]" caption="CONTAGIATI / GUARITI" attribute="1" defaultMemberUniqueName="[Aggregati Covid Vaccini].[CONTAGIATI / GUARITI].[All]" allUniqueName="[Aggregati Covid Vaccini].[CONTAGIATI / GUARITI].[All]" dimensionUniqueName="[Aggregati Covid Vaccini]" displayFolder="" count="0" memberValueDatatype="5" unbalanced="0"/>
    <cacheHierarchy uniqueName="[Daset Covid].[data]" caption="data" attribute="1" time="1" defaultMemberUniqueName="[Daset Covid].[data].[All]" allUniqueName="[Daset Covid].[data].[All]" dimensionUniqueName="[Daset Covid]" displayFolder="" count="0" memberValueDatatype="7" unbalanced="0"/>
    <cacheHierarchy uniqueName="[Daset Covid].[stato]" caption="stato" attribute="1" defaultMemberUniqueName="[Daset Covid].[stato].[All]" allUniqueName="[Daset Covid].[stato].[All]" dimensionUniqueName="[Daset Covid]" displayFolder="" count="0" memberValueDatatype="130" unbalanced="0"/>
    <cacheHierarchy uniqueName="[Daset Covid].[codice_regione]" caption="codice_regione" attribute="1" defaultMemberUniqueName="[Daset Covid].[codice_regione].[All]" allUniqueName="[Daset Covid].[codice_regione].[All]" dimensionUniqueName="[Daset Covid]" displayFolder="" count="0" memberValueDatatype="20" unbalanced="0"/>
    <cacheHierarchy uniqueName="[Daset Covid].[denominazione_regione]" caption="denominazione_regione" attribute="1" defaultMemberUniqueName="[Daset Covid].[denominazione_regione].[All]" allUniqueName="[Daset Covid].[denominazione_regione].[All]" dimensionUniqueName="[Daset Covid]" displayFolder="" count="0" memberValueDatatype="130" unbalanced="0"/>
    <cacheHierarchy uniqueName="[Daset Covid].[nuovi_positivi]" caption="nuovi_positivi" attribute="1" defaultMemberUniqueName="[Daset Covid].[nuovi_positivi].[All]" allUniqueName="[Daset Covid].[nuovi_positivi].[All]" dimensionUniqueName="[Daset Covid]" displayFolder="" count="0" memberValueDatatype="20" unbalanced="0"/>
    <cacheHierarchy uniqueName="[Daset Covid].[dimessi_guariti]" caption="dimessi_guariti" attribute="1" defaultMemberUniqueName="[Daset Covid].[dimessi_guariti].[All]" allUniqueName="[Daset Covid].[dimessi_guariti].[All]" dimensionUniqueName="[Daset Covid]" displayFolder="" count="0" memberValueDatatype="20" unbalanced="0"/>
    <cacheHierarchy uniqueName="[Daset Covid].[guariti_new]" caption="guariti_new" attribute="1" defaultMemberUniqueName="[Daset Covid].[guariti_new].[All]" allUniqueName="[Daset Covid].[guariti_new].[All]" dimensionUniqueName="[Daset Covid]" displayFolder="" count="0" memberValueDatatype="20" unbalanced="0"/>
    <cacheHierarchy uniqueName="[Daset Covid].[deceduti_new]" caption="deceduti_new" attribute="1" defaultMemberUniqueName="[Daset Covid].[deceduti_new].[All]" allUniqueName="[Daset Covid].[deceduti_new].[All]" dimensionUniqueName="[Daset Covid]" displayFolder="" count="0" memberValueDatatype="20" unbalanced="0"/>
    <cacheHierarchy uniqueName="[Daset Covid].[Anno]" caption="Anno" attribute="1" defaultMemberUniqueName="[Daset Covid].[Anno].[All]" allUniqueName="[Daset Covid].[Anno].[All]" dimensionUniqueName="[Daset Covid]" displayFolder="" count="0" memberValueDatatype="20" unbalanced="0"/>
    <cacheHierarchy uniqueName="[Daset Covid].[Mese]" caption="Mese" attribute="1" defaultMemberUniqueName="[Daset Covid].[Mese].[All]" allUniqueName="[Daset Covid].[Mese].[All]" dimensionUniqueName="[Daset Covid]" displayFolder="" count="0" memberValueDatatype="20" unbalanced="0"/>
    <cacheHierarchy uniqueName="[Dataset Vaccini].[data]" caption="data" attribute="1" time="1" defaultMemberUniqueName="[Dataset Vaccini].[data].[All]" allUniqueName="[Dataset Vaccini].[data].[All]" dimensionUniqueName="[Dataset Vaccini]" displayFolder="" count="0" memberValueDatatype="7" unbalanced="0"/>
    <cacheHierarchy uniqueName="[Dataset Vaccini].[area]" caption="area" attribute="1" defaultMemberUniqueName="[Dataset Vaccini].[area].[All]" allUniqueName="[Dataset Vaccini].[area].[All]" dimensionUniqueName="[Dataset Vaccini]" displayFolder="" count="0" memberValueDatatype="130" unbalanced="0"/>
    <cacheHierarchy uniqueName="[Dataset Vaccini].[d1]" caption="d1" attribute="1" defaultMemberUniqueName="[Dataset Vaccini].[d1].[All]" allUniqueName="[Dataset Vaccini].[d1].[All]" dimensionUniqueName="[Dataset Vaccini]" displayFolder="" count="0" memberValueDatatype="20" unbalanced="0"/>
    <cacheHierarchy uniqueName="[Dataset Vaccini].[denominazione_regione]" caption="denominazione_regione" attribute="1" defaultMemberUniqueName="[Dataset Vaccini].[denominazione_regione].[All]" allUniqueName="[Dataset Vaccini].[denominazione_regione].[All]" dimensionUniqueName="[Dataset Vaccini]" displayFolder="" count="0" memberValueDatatype="130" unbalanced="0"/>
    <cacheHierarchy uniqueName="[Dataset Vaccini].[Anno]" caption="Anno" attribute="1" defaultMemberUniqueName="[Dataset Vaccini].[Anno].[All]" allUniqueName="[Dataset Vaccini].[Anno].[All]" dimensionUniqueName="[Dataset Vaccini]" displayFolder="" count="0" memberValueDatatype="20" unbalanced="0"/>
    <cacheHierarchy uniqueName="[Dataset Vaccini].[Mese]" caption="Mese" attribute="1" defaultMemberUniqueName="[Dataset Vaccini].[Mese].[All]" allUniqueName="[Dataset Vaccini].[Mese].[All]" dimensionUniqueName="[Dataset Vaccini]" displayFolder="" count="0" memberValueDatatype="20" unbalanced="0"/>
    <cacheHierarchy uniqueName="[Overall Vaccinati].[dosi_somministrate]" caption="dosi_somministrate" attribute="1" defaultMemberUniqueName="[Overall Vaccinati].[dosi_somministrate].[All]" allUniqueName="[Overall Vaccinati].[dosi_somministrate].[All]" dimensionUniqueName="[Overall Vaccinati]" displayFolder="" count="0" memberValueDatatype="20" unbalanced="0"/>
    <cacheHierarchy uniqueName="[Overall Vaccinati].[percentuale_somministrazione]" caption="percentuale_somministrazione" attribute="1" defaultMemberUniqueName="[Overall Vaccinati].[percentuale_somministrazione].[All]" allUniqueName="[Overall Vaccinati].[percentuale_somministrazione].[All]" dimensionUniqueName="[Overall Vaccinati]" displayFolder="" count="0" memberValueDatatype="20" unbalanced="0"/>
    <cacheHierarchy uniqueName="[Overall Vaccinati].[Regione]" caption="Regione" attribute="1" defaultMemberUniqueName="[Overall Vaccinati].[Regione].[All]" allUniqueName="[Overall Vaccinati].[Regione].[All]" dimensionUniqueName="[Overall Vaccinati]" displayFolder="" count="0" memberValueDatatype="130" unbalanced="0"/>
    <cacheHierarchy uniqueName="[Overall Vaccinati].[Somma di Contagiati]" caption="Somma di Contagiati" attribute="1" defaultMemberUniqueName="[Overall Vaccinati].[Somma di Contagiati].[All]" allUniqueName="[Overall Vaccinati].[Somma di Contagiati].[All]" dimensionUniqueName="[Overall Vaccinati]" displayFolder="" count="0" memberValueDatatype="5" unbalanced="0"/>
    <cacheHierarchy uniqueName="[Overall Vaccinati].[Somma di Guariti]" caption="Somma di Guariti" attribute="1" defaultMemberUniqueName="[Overall Vaccinati].[Somma di Guariti].[All]" allUniqueName="[Overall Vaccinati].[Somma di Guariti].[All]" dimensionUniqueName="[Overall Vaccinati]" displayFolder="" count="0" memberValueDatatype="5" unbalanced="0"/>
    <cacheHierarchy uniqueName="[Overall Vaccinati].[Somma di Deceduti]" caption="Somma di Deceduti" attribute="1" defaultMemberUniqueName="[Overall Vaccinati].[Somma di Deceduti].[All]" allUniqueName="[Overall Vaccinati].[Somma di Deceduti].[All]" dimensionUniqueName="[Overall Vaccinati]" displayFolder="" count="0" memberValueDatatype="5" unbalanced="0"/>
    <cacheHierarchy uniqueName="[Overall Vaccinati].[CONTAGIATI / VACCINATI]" caption="CONTAGIATI / VACCINATI" attribute="1" defaultMemberUniqueName="[Overall Vaccinati].[CONTAGIATI / VACCINATI].[All]" allUniqueName="[Overall Vaccinati].[CONTAGIATI / VACCINATI].[All]" dimensionUniqueName="[Overall Vaccinati]" displayFolder="" count="0" memberValueDatatype="5" unbalanced="0"/>
    <cacheHierarchy uniqueName="[Overall Vaccinati].[GUARITI / VACCINATI]" caption="GUARITI / VACCINATI" attribute="1" defaultMemberUniqueName="[Overall Vaccinati].[GUARITI / VACCINATI].[All]" allUniqueName="[Overall Vaccinati].[GUARITI / VACCINATI].[All]" dimensionUniqueName="[Overall Vaccinati]" displayFolder="" count="0" memberValueDatatype="5" unbalanced="0"/>
    <cacheHierarchy uniqueName="[Overall Vaccinati].[DECEDUTI / VACCINATI]" caption="DECEDUTI / VACCINATI" attribute="1" defaultMemberUniqueName="[Overall Vaccinati].[DECEDUTI / VACCINATI].[All]" allUniqueName="[Overall Vaccinati].[DECEDUTI / VACCINATI].[All]" dimensionUniqueName="[Overall Vaccinati]" displayFolder="" count="0" memberValueDatatype="5" unbalanced="0"/>
    <cacheHierarchy uniqueName="[Measures].[__XL_Count Dataset Vaccini]" caption="__XL_Count Dataset Vaccini" measure="1" displayFolder="" measureGroup="Dataset Vaccini" count="0" hidden="1"/>
    <cacheHierarchy uniqueName="[Measures].[__XL_Count Daset Covid]" caption="__XL_Count Daset Covid" measure="1" displayFolder="" measureGroup="Daset Covid" count="0" hidden="1"/>
    <cacheHierarchy uniqueName="[Measures].[__XL_Count Aggregati Covid Vaccini]" caption="__XL_Count Aggregati Covid Vaccini" measure="1" displayFolder="" measureGroup="Aggregati Covid Vaccini" count="0" hidden="1"/>
    <cacheHierarchy uniqueName="[Measures].[__XL_Count Overall Vaccinati]" caption="__XL_Count Overall Vaccinati" measure="1" displayFolder="" measureGroup="Overall Vaccinati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Aggregati Covid Vaccin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uariti]" caption="Somma di Guariti" measure="1" displayFolder="" measureGroup="Aggregati Covid Vaccini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Deceduti]" caption="Somma di Deceduti" measure="1" displayFolder="" measureGroup="Aggregati Covid Vaccini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CONTAGIATI/VACCINATI]" caption="Somm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edia di CONTAGIATI/VACCINATI]" caption="Medi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eggio di CONTAGIATI / DECEDUTI]" caption="Conteggio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edia di CONTAGIATI / DECEDUTI]" caption="Medi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DECEDUTI]" caption="Somm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GUARITI]" caption="Somm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edia di CONTAGIATI / GUARITI]" caption="Medi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percentuale_somministrazione]" caption="Somma di percentuale_somministrazion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dosi_somministrate]" caption="Somma di dosi_somministrat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GUARITI / VACCINATI]" caption="Somm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omma di Guariti]" caption="Somma di Somma di Guari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a di Somma di Contagiati]" caption="Somma di Somma di Contagi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Somma di Deceduti]" caption="Somma di Somma di Decedu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edia di GUARITI / VACCINATI]" caption="Medi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DECEDUTI / VACCINATI]" caption="Somma di DECEDU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a di CONTAGIATI / VACCINATI]" caption="Somma di CONTAGIA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Vaccinati]" caption="Somma di 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Aggregati Covid Vaccini" uniqueName="[Aggregati Covid Vaccini]" caption="Aggregati Covid Vaccini"/>
    <dimension name="Daset Covid" uniqueName="[Daset Covid]" caption="Daset Covid"/>
    <dimension name="Dataset Vaccini" uniqueName="[Dataset Vaccini]" caption="Dataset Vaccini"/>
    <dimension measure="1" name="Measures" uniqueName="[Measures]" caption="Measures"/>
    <dimension name="Overall Vaccinati" uniqueName="[Overall Vaccinati]" caption="Overall Vaccinati"/>
  </dimensions>
  <measureGroups count="4">
    <measureGroup name="Aggregati Covid Vaccini" caption="Aggregati Covid Vaccini"/>
    <measureGroup name="Daset Covid" caption="Daset Covid"/>
    <measureGroup name="Dataset Vaccini" caption="Dataset Vaccini"/>
    <measureGroup name="Overall Vaccinati" caption="Overall Vaccinati"/>
  </measureGroups>
  <maps count="5">
    <map measureGroup="0" dimension="0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773568634257" backgroundQuery="1" createdVersion="8" refreshedVersion="8" minRefreshableVersion="3" recordCount="0" supportSubquery="1" supportAdvancedDrill="1" xr:uid="{295FCE08-4C42-4F6B-A4BE-49DDD1E94D8B}">
  <cacheSource type="external" connectionId="5"/>
  <cacheFields count="5">
    <cacheField name="[Overall Vaccinati].[Regione].[Regione]" caption="Regione" numFmtId="0" hierarchy="28" level="1">
      <sharedItems count="19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  <cacheField name="[Measures].[Somma di Somma di Guariti]" caption="Somma di Somma di Guariti" numFmtId="0" hierarchy="53" level="32767"/>
    <cacheField name="[Measures].[Somma di Somma di Contagiati]" caption="Somma di Somma di Contagiati" numFmtId="0" hierarchy="54" level="32767"/>
    <cacheField name="[Measures].[Somma di Somma di Deceduti]" caption="Somma di Somma di Deceduti" numFmtId="0" hierarchy="55" level="32767"/>
    <cacheField name="[Measures].[Somma di dosi_somministrate]" caption="Somma di dosi_somministrate" numFmtId="0" hierarchy="51" level="32767"/>
  </cacheFields>
  <cacheHierarchies count="60">
    <cacheHierarchy uniqueName="[Aggregati Covid Vaccini].[Regione]" caption="Regione" attribute="1" defaultMemberUniqueName="[Aggregati Covid Vaccini].[Regione].[All]" allUniqueName="[Aggregati Covid Vaccini].[Regione].[All]" dimensionUniqueName="[Aggregati Covid Vaccini]" displayFolder="" count="0" memberValueDatatype="130" unbalanced="0"/>
    <cacheHierarchy uniqueName="[Aggregati Covid Vaccini].[Anno]" caption="Anno" attribute="1" defaultMemberUniqueName="[Aggregati Covid Vaccini].[Anno].[All]" allUniqueName="[Aggregati Covid Vaccini].[Anno].[All]" dimensionUniqueName="[Aggregati Covid Vaccini]" displayFolder="" count="0" memberValueDatatype="20" unbalanced="0"/>
    <cacheHierarchy uniqueName="[Aggregati Covid Vaccini].[Mese]" caption="Mese" attribute="1" defaultMemberUniqueName="[Aggregati Covid Vaccini].[Mese].[All]" allUniqueName="[Aggregati Covid Vaccini].[Mese].[All]" dimensionUniqueName="[Aggregati Covid Vaccini]" displayFolder="" count="0" memberValueDatatype="20" unbalanced="0"/>
    <cacheHierarchy uniqueName="[Aggregati Covid Vaccini].[Contagiati]" caption="Contagiati" attribute="1" defaultMemberUniqueName="[Aggregati Covid Vaccini].[Contagiati].[All]" allUniqueName="[Aggregati Covid Vaccini].[Contagiati].[All]" dimensionUniqueName="[Aggregati Covid Vaccini]" displayFolder="" count="0" memberValueDatatype="20" unbalanced="0"/>
    <cacheHierarchy uniqueName="[Aggregati Covid Vaccini].[Guariti]" caption="Guariti" attribute="1" defaultMemberUniqueName="[Aggregati Covid Vaccini].[Guariti].[All]" allUniqueName="[Aggregati Covid Vaccini].[Guariti].[All]" dimensionUniqueName="[Aggregati Covid Vaccini]" displayFolder="" count="0" memberValueDatatype="20" unbalanced="0"/>
    <cacheHierarchy uniqueName="[Aggregati Covid Vaccini].[Deceduti]" caption="Deceduti" attribute="1" defaultMemberUniqueName="[Aggregati Covid Vaccini].[Deceduti].[All]" allUniqueName="[Aggregati Covid Vaccini].[Deceduti].[All]" dimensionUniqueName="[Aggregati Covid Vaccini]" displayFolder="" count="0" memberValueDatatype="20" unbalanced="0"/>
    <cacheHierarchy uniqueName="[Aggregati Covid Vaccini].[Vaccinati]" caption="Vaccinati" attribute="1" defaultMemberUniqueName="[Aggregati Covid Vaccini].[Vaccinati].[All]" allUniqueName="[Aggregati Covid Vaccini].[Vaccinati].[All]" dimensionUniqueName="[Aggregati Covid Vaccini]" displayFolder="" count="0" memberValueDatatype="20" unbalanced="0"/>
    <cacheHierarchy uniqueName="[Aggregati Covid Vaccini].[CONTAGIATI/VACCINATI]" caption="CONTAGIATI/VACCINATI" attribute="1" defaultMemberUniqueName="[Aggregati Covid Vaccini].[CONTAGIATI/VACCINATI].[All]" allUniqueName="[Aggregati Covid Vaccini].[CONTAGIATI/VACCINATI].[All]" dimensionUniqueName="[Aggregati Covid Vaccini]" displayFolder="" count="0" memberValueDatatype="5" unbalanced="0"/>
    <cacheHierarchy uniqueName="[Aggregati Covid Vaccini].[CONTAGIATI / DECEDUTI]" caption="CONTAGIATI / DECEDUTI" attribute="1" defaultMemberUniqueName="[Aggregati Covid Vaccini].[CONTAGIATI / DECEDUTI].[All]" allUniqueName="[Aggregati Covid Vaccini].[CONTAGIATI / DECEDUTI].[All]" dimensionUniqueName="[Aggregati Covid Vaccini]" displayFolder="" count="0" memberValueDatatype="5" unbalanced="0"/>
    <cacheHierarchy uniqueName="[Aggregati Covid Vaccini].[CONTAGIATI / GUARITI]" caption="CONTAGIATI / GUARITI" attribute="1" defaultMemberUniqueName="[Aggregati Covid Vaccini].[CONTAGIATI / GUARITI].[All]" allUniqueName="[Aggregati Covid Vaccini].[CONTAGIATI / GUARITI].[All]" dimensionUniqueName="[Aggregati Covid Vaccini]" displayFolder="" count="0" memberValueDatatype="5" unbalanced="0"/>
    <cacheHierarchy uniqueName="[Daset Covid].[data]" caption="data" attribute="1" time="1" defaultMemberUniqueName="[Daset Covid].[data].[All]" allUniqueName="[Daset Covid].[data].[All]" dimensionUniqueName="[Daset Covid]" displayFolder="" count="0" memberValueDatatype="7" unbalanced="0"/>
    <cacheHierarchy uniqueName="[Daset Covid].[stato]" caption="stato" attribute="1" defaultMemberUniqueName="[Daset Covid].[stato].[All]" allUniqueName="[Daset Covid].[stato].[All]" dimensionUniqueName="[Daset Covid]" displayFolder="" count="0" memberValueDatatype="130" unbalanced="0"/>
    <cacheHierarchy uniqueName="[Daset Covid].[codice_regione]" caption="codice_regione" attribute="1" defaultMemberUniqueName="[Daset Covid].[codice_regione].[All]" allUniqueName="[Daset Covid].[codice_regione].[All]" dimensionUniqueName="[Daset Covid]" displayFolder="" count="0" memberValueDatatype="20" unbalanced="0"/>
    <cacheHierarchy uniqueName="[Daset Covid].[denominazione_regione]" caption="denominazione_regione" attribute="1" defaultMemberUniqueName="[Daset Covid].[denominazione_regione].[All]" allUniqueName="[Daset Covid].[denominazione_regione].[All]" dimensionUniqueName="[Daset Covid]" displayFolder="" count="0" memberValueDatatype="130" unbalanced="0"/>
    <cacheHierarchy uniqueName="[Daset Covid].[nuovi_positivi]" caption="nuovi_positivi" attribute="1" defaultMemberUniqueName="[Daset Covid].[nuovi_positivi].[All]" allUniqueName="[Daset Covid].[nuovi_positivi].[All]" dimensionUniqueName="[Daset Covid]" displayFolder="" count="0" memberValueDatatype="20" unbalanced="0"/>
    <cacheHierarchy uniqueName="[Daset Covid].[dimessi_guariti]" caption="dimessi_guariti" attribute="1" defaultMemberUniqueName="[Daset Covid].[dimessi_guariti].[All]" allUniqueName="[Daset Covid].[dimessi_guariti].[All]" dimensionUniqueName="[Daset Covid]" displayFolder="" count="0" memberValueDatatype="20" unbalanced="0"/>
    <cacheHierarchy uniqueName="[Daset Covid].[guariti_new]" caption="guariti_new" attribute="1" defaultMemberUniqueName="[Daset Covid].[guariti_new].[All]" allUniqueName="[Daset Covid].[guariti_new].[All]" dimensionUniqueName="[Daset Covid]" displayFolder="" count="0" memberValueDatatype="20" unbalanced="0"/>
    <cacheHierarchy uniqueName="[Daset Covid].[deceduti_new]" caption="deceduti_new" attribute="1" defaultMemberUniqueName="[Daset Covid].[deceduti_new].[All]" allUniqueName="[Daset Covid].[deceduti_new].[All]" dimensionUniqueName="[Daset Covid]" displayFolder="" count="0" memberValueDatatype="20" unbalanced="0"/>
    <cacheHierarchy uniqueName="[Daset Covid].[Anno]" caption="Anno" attribute="1" defaultMemberUniqueName="[Daset Covid].[Anno].[All]" allUniqueName="[Daset Covid].[Anno].[All]" dimensionUniqueName="[Daset Covid]" displayFolder="" count="0" memberValueDatatype="20" unbalanced="0"/>
    <cacheHierarchy uniqueName="[Daset Covid].[Mese]" caption="Mese" attribute="1" defaultMemberUniqueName="[Daset Covid].[Mese].[All]" allUniqueName="[Daset Covid].[Mese].[All]" dimensionUniqueName="[Daset Covid]" displayFolder="" count="0" memberValueDatatype="20" unbalanced="0"/>
    <cacheHierarchy uniqueName="[Dataset Vaccini].[data]" caption="data" attribute="1" time="1" defaultMemberUniqueName="[Dataset Vaccini].[data].[All]" allUniqueName="[Dataset Vaccini].[data].[All]" dimensionUniqueName="[Dataset Vaccini]" displayFolder="" count="0" memberValueDatatype="7" unbalanced="0"/>
    <cacheHierarchy uniqueName="[Dataset Vaccini].[area]" caption="area" attribute="1" defaultMemberUniqueName="[Dataset Vaccini].[area].[All]" allUniqueName="[Dataset Vaccini].[area].[All]" dimensionUniqueName="[Dataset Vaccini]" displayFolder="" count="0" memberValueDatatype="130" unbalanced="0"/>
    <cacheHierarchy uniqueName="[Dataset Vaccini].[d1]" caption="d1" attribute="1" defaultMemberUniqueName="[Dataset Vaccini].[d1].[All]" allUniqueName="[Dataset Vaccini].[d1].[All]" dimensionUniqueName="[Dataset Vaccini]" displayFolder="" count="0" memberValueDatatype="20" unbalanced="0"/>
    <cacheHierarchy uniqueName="[Dataset Vaccini].[denominazione_regione]" caption="denominazione_regione" attribute="1" defaultMemberUniqueName="[Dataset Vaccini].[denominazione_regione].[All]" allUniqueName="[Dataset Vaccini].[denominazione_regione].[All]" dimensionUniqueName="[Dataset Vaccini]" displayFolder="" count="0" memberValueDatatype="130" unbalanced="0"/>
    <cacheHierarchy uniqueName="[Dataset Vaccini].[Anno]" caption="Anno" attribute="1" defaultMemberUniqueName="[Dataset Vaccini].[Anno].[All]" allUniqueName="[Dataset Vaccini].[Anno].[All]" dimensionUniqueName="[Dataset Vaccini]" displayFolder="" count="0" memberValueDatatype="20" unbalanced="0"/>
    <cacheHierarchy uniqueName="[Dataset Vaccini].[Mese]" caption="Mese" attribute="1" defaultMemberUniqueName="[Dataset Vaccini].[Mese].[All]" allUniqueName="[Dataset Vaccini].[Mese].[All]" dimensionUniqueName="[Dataset Vaccini]" displayFolder="" count="0" memberValueDatatype="20" unbalanced="0"/>
    <cacheHierarchy uniqueName="[Overall Vaccinati].[dosi_somministrate]" caption="dosi_somministrate" attribute="1" defaultMemberUniqueName="[Overall Vaccinati].[dosi_somministrate].[All]" allUniqueName="[Overall Vaccinati].[dosi_somministrate].[All]" dimensionUniqueName="[Overall Vaccinati]" displayFolder="" count="0" memberValueDatatype="20" unbalanced="0"/>
    <cacheHierarchy uniqueName="[Overall Vaccinati].[percentuale_somministrazione]" caption="percentuale_somministrazione" attribute="1" defaultMemberUniqueName="[Overall Vaccinati].[percentuale_somministrazione].[All]" allUniqueName="[Overall Vaccinati].[percentuale_somministrazione].[All]" dimensionUniqueName="[Overall Vaccinati]" displayFolder="" count="0" memberValueDatatype="20" unbalanced="0"/>
    <cacheHierarchy uniqueName="[Overall Vaccinati].[Regione]" caption="Regione" attribute="1" defaultMemberUniqueName="[Overall Vaccinati].[Regione].[All]" allUniqueName="[Overall Vaccinati].[Regione].[All]" dimensionUniqueName="[Overall Vaccinati]" displayFolder="" count="2" memberValueDatatype="130" unbalanced="0">
      <fieldsUsage count="2">
        <fieldUsage x="-1"/>
        <fieldUsage x="0"/>
      </fieldsUsage>
    </cacheHierarchy>
    <cacheHierarchy uniqueName="[Overall Vaccinati].[Somma di Contagiati]" caption="Somma di Contagiati" attribute="1" defaultMemberUniqueName="[Overall Vaccinati].[Somma di Contagiati].[All]" allUniqueName="[Overall Vaccinati].[Somma di Contagiati].[All]" dimensionUniqueName="[Overall Vaccinati]" displayFolder="" count="0" memberValueDatatype="5" unbalanced="0"/>
    <cacheHierarchy uniqueName="[Overall Vaccinati].[Somma di Guariti]" caption="Somma di Guariti" attribute="1" defaultMemberUniqueName="[Overall Vaccinati].[Somma di Guariti].[All]" allUniqueName="[Overall Vaccinati].[Somma di Guariti].[All]" dimensionUniqueName="[Overall Vaccinati]" displayFolder="" count="0" memberValueDatatype="5" unbalanced="0"/>
    <cacheHierarchy uniqueName="[Overall Vaccinati].[Somma di Deceduti]" caption="Somma di Deceduti" attribute="1" defaultMemberUniqueName="[Overall Vaccinati].[Somma di Deceduti].[All]" allUniqueName="[Overall Vaccinati].[Somma di Deceduti].[All]" dimensionUniqueName="[Overall Vaccinati]" displayFolder="" count="0" memberValueDatatype="5" unbalanced="0"/>
    <cacheHierarchy uniqueName="[Overall Vaccinati].[CONTAGIATI / VACCINATI]" caption="CONTAGIATI / VACCINATI" attribute="1" defaultMemberUniqueName="[Overall Vaccinati].[CONTAGIATI / VACCINATI].[All]" allUniqueName="[Overall Vaccinati].[CONTAGIATI / VACCINATI].[All]" dimensionUniqueName="[Overall Vaccinati]" displayFolder="" count="0" memberValueDatatype="5" unbalanced="0"/>
    <cacheHierarchy uniqueName="[Overall Vaccinati].[GUARITI / VACCINATI]" caption="GUARITI / VACCINATI" attribute="1" defaultMemberUniqueName="[Overall Vaccinati].[GUARITI / VACCINATI].[All]" allUniqueName="[Overall Vaccinati].[GUARITI / VACCINATI].[All]" dimensionUniqueName="[Overall Vaccinati]" displayFolder="" count="0" memberValueDatatype="5" unbalanced="0"/>
    <cacheHierarchy uniqueName="[Overall Vaccinati].[DECEDUTI / VACCINATI]" caption="DECEDUTI / VACCINATI" attribute="1" defaultMemberUniqueName="[Overall Vaccinati].[DECEDUTI / VACCINATI].[All]" allUniqueName="[Overall Vaccinati].[DECEDUTI / VACCINATI].[All]" dimensionUniqueName="[Overall Vaccinati]" displayFolder="" count="0" memberValueDatatype="5" unbalanced="0"/>
    <cacheHierarchy uniqueName="[Measures].[__XL_Count Dataset Vaccini]" caption="__XL_Count Dataset Vaccini" measure="1" displayFolder="" measureGroup="Dataset Vaccini" count="0" hidden="1"/>
    <cacheHierarchy uniqueName="[Measures].[__XL_Count Daset Covid]" caption="__XL_Count Daset Covid" measure="1" displayFolder="" measureGroup="Daset Covid" count="0" hidden="1"/>
    <cacheHierarchy uniqueName="[Measures].[__XL_Count Aggregati Covid Vaccini]" caption="__XL_Count Aggregati Covid Vaccini" measure="1" displayFolder="" measureGroup="Aggregati Covid Vaccini" count="0" hidden="1"/>
    <cacheHierarchy uniqueName="[Measures].[__XL_Count Overall Vaccinati]" caption="__XL_Count Overall Vaccinati" measure="1" displayFolder="" measureGroup="Overall Vaccinati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uariti]" caption="Somma di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Deceduti]" caption="Somma di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CONTAGIATI/VACCINATI]" caption="Somm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edia di CONTAGIATI/VACCINATI]" caption="Medi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eggio di CONTAGIATI / DECEDUTI]" caption="Conteggio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edia di CONTAGIATI / DECEDUTI]" caption="Medi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DECEDUTI]" caption="Somm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GUARITI]" caption="Somm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edia di CONTAGIATI / GUARITI]" caption="Medi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percentuale_somministrazione]" caption="Somma di percentuale_somministrazion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dosi_somministrate]" caption="Somma di dosi_somministrate" measure="1" displayFolder="" measureGroup="Overall Vaccinati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GUARITI / VACCINATI]" caption="Somm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omma di Guariti]" caption="Somma di Somma di Guariti" measure="1" displayFolder="" measureGroup="Overall Vaccinat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a di Somma di Contagiati]" caption="Somma di Somma di Contagiati" measure="1" displayFolder="" measureGroup="Overall Vaccinat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Somma di Deceduti]" caption="Somma di Somma di Deceduti" measure="1" displayFolder="" measureGroup="Overall Vaccinati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edia di GUARITI / VACCINATI]" caption="Medi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DECEDUTI / VACCINATI]" caption="Somma di DECEDU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a di CONTAGIATI / VACCINATI]" caption="Somma di CONTAGIA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Vaccinati]" caption="Somma di 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Aggregati Covid Vaccini" uniqueName="[Aggregati Covid Vaccini]" caption="Aggregati Covid Vaccini"/>
    <dimension name="Daset Covid" uniqueName="[Daset Covid]" caption="Daset Covid"/>
    <dimension name="Dataset Vaccini" uniqueName="[Dataset Vaccini]" caption="Dataset Vaccini"/>
    <dimension measure="1" name="Measures" uniqueName="[Measures]" caption="Measures"/>
    <dimension name="Overall Vaccinati" uniqueName="[Overall Vaccinati]" caption="Overall Vaccinati"/>
  </dimensions>
  <measureGroups count="4">
    <measureGroup name="Aggregati Covid Vaccini" caption="Aggregati Covid Vaccini"/>
    <measureGroup name="Daset Covid" caption="Daset Covid"/>
    <measureGroup name="Dataset Vaccini" caption="Dataset Vaccini"/>
    <measureGroup name="Overall Vaccinati" caption="Overall Vaccinati"/>
  </measureGroups>
  <maps count="5">
    <map measureGroup="0" dimension="0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769845833333" backgroundQuery="1" createdVersion="8" refreshedVersion="8" minRefreshableVersion="3" recordCount="0" supportSubquery="1" supportAdvancedDrill="1" xr:uid="{EC3DF29D-0C86-4977-891B-9F7DB1B1156A}">
  <cacheSource type="external" connectionId="5"/>
  <cacheFields count="3">
    <cacheField name="[Measures].[Somma di Contagiati]" caption="Somma di Contagiati" numFmtId="0" hierarchy="40" level="32767"/>
    <cacheField name="[Aggregati Covid Vaccini].[Regione].[Regione]" caption="Regione" numFmtId="0" level="1">
      <sharedItems count="19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  <cacheField name="[Aggregati Covid Vaccini].[Anno].[Anno]" caption="Anno" numFmtId="0" hierarchy="1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ggregati Covid Vaccini].[Anno].&amp;[2020]"/>
            <x15:cachedUniqueName index="1" name="[Aggregati Covid Vaccini].[Anno].&amp;[2021]"/>
            <x15:cachedUniqueName index="2" name="[Aggregati Covid Vaccini].[Anno].&amp;[2022]"/>
            <x15:cachedUniqueName index="3" name="[Aggregati Covid Vaccini].[Anno].&amp;[2023]"/>
            <x15:cachedUniqueName index="4" name="[Aggregati Covid Vaccini].[Anno].&amp;[2024]"/>
            <x15:cachedUniqueName index="5" name="[Aggregati Covid Vaccini].[Anno].&amp;[2025]"/>
          </x15:cachedUniqueNames>
        </ext>
      </extLst>
    </cacheField>
  </cacheFields>
  <cacheHierarchies count="60">
    <cacheHierarchy uniqueName="[Aggregati Covid Vaccini].[Regione]" caption="Regione" attribute="1" defaultMemberUniqueName="[Aggregati Covid Vaccini].[Regione].[All]" allUniqueName="[Aggregati Covid Vaccini].[Regione].[All]" dimensionUniqueName="[Aggregati Covid Vaccini]" displayFolder="" count="2" memberValueDatatype="130" unbalanced="0">
      <fieldsUsage count="2">
        <fieldUsage x="-1"/>
        <fieldUsage x="1"/>
      </fieldsUsage>
    </cacheHierarchy>
    <cacheHierarchy uniqueName="[Aggregati Covid Vaccini].[Anno]" caption="Anno" attribute="1" defaultMemberUniqueName="[Aggregati Covid Vaccini].[Anno].[All]" allUniqueName="[Aggregati Covid Vaccini].[Anno].[All]" dimensionUniqueName="[Aggregati Covid Vaccini]" displayFolder="" count="2" memberValueDatatype="20" unbalanced="0">
      <fieldsUsage count="2">
        <fieldUsage x="-1"/>
        <fieldUsage x="2"/>
      </fieldsUsage>
    </cacheHierarchy>
    <cacheHierarchy uniqueName="[Aggregati Covid Vaccini].[Mese]" caption="Mese" attribute="1" defaultMemberUniqueName="[Aggregati Covid Vaccini].[Mese].[All]" allUniqueName="[Aggregati Covid Vaccini].[Mese].[All]" dimensionUniqueName="[Aggregati Covid Vaccini]" displayFolder="" count="0" memberValueDatatype="20" unbalanced="0"/>
    <cacheHierarchy uniqueName="[Aggregati Covid Vaccini].[Contagiati]" caption="Contagiati" attribute="1" defaultMemberUniqueName="[Aggregati Covid Vaccini].[Contagiati].[All]" allUniqueName="[Aggregati Covid Vaccini].[Contagiati].[All]" dimensionUniqueName="[Aggregati Covid Vaccini]" displayFolder="" count="0" memberValueDatatype="20" unbalanced="0"/>
    <cacheHierarchy uniqueName="[Aggregati Covid Vaccini].[Guariti]" caption="Guariti" attribute="1" defaultMemberUniqueName="[Aggregati Covid Vaccini].[Guariti].[All]" allUniqueName="[Aggregati Covid Vaccini].[Guariti].[All]" dimensionUniqueName="[Aggregati Covid Vaccini]" displayFolder="" count="0" memberValueDatatype="20" unbalanced="0"/>
    <cacheHierarchy uniqueName="[Aggregati Covid Vaccini].[Deceduti]" caption="Deceduti" attribute="1" defaultMemberUniqueName="[Aggregati Covid Vaccini].[Deceduti].[All]" allUniqueName="[Aggregati Covid Vaccini].[Deceduti].[All]" dimensionUniqueName="[Aggregati Covid Vaccini]" displayFolder="" count="0" memberValueDatatype="20" unbalanced="0"/>
    <cacheHierarchy uniqueName="[Aggregati Covid Vaccini].[Vaccinati]" caption="Vaccinati" attribute="1" defaultMemberUniqueName="[Aggregati Covid Vaccini].[Vaccinati].[All]" allUniqueName="[Aggregati Covid Vaccini].[Vaccinati].[All]" dimensionUniqueName="[Aggregati Covid Vaccini]" displayFolder="" count="0" memberValueDatatype="20" unbalanced="0"/>
    <cacheHierarchy uniqueName="[Aggregati Covid Vaccini].[CONTAGIATI/VACCINATI]" caption="CONTAGIATI/VACCINATI" attribute="1" defaultMemberUniqueName="[Aggregati Covid Vaccini].[CONTAGIATI/VACCINATI].[All]" allUniqueName="[Aggregati Covid Vaccini].[CONTAGIATI/VACCINATI].[All]" dimensionUniqueName="[Aggregati Covid Vaccini]" displayFolder="" count="0" memberValueDatatype="5" unbalanced="0"/>
    <cacheHierarchy uniqueName="[Aggregati Covid Vaccini].[CONTAGIATI / DECEDUTI]" caption="CONTAGIATI / DECEDUTI" attribute="1" defaultMemberUniqueName="[Aggregati Covid Vaccini].[CONTAGIATI / DECEDUTI].[All]" allUniqueName="[Aggregati Covid Vaccini].[CONTAGIATI / DECEDUTI].[All]" dimensionUniqueName="[Aggregati Covid Vaccini]" displayFolder="" count="0" memberValueDatatype="5" unbalanced="0"/>
    <cacheHierarchy uniqueName="[Aggregati Covid Vaccini].[CONTAGIATI / GUARITI]" caption="CONTAGIATI / GUARITI" attribute="1" defaultMemberUniqueName="[Aggregati Covid Vaccini].[CONTAGIATI / GUARITI].[All]" allUniqueName="[Aggregati Covid Vaccini].[CONTAGIATI / GUARITI].[All]" dimensionUniqueName="[Aggregati Covid Vaccini]" displayFolder="" count="0" memberValueDatatype="5" unbalanced="0"/>
    <cacheHierarchy uniqueName="[Daset Covid].[data]" caption="data" attribute="1" time="1" defaultMemberUniqueName="[Daset Covid].[data].[All]" allUniqueName="[Daset Covid].[data].[All]" dimensionUniqueName="[Daset Covid]" displayFolder="" count="0" memberValueDatatype="7" unbalanced="0"/>
    <cacheHierarchy uniqueName="[Daset Covid].[stato]" caption="stato" attribute="1" defaultMemberUniqueName="[Daset Covid].[stato].[All]" allUniqueName="[Daset Covid].[stato].[All]" dimensionUniqueName="[Daset Covid]" displayFolder="" count="0" memberValueDatatype="130" unbalanced="0"/>
    <cacheHierarchy uniqueName="[Daset Covid].[codice_regione]" caption="codice_regione" attribute="1" defaultMemberUniqueName="[Daset Covid].[codice_regione].[All]" allUniqueName="[Daset Covid].[codice_regione].[All]" dimensionUniqueName="[Daset Covid]" displayFolder="" count="0" memberValueDatatype="20" unbalanced="0"/>
    <cacheHierarchy uniqueName="[Daset Covid].[denominazione_regione]" caption="denominazione_regione" attribute="1" defaultMemberUniqueName="[Daset Covid].[denominazione_regione].[All]" allUniqueName="[Daset Covid].[denominazione_regione].[All]" dimensionUniqueName="[Daset Covid]" displayFolder="" count="0" memberValueDatatype="130" unbalanced="0"/>
    <cacheHierarchy uniqueName="[Daset Covid].[nuovi_positivi]" caption="nuovi_positivi" attribute="1" defaultMemberUniqueName="[Daset Covid].[nuovi_positivi].[All]" allUniqueName="[Daset Covid].[nuovi_positivi].[All]" dimensionUniqueName="[Daset Covid]" displayFolder="" count="0" memberValueDatatype="20" unbalanced="0"/>
    <cacheHierarchy uniqueName="[Daset Covid].[dimessi_guariti]" caption="dimessi_guariti" attribute="1" defaultMemberUniqueName="[Daset Covid].[dimessi_guariti].[All]" allUniqueName="[Daset Covid].[dimessi_guariti].[All]" dimensionUniqueName="[Daset Covid]" displayFolder="" count="0" memberValueDatatype="20" unbalanced="0"/>
    <cacheHierarchy uniqueName="[Daset Covid].[guariti_new]" caption="guariti_new" attribute="1" defaultMemberUniqueName="[Daset Covid].[guariti_new].[All]" allUniqueName="[Daset Covid].[guariti_new].[All]" dimensionUniqueName="[Daset Covid]" displayFolder="" count="0" memberValueDatatype="20" unbalanced="0"/>
    <cacheHierarchy uniqueName="[Daset Covid].[deceduti_new]" caption="deceduti_new" attribute="1" defaultMemberUniqueName="[Daset Covid].[deceduti_new].[All]" allUniqueName="[Daset Covid].[deceduti_new].[All]" dimensionUniqueName="[Daset Covid]" displayFolder="" count="0" memberValueDatatype="20" unbalanced="0"/>
    <cacheHierarchy uniqueName="[Daset Covid].[Anno]" caption="Anno" attribute="1" defaultMemberUniqueName="[Daset Covid].[Anno].[All]" allUniqueName="[Daset Covid].[Anno].[All]" dimensionUniqueName="[Daset Covid]" displayFolder="" count="0" memberValueDatatype="20" unbalanced="0"/>
    <cacheHierarchy uniqueName="[Daset Covid].[Mese]" caption="Mese" attribute="1" defaultMemberUniqueName="[Daset Covid].[Mese].[All]" allUniqueName="[Daset Covid].[Mese].[All]" dimensionUniqueName="[Daset Covid]" displayFolder="" count="0" memberValueDatatype="20" unbalanced="0"/>
    <cacheHierarchy uniqueName="[Dataset Vaccini].[data]" caption="data" attribute="1" time="1" defaultMemberUniqueName="[Dataset Vaccini].[data].[All]" allUniqueName="[Dataset Vaccini].[data].[All]" dimensionUniqueName="[Dataset Vaccini]" displayFolder="" count="0" memberValueDatatype="7" unbalanced="0"/>
    <cacheHierarchy uniqueName="[Dataset Vaccini].[area]" caption="area" attribute="1" defaultMemberUniqueName="[Dataset Vaccini].[area].[All]" allUniqueName="[Dataset Vaccini].[area].[All]" dimensionUniqueName="[Dataset Vaccini]" displayFolder="" count="0" memberValueDatatype="130" unbalanced="0"/>
    <cacheHierarchy uniqueName="[Dataset Vaccini].[d1]" caption="d1" attribute="1" defaultMemberUniqueName="[Dataset Vaccini].[d1].[All]" allUniqueName="[Dataset Vaccini].[d1].[All]" dimensionUniqueName="[Dataset Vaccini]" displayFolder="" count="0" memberValueDatatype="20" unbalanced="0"/>
    <cacheHierarchy uniqueName="[Dataset Vaccini].[denominazione_regione]" caption="denominazione_regione" attribute="1" defaultMemberUniqueName="[Dataset Vaccini].[denominazione_regione].[All]" allUniqueName="[Dataset Vaccini].[denominazione_regione].[All]" dimensionUniqueName="[Dataset Vaccini]" displayFolder="" count="0" memberValueDatatype="130" unbalanced="0"/>
    <cacheHierarchy uniqueName="[Dataset Vaccini].[Anno]" caption="Anno" attribute="1" defaultMemberUniqueName="[Dataset Vaccini].[Anno].[All]" allUniqueName="[Dataset Vaccini].[Anno].[All]" dimensionUniqueName="[Dataset Vaccini]" displayFolder="" count="0" memberValueDatatype="20" unbalanced="0"/>
    <cacheHierarchy uniqueName="[Dataset Vaccini].[Mese]" caption="Mese" attribute="1" defaultMemberUniqueName="[Dataset Vaccini].[Mese].[All]" allUniqueName="[Dataset Vaccini].[Mese].[All]" dimensionUniqueName="[Dataset Vaccini]" displayFolder="" count="0" memberValueDatatype="20" unbalanced="0"/>
    <cacheHierarchy uniqueName="[Overall Vaccinati].[dosi_somministrate]" caption="dosi_somministrate" attribute="1" defaultMemberUniqueName="[Overall Vaccinati].[dosi_somministrate].[All]" allUniqueName="[Overall Vaccinati].[dosi_somministrate].[All]" dimensionUniqueName="[Overall Vaccinati]" displayFolder="" count="0" memberValueDatatype="20" unbalanced="0"/>
    <cacheHierarchy uniqueName="[Overall Vaccinati].[percentuale_somministrazione]" caption="percentuale_somministrazione" attribute="1" defaultMemberUniqueName="[Overall Vaccinati].[percentuale_somministrazione].[All]" allUniqueName="[Overall Vaccinati].[percentuale_somministrazione].[All]" dimensionUniqueName="[Overall Vaccinati]" displayFolder="" count="0" memberValueDatatype="20" unbalanced="0"/>
    <cacheHierarchy uniqueName="[Overall Vaccinati].[Regione]" caption="Regione" attribute="1" defaultMemberUniqueName="[Overall Vaccinati].[Regione].[All]" allUniqueName="[Overall Vaccinati].[Regione].[All]" dimensionUniqueName="[Overall Vaccinati]" displayFolder="" count="0" memberValueDatatype="130" unbalanced="0"/>
    <cacheHierarchy uniqueName="[Overall Vaccinati].[Somma di Contagiati]" caption="Somma di Contagiati" attribute="1" defaultMemberUniqueName="[Overall Vaccinati].[Somma di Contagiati].[All]" allUniqueName="[Overall Vaccinati].[Somma di Contagiati].[All]" dimensionUniqueName="[Overall Vaccinati]" displayFolder="" count="0" memberValueDatatype="5" unbalanced="0"/>
    <cacheHierarchy uniqueName="[Overall Vaccinati].[Somma di Guariti]" caption="Somma di Guariti" attribute="1" defaultMemberUniqueName="[Overall Vaccinati].[Somma di Guariti].[All]" allUniqueName="[Overall Vaccinati].[Somma di Guariti].[All]" dimensionUniqueName="[Overall Vaccinati]" displayFolder="" count="0" memberValueDatatype="5" unbalanced="0"/>
    <cacheHierarchy uniqueName="[Overall Vaccinati].[Somma di Deceduti]" caption="Somma di Deceduti" attribute="1" defaultMemberUniqueName="[Overall Vaccinati].[Somma di Deceduti].[All]" allUniqueName="[Overall Vaccinati].[Somma di Deceduti].[All]" dimensionUniqueName="[Overall Vaccinati]" displayFolder="" count="0" memberValueDatatype="5" unbalanced="0"/>
    <cacheHierarchy uniqueName="[Overall Vaccinati].[CONTAGIATI / VACCINATI]" caption="CONTAGIATI / VACCINATI" attribute="1" defaultMemberUniqueName="[Overall Vaccinati].[CONTAGIATI / VACCINATI].[All]" allUniqueName="[Overall Vaccinati].[CONTAGIATI / VACCINATI].[All]" dimensionUniqueName="[Overall Vaccinati]" displayFolder="" count="0" memberValueDatatype="5" unbalanced="0"/>
    <cacheHierarchy uniqueName="[Overall Vaccinati].[GUARITI / VACCINATI]" caption="GUARITI / VACCINATI" attribute="1" defaultMemberUniqueName="[Overall Vaccinati].[GUARITI / VACCINATI].[All]" allUniqueName="[Overall Vaccinati].[GUARITI / VACCINATI].[All]" dimensionUniqueName="[Overall Vaccinati]" displayFolder="" count="0" memberValueDatatype="5" unbalanced="0"/>
    <cacheHierarchy uniqueName="[Overall Vaccinati].[DECEDUTI / VACCINATI]" caption="DECEDUTI / VACCINATI" attribute="1" defaultMemberUniqueName="[Overall Vaccinati].[DECEDUTI / VACCINATI].[All]" allUniqueName="[Overall Vaccinati].[DECEDUTI / VACCINATI].[All]" dimensionUniqueName="[Overall Vaccinati]" displayFolder="" count="0" memberValueDatatype="5" unbalanced="0"/>
    <cacheHierarchy uniqueName="[Measures].[__XL_Count Dataset Vaccini]" caption="__XL_Count Dataset Vaccini" measure="1" displayFolder="" measureGroup="Dataset Vaccini" count="0" hidden="1"/>
    <cacheHierarchy uniqueName="[Measures].[__XL_Count Daset Covid]" caption="__XL_Count Daset Covid" measure="1" displayFolder="" measureGroup="Daset Covid" count="0" hidden="1"/>
    <cacheHierarchy uniqueName="[Measures].[__XL_Count Aggregati Covid Vaccini]" caption="__XL_Count Aggregati Covid Vaccini" measure="1" displayFolder="" measureGroup="Aggregati Covid Vaccini" count="0" hidden="1"/>
    <cacheHierarchy uniqueName="[Measures].[__XL_Count Overall Vaccinati]" caption="__XL_Count Overall Vaccinati" measure="1" displayFolder="" measureGroup="Overall Vaccinati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Aggregati Covid Vaccini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uariti]" caption="Somma di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Deceduti]" caption="Somma di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CONTAGIATI/VACCINATI]" caption="Somm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edia di CONTAGIATI/VACCINATI]" caption="Medi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eggio di CONTAGIATI / DECEDUTI]" caption="Conteggio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edia di CONTAGIATI / DECEDUTI]" caption="Medi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DECEDUTI]" caption="Somm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GUARITI]" caption="Somm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edia di CONTAGIATI / GUARITI]" caption="Medi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percentuale_somministrazione]" caption="Somma di percentuale_somministrazion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dosi_somministrate]" caption="Somma di dosi_somministrat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GUARITI / VACCINATI]" caption="Somm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omma di Guariti]" caption="Somma di Somma di Guari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a di Somma di Contagiati]" caption="Somma di Somma di Contagi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Somma di Deceduti]" caption="Somma di Somma di Decedu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edia di GUARITI / VACCINATI]" caption="Medi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DECEDUTI / VACCINATI]" caption="Somma di DECEDU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a di CONTAGIATI / VACCINATI]" caption="Somma di CONTAGIA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Vaccinati]" caption="Somma di 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Aggregati Covid Vaccini" uniqueName="[Aggregati Covid Vaccini]" caption="Aggregati Covid Vaccini"/>
    <dimension name="Daset Covid" uniqueName="[Daset Covid]" caption="Daset Covid"/>
    <dimension name="Dataset Vaccini" uniqueName="[Dataset Vaccini]" caption="Dataset Vaccini"/>
    <dimension measure="1" name="Measures" uniqueName="[Measures]" caption="Measures"/>
    <dimension name="Overall Vaccinati" uniqueName="[Overall Vaccinati]" caption="Overall Vaccinati"/>
  </dimensions>
  <measureGroups count="4">
    <measureGroup name="Aggregati Covid Vaccini" caption="Aggregati Covid Vaccini"/>
    <measureGroup name="Daset Covid" caption="Daset Covid"/>
    <measureGroup name="Dataset Vaccini" caption="Dataset Vaccini"/>
    <measureGroup name="Overall Vaccinati" caption="Overall Vaccinati"/>
  </measureGroups>
  <maps count="5">
    <map measureGroup="0" dimension="0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76984479167" backgroundQuery="1" createdVersion="8" refreshedVersion="8" minRefreshableVersion="3" recordCount="0" supportSubquery="1" supportAdvancedDrill="1" xr:uid="{02ECEFEB-E156-48F1-9E17-1C7A2E51A422}">
  <cacheSource type="external" connectionId="5"/>
  <cacheFields count="3">
    <cacheField name="[Aggregati Covid Vaccini].[Regione].[Regione]" caption="Regione" numFmtId="0" level="1">
      <sharedItems count="19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  <cacheField name="[Aggregati Covid Vaccini].[Anno].[Anno]" caption="Anno" numFmtId="0" hierarchy="1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ggregati Covid Vaccini].[Anno].&amp;[2020]"/>
            <x15:cachedUniqueName index="1" name="[Aggregati Covid Vaccini].[Anno].&amp;[2021]"/>
            <x15:cachedUniqueName index="2" name="[Aggregati Covid Vaccini].[Anno].&amp;[2022]"/>
            <x15:cachedUniqueName index="3" name="[Aggregati Covid Vaccini].[Anno].&amp;[2023]"/>
            <x15:cachedUniqueName index="4" name="[Aggregati Covid Vaccini].[Anno].&amp;[2024]"/>
            <x15:cachedUniqueName index="5" name="[Aggregati Covid Vaccini].[Anno].&amp;[2025]"/>
          </x15:cachedUniqueNames>
        </ext>
      </extLst>
    </cacheField>
    <cacheField name="[Measures].[Somma di Guariti]" caption="Somma di Guariti" numFmtId="0" hierarchy="41" level="32767"/>
  </cacheFields>
  <cacheHierarchies count="60">
    <cacheHierarchy uniqueName="[Aggregati Covid Vaccini].[Regione]" caption="Regione" attribute="1" defaultMemberUniqueName="[Aggregati Covid Vaccini].[Regione].[All]" allUniqueName="[Aggregati Covid Vaccini].[Regione].[All]" dimensionUniqueName="[Aggregati Covid Vaccini]" displayFolder="" count="2" memberValueDatatype="130" unbalanced="0">
      <fieldsUsage count="2">
        <fieldUsage x="-1"/>
        <fieldUsage x="0"/>
      </fieldsUsage>
    </cacheHierarchy>
    <cacheHierarchy uniqueName="[Aggregati Covid Vaccini].[Anno]" caption="Anno" attribute="1" defaultMemberUniqueName="[Aggregati Covid Vaccini].[Anno].[All]" allUniqueName="[Aggregati Covid Vaccini].[Anno].[All]" dimensionUniqueName="[Aggregati Covid Vaccini]" displayFolder="" count="2" memberValueDatatype="20" unbalanced="0">
      <fieldsUsage count="2">
        <fieldUsage x="-1"/>
        <fieldUsage x="1"/>
      </fieldsUsage>
    </cacheHierarchy>
    <cacheHierarchy uniqueName="[Aggregati Covid Vaccini].[Mese]" caption="Mese" attribute="1" defaultMemberUniqueName="[Aggregati Covid Vaccini].[Mese].[All]" allUniqueName="[Aggregati Covid Vaccini].[Mese].[All]" dimensionUniqueName="[Aggregati Covid Vaccini]" displayFolder="" count="0" memberValueDatatype="20" unbalanced="0"/>
    <cacheHierarchy uniqueName="[Aggregati Covid Vaccini].[Contagiati]" caption="Contagiati" attribute="1" defaultMemberUniqueName="[Aggregati Covid Vaccini].[Contagiati].[All]" allUniqueName="[Aggregati Covid Vaccini].[Contagiati].[All]" dimensionUniqueName="[Aggregati Covid Vaccini]" displayFolder="" count="0" memberValueDatatype="20" unbalanced="0"/>
    <cacheHierarchy uniqueName="[Aggregati Covid Vaccini].[Guariti]" caption="Guariti" attribute="1" defaultMemberUniqueName="[Aggregati Covid Vaccini].[Guariti].[All]" allUniqueName="[Aggregati Covid Vaccini].[Guariti].[All]" dimensionUniqueName="[Aggregati Covid Vaccini]" displayFolder="" count="0" memberValueDatatype="20" unbalanced="0"/>
    <cacheHierarchy uniqueName="[Aggregati Covid Vaccini].[Deceduti]" caption="Deceduti" attribute="1" defaultMemberUniqueName="[Aggregati Covid Vaccini].[Deceduti].[All]" allUniqueName="[Aggregati Covid Vaccini].[Deceduti].[All]" dimensionUniqueName="[Aggregati Covid Vaccini]" displayFolder="" count="0" memberValueDatatype="20" unbalanced="0"/>
    <cacheHierarchy uniqueName="[Aggregati Covid Vaccini].[Vaccinati]" caption="Vaccinati" attribute="1" defaultMemberUniqueName="[Aggregati Covid Vaccini].[Vaccinati].[All]" allUniqueName="[Aggregati Covid Vaccini].[Vaccinati].[All]" dimensionUniqueName="[Aggregati Covid Vaccini]" displayFolder="" count="0" memberValueDatatype="20" unbalanced="0"/>
    <cacheHierarchy uniqueName="[Aggregati Covid Vaccini].[CONTAGIATI/VACCINATI]" caption="CONTAGIATI/VACCINATI" attribute="1" defaultMemberUniqueName="[Aggregati Covid Vaccini].[CONTAGIATI/VACCINATI].[All]" allUniqueName="[Aggregati Covid Vaccini].[CONTAGIATI/VACCINATI].[All]" dimensionUniqueName="[Aggregati Covid Vaccini]" displayFolder="" count="0" memberValueDatatype="5" unbalanced="0"/>
    <cacheHierarchy uniqueName="[Aggregati Covid Vaccini].[CONTAGIATI / DECEDUTI]" caption="CONTAGIATI / DECEDUTI" attribute="1" defaultMemberUniqueName="[Aggregati Covid Vaccini].[CONTAGIATI / DECEDUTI].[All]" allUniqueName="[Aggregati Covid Vaccini].[CONTAGIATI / DECEDUTI].[All]" dimensionUniqueName="[Aggregati Covid Vaccini]" displayFolder="" count="0" memberValueDatatype="5" unbalanced="0"/>
    <cacheHierarchy uniqueName="[Aggregati Covid Vaccini].[CONTAGIATI / GUARITI]" caption="CONTAGIATI / GUARITI" attribute="1" defaultMemberUniqueName="[Aggregati Covid Vaccini].[CONTAGIATI / GUARITI].[All]" allUniqueName="[Aggregati Covid Vaccini].[CONTAGIATI / GUARITI].[All]" dimensionUniqueName="[Aggregati Covid Vaccini]" displayFolder="" count="0" memberValueDatatype="5" unbalanced="0"/>
    <cacheHierarchy uniqueName="[Daset Covid].[data]" caption="data" attribute="1" time="1" defaultMemberUniqueName="[Daset Covid].[data].[All]" allUniqueName="[Daset Covid].[data].[All]" dimensionUniqueName="[Daset Covid]" displayFolder="" count="0" memberValueDatatype="7" unbalanced="0"/>
    <cacheHierarchy uniqueName="[Daset Covid].[stato]" caption="stato" attribute="1" defaultMemberUniqueName="[Daset Covid].[stato].[All]" allUniqueName="[Daset Covid].[stato].[All]" dimensionUniqueName="[Daset Covid]" displayFolder="" count="0" memberValueDatatype="130" unbalanced="0"/>
    <cacheHierarchy uniqueName="[Daset Covid].[codice_regione]" caption="codice_regione" attribute="1" defaultMemberUniqueName="[Daset Covid].[codice_regione].[All]" allUniqueName="[Daset Covid].[codice_regione].[All]" dimensionUniqueName="[Daset Covid]" displayFolder="" count="0" memberValueDatatype="20" unbalanced="0"/>
    <cacheHierarchy uniqueName="[Daset Covid].[denominazione_regione]" caption="denominazione_regione" attribute="1" defaultMemberUniqueName="[Daset Covid].[denominazione_regione].[All]" allUniqueName="[Daset Covid].[denominazione_regione].[All]" dimensionUniqueName="[Daset Covid]" displayFolder="" count="0" memberValueDatatype="130" unbalanced="0"/>
    <cacheHierarchy uniqueName="[Daset Covid].[nuovi_positivi]" caption="nuovi_positivi" attribute="1" defaultMemberUniqueName="[Daset Covid].[nuovi_positivi].[All]" allUniqueName="[Daset Covid].[nuovi_positivi].[All]" dimensionUniqueName="[Daset Covid]" displayFolder="" count="0" memberValueDatatype="20" unbalanced="0"/>
    <cacheHierarchy uniqueName="[Daset Covid].[dimessi_guariti]" caption="dimessi_guariti" attribute="1" defaultMemberUniqueName="[Daset Covid].[dimessi_guariti].[All]" allUniqueName="[Daset Covid].[dimessi_guariti].[All]" dimensionUniqueName="[Daset Covid]" displayFolder="" count="0" memberValueDatatype="20" unbalanced="0"/>
    <cacheHierarchy uniqueName="[Daset Covid].[guariti_new]" caption="guariti_new" attribute="1" defaultMemberUniqueName="[Daset Covid].[guariti_new].[All]" allUniqueName="[Daset Covid].[guariti_new].[All]" dimensionUniqueName="[Daset Covid]" displayFolder="" count="0" memberValueDatatype="20" unbalanced="0"/>
    <cacheHierarchy uniqueName="[Daset Covid].[deceduti_new]" caption="deceduti_new" attribute="1" defaultMemberUniqueName="[Daset Covid].[deceduti_new].[All]" allUniqueName="[Daset Covid].[deceduti_new].[All]" dimensionUniqueName="[Daset Covid]" displayFolder="" count="0" memberValueDatatype="20" unbalanced="0"/>
    <cacheHierarchy uniqueName="[Daset Covid].[Anno]" caption="Anno" attribute="1" defaultMemberUniqueName="[Daset Covid].[Anno].[All]" allUniqueName="[Daset Covid].[Anno].[All]" dimensionUniqueName="[Daset Covid]" displayFolder="" count="0" memberValueDatatype="20" unbalanced="0"/>
    <cacheHierarchy uniqueName="[Daset Covid].[Mese]" caption="Mese" attribute="1" defaultMemberUniqueName="[Daset Covid].[Mese].[All]" allUniqueName="[Daset Covid].[Mese].[All]" dimensionUniqueName="[Daset Covid]" displayFolder="" count="0" memberValueDatatype="20" unbalanced="0"/>
    <cacheHierarchy uniqueName="[Dataset Vaccini].[data]" caption="data" attribute="1" time="1" defaultMemberUniqueName="[Dataset Vaccini].[data].[All]" allUniqueName="[Dataset Vaccini].[data].[All]" dimensionUniqueName="[Dataset Vaccini]" displayFolder="" count="0" memberValueDatatype="7" unbalanced="0"/>
    <cacheHierarchy uniqueName="[Dataset Vaccini].[area]" caption="area" attribute="1" defaultMemberUniqueName="[Dataset Vaccini].[area].[All]" allUniqueName="[Dataset Vaccini].[area].[All]" dimensionUniqueName="[Dataset Vaccini]" displayFolder="" count="0" memberValueDatatype="130" unbalanced="0"/>
    <cacheHierarchy uniqueName="[Dataset Vaccini].[d1]" caption="d1" attribute="1" defaultMemberUniqueName="[Dataset Vaccini].[d1].[All]" allUniqueName="[Dataset Vaccini].[d1].[All]" dimensionUniqueName="[Dataset Vaccini]" displayFolder="" count="0" memberValueDatatype="20" unbalanced="0"/>
    <cacheHierarchy uniqueName="[Dataset Vaccini].[denominazione_regione]" caption="denominazione_regione" attribute="1" defaultMemberUniqueName="[Dataset Vaccini].[denominazione_regione].[All]" allUniqueName="[Dataset Vaccini].[denominazione_regione].[All]" dimensionUniqueName="[Dataset Vaccini]" displayFolder="" count="0" memberValueDatatype="130" unbalanced="0"/>
    <cacheHierarchy uniqueName="[Dataset Vaccini].[Anno]" caption="Anno" attribute="1" defaultMemberUniqueName="[Dataset Vaccini].[Anno].[All]" allUniqueName="[Dataset Vaccini].[Anno].[All]" dimensionUniqueName="[Dataset Vaccini]" displayFolder="" count="0" memberValueDatatype="20" unbalanced="0"/>
    <cacheHierarchy uniqueName="[Dataset Vaccini].[Mese]" caption="Mese" attribute="1" defaultMemberUniqueName="[Dataset Vaccini].[Mese].[All]" allUniqueName="[Dataset Vaccini].[Mese].[All]" dimensionUniqueName="[Dataset Vaccini]" displayFolder="" count="0" memberValueDatatype="20" unbalanced="0"/>
    <cacheHierarchy uniqueName="[Overall Vaccinati].[dosi_somministrate]" caption="dosi_somministrate" attribute="1" defaultMemberUniqueName="[Overall Vaccinati].[dosi_somministrate].[All]" allUniqueName="[Overall Vaccinati].[dosi_somministrate].[All]" dimensionUniqueName="[Overall Vaccinati]" displayFolder="" count="0" memberValueDatatype="20" unbalanced="0"/>
    <cacheHierarchy uniqueName="[Overall Vaccinati].[percentuale_somministrazione]" caption="percentuale_somministrazione" attribute="1" defaultMemberUniqueName="[Overall Vaccinati].[percentuale_somministrazione].[All]" allUniqueName="[Overall Vaccinati].[percentuale_somministrazione].[All]" dimensionUniqueName="[Overall Vaccinati]" displayFolder="" count="0" memberValueDatatype="20" unbalanced="0"/>
    <cacheHierarchy uniqueName="[Overall Vaccinati].[Regione]" caption="Regione" attribute="1" defaultMemberUniqueName="[Overall Vaccinati].[Regione].[All]" allUniqueName="[Overall Vaccinati].[Regione].[All]" dimensionUniqueName="[Overall Vaccinati]" displayFolder="" count="0" memberValueDatatype="130" unbalanced="0"/>
    <cacheHierarchy uniqueName="[Overall Vaccinati].[Somma di Contagiati]" caption="Somma di Contagiati" attribute="1" defaultMemberUniqueName="[Overall Vaccinati].[Somma di Contagiati].[All]" allUniqueName="[Overall Vaccinati].[Somma di Contagiati].[All]" dimensionUniqueName="[Overall Vaccinati]" displayFolder="" count="0" memberValueDatatype="5" unbalanced="0"/>
    <cacheHierarchy uniqueName="[Overall Vaccinati].[Somma di Guariti]" caption="Somma di Guariti" attribute="1" defaultMemberUniqueName="[Overall Vaccinati].[Somma di Guariti].[All]" allUniqueName="[Overall Vaccinati].[Somma di Guariti].[All]" dimensionUniqueName="[Overall Vaccinati]" displayFolder="" count="0" memberValueDatatype="5" unbalanced="0"/>
    <cacheHierarchy uniqueName="[Overall Vaccinati].[Somma di Deceduti]" caption="Somma di Deceduti" attribute="1" defaultMemberUniqueName="[Overall Vaccinati].[Somma di Deceduti].[All]" allUniqueName="[Overall Vaccinati].[Somma di Deceduti].[All]" dimensionUniqueName="[Overall Vaccinati]" displayFolder="" count="0" memberValueDatatype="5" unbalanced="0"/>
    <cacheHierarchy uniqueName="[Overall Vaccinati].[CONTAGIATI / VACCINATI]" caption="CONTAGIATI / VACCINATI" attribute="1" defaultMemberUniqueName="[Overall Vaccinati].[CONTAGIATI / VACCINATI].[All]" allUniqueName="[Overall Vaccinati].[CONTAGIATI / VACCINATI].[All]" dimensionUniqueName="[Overall Vaccinati]" displayFolder="" count="0" memberValueDatatype="5" unbalanced="0"/>
    <cacheHierarchy uniqueName="[Overall Vaccinati].[GUARITI / VACCINATI]" caption="GUARITI / VACCINATI" attribute="1" defaultMemberUniqueName="[Overall Vaccinati].[GUARITI / VACCINATI].[All]" allUniqueName="[Overall Vaccinati].[GUARITI / VACCINATI].[All]" dimensionUniqueName="[Overall Vaccinati]" displayFolder="" count="0" memberValueDatatype="5" unbalanced="0"/>
    <cacheHierarchy uniqueName="[Overall Vaccinati].[DECEDUTI / VACCINATI]" caption="DECEDUTI / VACCINATI" attribute="1" defaultMemberUniqueName="[Overall Vaccinati].[DECEDUTI / VACCINATI].[All]" allUniqueName="[Overall Vaccinati].[DECEDUTI / VACCINATI].[All]" dimensionUniqueName="[Overall Vaccinati]" displayFolder="" count="0" memberValueDatatype="5" unbalanced="0"/>
    <cacheHierarchy uniqueName="[Measures].[__XL_Count Dataset Vaccini]" caption="__XL_Count Dataset Vaccini" measure="1" displayFolder="" measureGroup="Dataset Vaccini" count="0" hidden="1"/>
    <cacheHierarchy uniqueName="[Measures].[__XL_Count Daset Covid]" caption="__XL_Count Daset Covid" measure="1" displayFolder="" measureGroup="Daset Covid" count="0" hidden="1"/>
    <cacheHierarchy uniqueName="[Measures].[__XL_Count Aggregati Covid Vaccini]" caption="__XL_Count Aggregati Covid Vaccini" measure="1" displayFolder="" measureGroup="Aggregati Covid Vaccini" count="0" hidden="1"/>
    <cacheHierarchy uniqueName="[Measures].[__XL_Count Overall Vaccinati]" caption="__XL_Count Overall Vaccinati" measure="1" displayFolder="" measureGroup="Overall Vaccinati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uariti]" caption="Somma di Guariti" measure="1" displayFolder="" measureGroup="Aggregati Covid Vaccin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Deceduti]" caption="Somma di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CONTAGIATI/VACCINATI]" caption="Somm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edia di CONTAGIATI/VACCINATI]" caption="Medi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eggio di CONTAGIATI / DECEDUTI]" caption="Conteggio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edia di CONTAGIATI / DECEDUTI]" caption="Medi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DECEDUTI]" caption="Somm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GUARITI]" caption="Somm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edia di CONTAGIATI / GUARITI]" caption="Medi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percentuale_somministrazione]" caption="Somma di percentuale_somministrazion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dosi_somministrate]" caption="Somma di dosi_somministrat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GUARITI / VACCINATI]" caption="Somm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omma di Guariti]" caption="Somma di Somma di Guari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a di Somma di Contagiati]" caption="Somma di Somma di Contagi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Somma di Deceduti]" caption="Somma di Somma di Decedu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edia di GUARITI / VACCINATI]" caption="Medi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DECEDUTI / VACCINATI]" caption="Somma di DECEDU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a di CONTAGIATI / VACCINATI]" caption="Somma di CONTAGIA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Vaccinati]" caption="Somma di 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Aggregati Covid Vaccini" uniqueName="[Aggregati Covid Vaccini]" caption="Aggregati Covid Vaccini"/>
    <dimension name="Daset Covid" uniqueName="[Daset Covid]" caption="Daset Covid"/>
    <dimension name="Dataset Vaccini" uniqueName="[Dataset Vaccini]" caption="Dataset Vaccini"/>
    <dimension measure="1" name="Measures" uniqueName="[Measures]" caption="Measures"/>
    <dimension name="Overall Vaccinati" uniqueName="[Overall Vaccinati]" caption="Overall Vaccinati"/>
  </dimensions>
  <measureGroups count="4">
    <measureGroup name="Aggregati Covid Vaccini" caption="Aggregati Covid Vaccini"/>
    <measureGroup name="Daset Covid" caption="Daset Covid"/>
    <measureGroup name="Dataset Vaccini" caption="Dataset Vaccini"/>
    <measureGroup name="Overall Vaccinati" caption="Overall Vaccinati"/>
  </measureGroups>
  <maps count="5">
    <map measureGroup="0" dimension="0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76984375" backgroundQuery="1" createdVersion="8" refreshedVersion="8" minRefreshableVersion="3" recordCount="0" supportSubquery="1" supportAdvancedDrill="1" xr:uid="{2FC03D48-4D7D-496A-929F-ABA46A09C865}">
  <cacheSource type="external" connectionId="5"/>
  <cacheFields count="3">
    <cacheField name="[Aggregati Covid Vaccini].[Regione].[Regione]" caption="Regione" numFmtId="0" level="1">
      <sharedItems count="19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  <cacheField name="[Aggregati Covid Vaccini].[Anno].[Anno]" caption="Anno" numFmtId="0" hierarchy="1" level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Aggregati Covid Vaccini].[Anno].&amp;[2020]"/>
            <x15:cachedUniqueName index="1" name="[Aggregati Covid Vaccini].[Anno].&amp;[2021]"/>
            <x15:cachedUniqueName index="2" name="[Aggregati Covid Vaccini].[Anno].&amp;[2022]"/>
            <x15:cachedUniqueName index="3" name="[Aggregati Covid Vaccini].[Anno].&amp;[2023]"/>
            <x15:cachedUniqueName index="4" name="[Aggregati Covid Vaccini].[Anno].&amp;[2024]"/>
            <x15:cachedUniqueName index="5" name="[Aggregati Covid Vaccini].[Anno].&amp;[2025]"/>
          </x15:cachedUniqueNames>
        </ext>
      </extLst>
    </cacheField>
    <cacheField name="[Measures].[Somma di Deceduti]" caption="Somma di Deceduti" numFmtId="0" hierarchy="42" level="32767"/>
  </cacheFields>
  <cacheHierarchies count="60">
    <cacheHierarchy uniqueName="[Aggregati Covid Vaccini].[Regione]" caption="Regione" attribute="1" defaultMemberUniqueName="[Aggregati Covid Vaccini].[Regione].[All]" allUniqueName="[Aggregati Covid Vaccini].[Regione].[All]" dimensionUniqueName="[Aggregati Covid Vaccini]" displayFolder="" count="2" memberValueDatatype="130" unbalanced="0">
      <fieldsUsage count="2">
        <fieldUsage x="-1"/>
        <fieldUsage x="0"/>
      </fieldsUsage>
    </cacheHierarchy>
    <cacheHierarchy uniqueName="[Aggregati Covid Vaccini].[Anno]" caption="Anno" attribute="1" defaultMemberUniqueName="[Aggregati Covid Vaccini].[Anno].[All]" allUniqueName="[Aggregati Covid Vaccini].[Anno].[All]" dimensionUniqueName="[Aggregati Covid Vaccini]" displayFolder="" count="2" memberValueDatatype="20" unbalanced="0">
      <fieldsUsage count="2">
        <fieldUsage x="-1"/>
        <fieldUsage x="1"/>
      </fieldsUsage>
    </cacheHierarchy>
    <cacheHierarchy uniqueName="[Aggregati Covid Vaccini].[Mese]" caption="Mese" attribute="1" defaultMemberUniqueName="[Aggregati Covid Vaccini].[Mese].[All]" allUniqueName="[Aggregati Covid Vaccini].[Mese].[All]" dimensionUniqueName="[Aggregati Covid Vaccini]" displayFolder="" count="0" memberValueDatatype="20" unbalanced="0"/>
    <cacheHierarchy uniqueName="[Aggregati Covid Vaccini].[Contagiati]" caption="Contagiati" attribute="1" defaultMemberUniqueName="[Aggregati Covid Vaccini].[Contagiati].[All]" allUniqueName="[Aggregati Covid Vaccini].[Contagiati].[All]" dimensionUniqueName="[Aggregati Covid Vaccini]" displayFolder="" count="0" memberValueDatatype="20" unbalanced="0"/>
    <cacheHierarchy uniqueName="[Aggregati Covid Vaccini].[Guariti]" caption="Guariti" attribute="1" defaultMemberUniqueName="[Aggregati Covid Vaccini].[Guariti].[All]" allUniqueName="[Aggregati Covid Vaccini].[Guariti].[All]" dimensionUniqueName="[Aggregati Covid Vaccini]" displayFolder="" count="0" memberValueDatatype="20" unbalanced="0"/>
    <cacheHierarchy uniqueName="[Aggregati Covid Vaccini].[Deceduti]" caption="Deceduti" attribute="1" defaultMemberUniqueName="[Aggregati Covid Vaccini].[Deceduti].[All]" allUniqueName="[Aggregati Covid Vaccini].[Deceduti].[All]" dimensionUniqueName="[Aggregati Covid Vaccini]" displayFolder="" count="0" memberValueDatatype="20" unbalanced="0"/>
    <cacheHierarchy uniqueName="[Aggregati Covid Vaccini].[Vaccinati]" caption="Vaccinati" attribute="1" defaultMemberUniqueName="[Aggregati Covid Vaccini].[Vaccinati].[All]" allUniqueName="[Aggregati Covid Vaccini].[Vaccinati].[All]" dimensionUniqueName="[Aggregati Covid Vaccini]" displayFolder="" count="0" memberValueDatatype="20" unbalanced="0"/>
    <cacheHierarchy uniqueName="[Aggregati Covid Vaccini].[CONTAGIATI/VACCINATI]" caption="CONTAGIATI/VACCINATI" attribute="1" defaultMemberUniqueName="[Aggregati Covid Vaccini].[CONTAGIATI/VACCINATI].[All]" allUniqueName="[Aggregati Covid Vaccini].[CONTAGIATI/VACCINATI].[All]" dimensionUniqueName="[Aggregati Covid Vaccini]" displayFolder="" count="0" memberValueDatatype="5" unbalanced="0"/>
    <cacheHierarchy uniqueName="[Aggregati Covid Vaccini].[CONTAGIATI / DECEDUTI]" caption="CONTAGIATI / DECEDUTI" attribute="1" defaultMemberUniqueName="[Aggregati Covid Vaccini].[CONTAGIATI / DECEDUTI].[All]" allUniqueName="[Aggregati Covid Vaccini].[CONTAGIATI / DECEDUTI].[All]" dimensionUniqueName="[Aggregati Covid Vaccini]" displayFolder="" count="0" memberValueDatatype="5" unbalanced="0"/>
    <cacheHierarchy uniqueName="[Aggregati Covid Vaccini].[CONTAGIATI / GUARITI]" caption="CONTAGIATI / GUARITI" attribute="1" defaultMemberUniqueName="[Aggregati Covid Vaccini].[CONTAGIATI / GUARITI].[All]" allUniqueName="[Aggregati Covid Vaccini].[CONTAGIATI / GUARITI].[All]" dimensionUniqueName="[Aggregati Covid Vaccini]" displayFolder="" count="0" memberValueDatatype="5" unbalanced="0"/>
    <cacheHierarchy uniqueName="[Daset Covid].[data]" caption="data" attribute="1" time="1" defaultMemberUniqueName="[Daset Covid].[data].[All]" allUniqueName="[Daset Covid].[data].[All]" dimensionUniqueName="[Daset Covid]" displayFolder="" count="0" memberValueDatatype="7" unbalanced="0"/>
    <cacheHierarchy uniqueName="[Daset Covid].[stato]" caption="stato" attribute="1" defaultMemberUniqueName="[Daset Covid].[stato].[All]" allUniqueName="[Daset Covid].[stato].[All]" dimensionUniqueName="[Daset Covid]" displayFolder="" count="0" memberValueDatatype="130" unbalanced="0"/>
    <cacheHierarchy uniqueName="[Daset Covid].[codice_regione]" caption="codice_regione" attribute="1" defaultMemberUniqueName="[Daset Covid].[codice_regione].[All]" allUniqueName="[Daset Covid].[codice_regione].[All]" dimensionUniqueName="[Daset Covid]" displayFolder="" count="0" memberValueDatatype="20" unbalanced="0"/>
    <cacheHierarchy uniqueName="[Daset Covid].[denominazione_regione]" caption="denominazione_regione" attribute="1" defaultMemberUniqueName="[Daset Covid].[denominazione_regione].[All]" allUniqueName="[Daset Covid].[denominazione_regione].[All]" dimensionUniqueName="[Daset Covid]" displayFolder="" count="0" memberValueDatatype="130" unbalanced="0"/>
    <cacheHierarchy uniqueName="[Daset Covid].[nuovi_positivi]" caption="nuovi_positivi" attribute="1" defaultMemberUniqueName="[Daset Covid].[nuovi_positivi].[All]" allUniqueName="[Daset Covid].[nuovi_positivi].[All]" dimensionUniqueName="[Daset Covid]" displayFolder="" count="0" memberValueDatatype="20" unbalanced="0"/>
    <cacheHierarchy uniqueName="[Daset Covid].[dimessi_guariti]" caption="dimessi_guariti" attribute="1" defaultMemberUniqueName="[Daset Covid].[dimessi_guariti].[All]" allUniqueName="[Daset Covid].[dimessi_guariti].[All]" dimensionUniqueName="[Daset Covid]" displayFolder="" count="0" memberValueDatatype="20" unbalanced="0"/>
    <cacheHierarchy uniqueName="[Daset Covid].[guariti_new]" caption="guariti_new" attribute="1" defaultMemberUniqueName="[Daset Covid].[guariti_new].[All]" allUniqueName="[Daset Covid].[guariti_new].[All]" dimensionUniqueName="[Daset Covid]" displayFolder="" count="0" memberValueDatatype="20" unbalanced="0"/>
    <cacheHierarchy uniqueName="[Daset Covid].[deceduti_new]" caption="deceduti_new" attribute="1" defaultMemberUniqueName="[Daset Covid].[deceduti_new].[All]" allUniqueName="[Daset Covid].[deceduti_new].[All]" dimensionUniqueName="[Daset Covid]" displayFolder="" count="0" memberValueDatatype="20" unbalanced="0"/>
    <cacheHierarchy uniqueName="[Daset Covid].[Anno]" caption="Anno" attribute="1" defaultMemberUniqueName="[Daset Covid].[Anno].[All]" allUniqueName="[Daset Covid].[Anno].[All]" dimensionUniqueName="[Daset Covid]" displayFolder="" count="0" memberValueDatatype="20" unbalanced="0"/>
    <cacheHierarchy uniqueName="[Daset Covid].[Mese]" caption="Mese" attribute="1" defaultMemberUniqueName="[Daset Covid].[Mese].[All]" allUniqueName="[Daset Covid].[Mese].[All]" dimensionUniqueName="[Daset Covid]" displayFolder="" count="0" memberValueDatatype="20" unbalanced="0"/>
    <cacheHierarchy uniqueName="[Dataset Vaccini].[data]" caption="data" attribute="1" time="1" defaultMemberUniqueName="[Dataset Vaccini].[data].[All]" allUniqueName="[Dataset Vaccini].[data].[All]" dimensionUniqueName="[Dataset Vaccini]" displayFolder="" count="0" memberValueDatatype="7" unbalanced="0"/>
    <cacheHierarchy uniqueName="[Dataset Vaccini].[area]" caption="area" attribute="1" defaultMemberUniqueName="[Dataset Vaccini].[area].[All]" allUniqueName="[Dataset Vaccini].[area].[All]" dimensionUniqueName="[Dataset Vaccini]" displayFolder="" count="0" memberValueDatatype="130" unbalanced="0"/>
    <cacheHierarchy uniqueName="[Dataset Vaccini].[d1]" caption="d1" attribute="1" defaultMemberUniqueName="[Dataset Vaccini].[d1].[All]" allUniqueName="[Dataset Vaccini].[d1].[All]" dimensionUniqueName="[Dataset Vaccini]" displayFolder="" count="0" memberValueDatatype="20" unbalanced="0"/>
    <cacheHierarchy uniqueName="[Dataset Vaccini].[denominazione_regione]" caption="denominazione_regione" attribute="1" defaultMemberUniqueName="[Dataset Vaccini].[denominazione_regione].[All]" allUniqueName="[Dataset Vaccini].[denominazione_regione].[All]" dimensionUniqueName="[Dataset Vaccini]" displayFolder="" count="0" memberValueDatatype="130" unbalanced="0"/>
    <cacheHierarchy uniqueName="[Dataset Vaccini].[Anno]" caption="Anno" attribute="1" defaultMemberUniqueName="[Dataset Vaccini].[Anno].[All]" allUniqueName="[Dataset Vaccini].[Anno].[All]" dimensionUniqueName="[Dataset Vaccini]" displayFolder="" count="0" memberValueDatatype="20" unbalanced="0"/>
    <cacheHierarchy uniqueName="[Dataset Vaccini].[Mese]" caption="Mese" attribute="1" defaultMemberUniqueName="[Dataset Vaccini].[Mese].[All]" allUniqueName="[Dataset Vaccini].[Mese].[All]" dimensionUniqueName="[Dataset Vaccini]" displayFolder="" count="0" memberValueDatatype="20" unbalanced="0"/>
    <cacheHierarchy uniqueName="[Overall Vaccinati].[dosi_somministrate]" caption="dosi_somministrate" attribute="1" defaultMemberUniqueName="[Overall Vaccinati].[dosi_somministrate].[All]" allUniqueName="[Overall Vaccinati].[dosi_somministrate].[All]" dimensionUniqueName="[Overall Vaccinati]" displayFolder="" count="0" memberValueDatatype="20" unbalanced="0"/>
    <cacheHierarchy uniqueName="[Overall Vaccinati].[percentuale_somministrazione]" caption="percentuale_somministrazione" attribute="1" defaultMemberUniqueName="[Overall Vaccinati].[percentuale_somministrazione].[All]" allUniqueName="[Overall Vaccinati].[percentuale_somministrazione].[All]" dimensionUniqueName="[Overall Vaccinati]" displayFolder="" count="0" memberValueDatatype="20" unbalanced="0"/>
    <cacheHierarchy uniqueName="[Overall Vaccinati].[Regione]" caption="Regione" attribute="1" defaultMemberUniqueName="[Overall Vaccinati].[Regione].[All]" allUniqueName="[Overall Vaccinati].[Regione].[All]" dimensionUniqueName="[Overall Vaccinati]" displayFolder="" count="0" memberValueDatatype="130" unbalanced="0"/>
    <cacheHierarchy uniqueName="[Overall Vaccinati].[Somma di Contagiati]" caption="Somma di Contagiati" attribute="1" defaultMemberUniqueName="[Overall Vaccinati].[Somma di Contagiati].[All]" allUniqueName="[Overall Vaccinati].[Somma di Contagiati].[All]" dimensionUniqueName="[Overall Vaccinati]" displayFolder="" count="0" memberValueDatatype="5" unbalanced="0"/>
    <cacheHierarchy uniqueName="[Overall Vaccinati].[Somma di Guariti]" caption="Somma di Guariti" attribute="1" defaultMemberUniqueName="[Overall Vaccinati].[Somma di Guariti].[All]" allUniqueName="[Overall Vaccinati].[Somma di Guariti].[All]" dimensionUniqueName="[Overall Vaccinati]" displayFolder="" count="0" memberValueDatatype="5" unbalanced="0"/>
    <cacheHierarchy uniqueName="[Overall Vaccinati].[Somma di Deceduti]" caption="Somma di Deceduti" attribute="1" defaultMemberUniqueName="[Overall Vaccinati].[Somma di Deceduti].[All]" allUniqueName="[Overall Vaccinati].[Somma di Deceduti].[All]" dimensionUniqueName="[Overall Vaccinati]" displayFolder="" count="0" memberValueDatatype="5" unbalanced="0"/>
    <cacheHierarchy uniqueName="[Overall Vaccinati].[CONTAGIATI / VACCINATI]" caption="CONTAGIATI / VACCINATI" attribute="1" defaultMemberUniqueName="[Overall Vaccinati].[CONTAGIATI / VACCINATI].[All]" allUniqueName="[Overall Vaccinati].[CONTAGIATI / VACCINATI].[All]" dimensionUniqueName="[Overall Vaccinati]" displayFolder="" count="0" memberValueDatatype="5" unbalanced="0"/>
    <cacheHierarchy uniqueName="[Overall Vaccinati].[GUARITI / VACCINATI]" caption="GUARITI / VACCINATI" attribute="1" defaultMemberUniqueName="[Overall Vaccinati].[GUARITI / VACCINATI].[All]" allUniqueName="[Overall Vaccinati].[GUARITI / VACCINATI].[All]" dimensionUniqueName="[Overall Vaccinati]" displayFolder="" count="0" memberValueDatatype="5" unbalanced="0"/>
    <cacheHierarchy uniqueName="[Overall Vaccinati].[DECEDUTI / VACCINATI]" caption="DECEDUTI / VACCINATI" attribute="1" defaultMemberUniqueName="[Overall Vaccinati].[DECEDUTI / VACCINATI].[All]" allUniqueName="[Overall Vaccinati].[DECEDUTI / VACCINATI].[All]" dimensionUniqueName="[Overall Vaccinati]" displayFolder="" count="0" memberValueDatatype="5" unbalanced="0"/>
    <cacheHierarchy uniqueName="[Measures].[__XL_Count Dataset Vaccini]" caption="__XL_Count Dataset Vaccini" measure="1" displayFolder="" measureGroup="Dataset Vaccini" count="0" hidden="1"/>
    <cacheHierarchy uniqueName="[Measures].[__XL_Count Daset Covid]" caption="__XL_Count Daset Covid" measure="1" displayFolder="" measureGroup="Daset Covid" count="0" hidden="1"/>
    <cacheHierarchy uniqueName="[Measures].[__XL_Count Aggregati Covid Vaccini]" caption="__XL_Count Aggregati Covid Vaccini" measure="1" displayFolder="" measureGroup="Aggregati Covid Vaccini" count="0" hidden="1"/>
    <cacheHierarchy uniqueName="[Measures].[__XL_Count Overall Vaccinati]" caption="__XL_Count Overall Vaccinati" measure="1" displayFolder="" measureGroup="Overall Vaccinati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uariti]" caption="Somma di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Deceduti]" caption="Somma di Deceduti" measure="1" displayFolder="" measureGroup="Aggregati Covid Vaccin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CONTAGIATI/VACCINATI]" caption="Somm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edia di CONTAGIATI/VACCINATI]" caption="Medi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eggio di CONTAGIATI / DECEDUTI]" caption="Conteggio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edia di CONTAGIATI / DECEDUTI]" caption="Medi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DECEDUTI]" caption="Somm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GUARITI]" caption="Somm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edia di CONTAGIATI / GUARITI]" caption="Medi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percentuale_somministrazione]" caption="Somma di percentuale_somministrazion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dosi_somministrate]" caption="Somma di dosi_somministrat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GUARITI / VACCINATI]" caption="Somm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omma di Guariti]" caption="Somma di Somma di Guari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a di Somma di Contagiati]" caption="Somma di Somma di Contagi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Somma di Deceduti]" caption="Somma di Somma di Decedu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edia di GUARITI / VACCINATI]" caption="Medi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DECEDUTI / VACCINATI]" caption="Somma di DECEDU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a di CONTAGIATI / VACCINATI]" caption="Somma di CONTAGIA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Vaccinati]" caption="Somma di 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Aggregati Covid Vaccini" uniqueName="[Aggregati Covid Vaccini]" caption="Aggregati Covid Vaccini"/>
    <dimension name="Daset Covid" uniqueName="[Daset Covid]" caption="Daset Covid"/>
    <dimension name="Dataset Vaccini" uniqueName="[Dataset Vaccini]" caption="Dataset Vaccini"/>
    <dimension measure="1" name="Measures" uniqueName="[Measures]" caption="Measures"/>
    <dimension name="Overall Vaccinati" uniqueName="[Overall Vaccinati]" caption="Overall Vaccinati"/>
  </dimensions>
  <measureGroups count="4">
    <measureGroup name="Aggregati Covid Vaccini" caption="Aggregati Covid Vaccini"/>
    <measureGroup name="Daset Covid" caption="Daset Covid"/>
    <measureGroup name="Dataset Vaccini" caption="Dataset Vaccini"/>
    <measureGroup name="Overall Vaccinati" caption="Overall Vaccinati"/>
  </measureGroups>
  <maps count="5">
    <map measureGroup="0" dimension="0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769842824076" backgroundQuery="1" createdVersion="8" refreshedVersion="8" minRefreshableVersion="3" recordCount="0" supportSubquery="1" supportAdvancedDrill="1" xr:uid="{429E9F7A-8BB1-4F53-A2B3-06508C897DA6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Aggregati Covid Vaccini].[Regione].[Regione]" caption="Regione" numFmtId="0" level="1">
      <sharedItems count="19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  <cacheField name="[Measures].[Media di CONTAGIATI / GUARITI]" caption="Media di CONTAGIATI / GUARITI" numFmtId="0" hierarchy="49" level="32767"/>
  </cacheFields>
  <cacheHierarchies count="60">
    <cacheHierarchy uniqueName="[Aggregati Covid Vaccini].[Regione]" caption="Regione" attribute="1" defaultMemberUniqueName="[Aggregati Covid Vaccini].[Regione].[All]" allUniqueName="[Aggregati Covid Vaccini].[Regione].[All]" dimensionUniqueName="[Aggregati Covid Vaccini]" displayFolder="" count="2" memberValueDatatype="130" unbalanced="0">
      <fieldsUsage count="2">
        <fieldUsage x="-1"/>
        <fieldUsage x="0"/>
      </fieldsUsage>
    </cacheHierarchy>
    <cacheHierarchy uniqueName="[Aggregati Covid Vaccini].[Anno]" caption="Anno" attribute="1" defaultMemberUniqueName="[Aggregati Covid Vaccini].[Anno].[All]" allUniqueName="[Aggregati Covid Vaccini].[Anno].[All]" dimensionUniqueName="[Aggregati Covid Vaccini]" displayFolder="" count="0" memberValueDatatype="20" unbalanced="0"/>
    <cacheHierarchy uniqueName="[Aggregati Covid Vaccini].[Mese]" caption="Mese" attribute="1" defaultMemberUniqueName="[Aggregati Covid Vaccini].[Mese].[All]" allUniqueName="[Aggregati Covid Vaccini].[Mese].[All]" dimensionUniqueName="[Aggregati Covid Vaccini]" displayFolder="" count="0" memberValueDatatype="20" unbalanced="0"/>
    <cacheHierarchy uniqueName="[Aggregati Covid Vaccini].[Contagiati]" caption="Contagiati" attribute="1" defaultMemberUniqueName="[Aggregati Covid Vaccini].[Contagiati].[All]" allUniqueName="[Aggregati Covid Vaccini].[Contagiati].[All]" dimensionUniqueName="[Aggregati Covid Vaccini]" displayFolder="" count="0" memberValueDatatype="20" unbalanced="0"/>
    <cacheHierarchy uniqueName="[Aggregati Covid Vaccini].[Guariti]" caption="Guariti" attribute="1" defaultMemberUniqueName="[Aggregati Covid Vaccini].[Guariti].[All]" allUniqueName="[Aggregati Covid Vaccini].[Guariti].[All]" dimensionUniqueName="[Aggregati Covid Vaccini]" displayFolder="" count="0" memberValueDatatype="20" unbalanced="0"/>
    <cacheHierarchy uniqueName="[Aggregati Covid Vaccini].[Deceduti]" caption="Deceduti" attribute="1" defaultMemberUniqueName="[Aggregati Covid Vaccini].[Deceduti].[All]" allUniqueName="[Aggregati Covid Vaccini].[Deceduti].[All]" dimensionUniqueName="[Aggregati Covid Vaccini]" displayFolder="" count="0" memberValueDatatype="20" unbalanced="0"/>
    <cacheHierarchy uniqueName="[Aggregati Covid Vaccini].[Vaccinati]" caption="Vaccinati" attribute="1" defaultMemberUniqueName="[Aggregati Covid Vaccini].[Vaccinati].[All]" allUniqueName="[Aggregati Covid Vaccini].[Vaccinati].[All]" dimensionUniqueName="[Aggregati Covid Vaccini]" displayFolder="" count="0" memberValueDatatype="20" unbalanced="0"/>
    <cacheHierarchy uniqueName="[Aggregati Covid Vaccini].[CONTAGIATI/VACCINATI]" caption="CONTAGIATI/VACCINATI" attribute="1" defaultMemberUniqueName="[Aggregati Covid Vaccini].[CONTAGIATI/VACCINATI].[All]" allUniqueName="[Aggregati Covid Vaccini].[CONTAGIATI/VACCINATI].[All]" dimensionUniqueName="[Aggregati Covid Vaccini]" displayFolder="" count="0" memberValueDatatype="5" unbalanced="0"/>
    <cacheHierarchy uniqueName="[Aggregati Covid Vaccini].[CONTAGIATI / DECEDUTI]" caption="CONTAGIATI / DECEDUTI" attribute="1" defaultMemberUniqueName="[Aggregati Covid Vaccini].[CONTAGIATI / DECEDUTI].[All]" allUniqueName="[Aggregati Covid Vaccini].[CONTAGIATI / DECEDUTI].[All]" dimensionUniqueName="[Aggregati Covid Vaccini]" displayFolder="" count="0" memberValueDatatype="5" unbalanced="0"/>
    <cacheHierarchy uniqueName="[Aggregati Covid Vaccini].[CONTAGIATI / GUARITI]" caption="CONTAGIATI / GUARITI" attribute="1" defaultMemberUniqueName="[Aggregati Covid Vaccini].[CONTAGIATI / GUARITI].[All]" allUniqueName="[Aggregati Covid Vaccini].[CONTAGIATI / GUARITI].[All]" dimensionUniqueName="[Aggregati Covid Vaccini]" displayFolder="" count="0" memberValueDatatype="5" unbalanced="0"/>
    <cacheHierarchy uniqueName="[Daset Covid].[data]" caption="data" attribute="1" time="1" defaultMemberUniqueName="[Daset Covid].[data].[All]" allUniqueName="[Daset Covid].[data].[All]" dimensionUniqueName="[Daset Covid]" displayFolder="" count="0" memberValueDatatype="7" unbalanced="0"/>
    <cacheHierarchy uniqueName="[Daset Covid].[stato]" caption="stato" attribute="1" defaultMemberUniqueName="[Daset Covid].[stato].[All]" allUniqueName="[Daset Covid].[stato].[All]" dimensionUniqueName="[Daset Covid]" displayFolder="" count="0" memberValueDatatype="130" unbalanced="0"/>
    <cacheHierarchy uniqueName="[Daset Covid].[codice_regione]" caption="codice_regione" attribute="1" defaultMemberUniqueName="[Daset Covid].[codice_regione].[All]" allUniqueName="[Daset Covid].[codice_regione].[All]" dimensionUniqueName="[Daset Covid]" displayFolder="" count="0" memberValueDatatype="20" unbalanced="0"/>
    <cacheHierarchy uniqueName="[Daset Covid].[denominazione_regione]" caption="denominazione_regione" attribute="1" defaultMemberUniqueName="[Daset Covid].[denominazione_regione].[All]" allUniqueName="[Daset Covid].[denominazione_regione].[All]" dimensionUniqueName="[Daset Covid]" displayFolder="" count="0" memberValueDatatype="130" unbalanced="0"/>
    <cacheHierarchy uniqueName="[Daset Covid].[nuovi_positivi]" caption="nuovi_positivi" attribute="1" defaultMemberUniqueName="[Daset Covid].[nuovi_positivi].[All]" allUniqueName="[Daset Covid].[nuovi_positivi].[All]" dimensionUniqueName="[Daset Covid]" displayFolder="" count="0" memberValueDatatype="20" unbalanced="0"/>
    <cacheHierarchy uniqueName="[Daset Covid].[dimessi_guariti]" caption="dimessi_guariti" attribute="1" defaultMemberUniqueName="[Daset Covid].[dimessi_guariti].[All]" allUniqueName="[Daset Covid].[dimessi_guariti].[All]" dimensionUniqueName="[Daset Covid]" displayFolder="" count="0" memberValueDatatype="20" unbalanced="0"/>
    <cacheHierarchy uniqueName="[Daset Covid].[guariti_new]" caption="guariti_new" attribute="1" defaultMemberUniqueName="[Daset Covid].[guariti_new].[All]" allUniqueName="[Daset Covid].[guariti_new].[All]" dimensionUniqueName="[Daset Covid]" displayFolder="" count="0" memberValueDatatype="20" unbalanced="0"/>
    <cacheHierarchy uniqueName="[Daset Covid].[deceduti_new]" caption="deceduti_new" attribute="1" defaultMemberUniqueName="[Daset Covid].[deceduti_new].[All]" allUniqueName="[Daset Covid].[deceduti_new].[All]" dimensionUniqueName="[Daset Covid]" displayFolder="" count="0" memberValueDatatype="20" unbalanced="0"/>
    <cacheHierarchy uniqueName="[Daset Covid].[Anno]" caption="Anno" attribute="1" defaultMemberUniqueName="[Daset Covid].[Anno].[All]" allUniqueName="[Daset Covid].[Anno].[All]" dimensionUniqueName="[Daset Covid]" displayFolder="" count="0" memberValueDatatype="20" unbalanced="0"/>
    <cacheHierarchy uniqueName="[Daset Covid].[Mese]" caption="Mese" attribute="1" defaultMemberUniqueName="[Daset Covid].[Mese].[All]" allUniqueName="[Daset Covid].[Mese].[All]" dimensionUniqueName="[Daset Covid]" displayFolder="" count="0" memberValueDatatype="20" unbalanced="0"/>
    <cacheHierarchy uniqueName="[Dataset Vaccini].[data]" caption="data" attribute="1" time="1" defaultMemberUniqueName="[Dataset Vaccini].[data].[All]" allUniqueName="[Dataset Vaccini].[data].[All]" dimensionUniqueName="[Dataset Vaccini]" displayFolder="" count="0" memberValueDatatype="7" unbalanced="0"/>
    <cacheHierarchy uniqueName="[Dataset Vaccini].[area]" caption="area" attribute="1" defaultMemberUniqueName="[Dataset Vaccini].[area].[All]" allUniqueName="[Dataset Vaccini].[area].[All]" dimensionUniqueName="[Dataset Vaccini]" displayFolder="" count="0" memberValueDatatype="130" unbalanced="0"/>
    <cacheHierarchy uniqueName="[Dataset Vaccini].[d1]" caption="d1" attribute="1" defaultMemberUniqueName="[Dataset Vaccini].[d1].[All]" allUniqueName="[Dataset Vaccini].[d1].[All]" dimensionUniqueName="[Dataset Vaccini]" displayFolder="" count="0" memberValueDatatype="20" unbalanced="0"/>
    <cacheHierarchy uniqueName="[Dataset Vaccini].[denominazione_regione]" caption="denominazione_regione" attribute="1" defaultMemberUniqueName="[Dataset Vaccini].[denominazione_regione].[All]" allUniqueName="[Dataset Vaccini].[denominazione_regione].[All]" dimensionUniqueName="[Dataset Vaccini]" displayFolder="" count="0" memberValueDatatype="130" unbalanced="0"/>
    <cacheHierarchy uniqueName="[Dataset Vaccini].[Anno]" caption="Anno" attribute="1" defaultMemberUniqueName="[Dataset Vaccini].[Anno].[All]" allUniqueName="[Dataset Vaccini].[Anno].[All]" dimensionUniqueName="[Dataset Vaccini]" displayFolder="" count="0" memberValueDatatype="20" unbalanced="0"/>
    <cacheHierarchy uniqueName="[Dataset Vaccini].[Mese]" caption="Mese" attribute="1" defaultMemberUniqueName="[Dataset Vaccini].[Mese].[All]" allUniqueName="[Dataset Vaccini].[Mese].[All]" dimensionUniqueName="[Dataset Vaccini]" displayFolder="" count="0" memberValueDatatype="20" unbalanced="0"/>
    <cacheHierarchy uniqueName="[Overall Vaccinati].[dosi_somministrate]" caption="dosi_somministrate" attribute="1" defaultMemberUniqueName="[Overall Vaccinati].[dosi_somministrate].[All]" allUniqueName="[Overall Vaccinati].[dosi_somministrate].[All]" dimensionUniqueName="[Overall Vaccinati]" displayFolder="" count="0" memberValueDatatype="20" unbalanced="0"/>
    <cacheHierarchy uniqueName="[Overall Vaccinati].[percentuale_somministrazione]" caption="percentuale_somministrazione" attribute="1" defaultMemberUniqueName="[Overall Vaccinati].[percentuale_somministrazione].[All]" allUniqueName="[Overall Vaccinati].[percentuale_somministrazione].[All]" dimensionUniqueName="[Overall Vaccinati]" displayFolder="" count="0" memberValueDatatype="20" unbalanced="0"/>
    <cacheHierarchy uniqueName="[Overall Vaccinati].[Regione]" caption="Regione" attribute="1" defaultMemberUniqueName="[Overall Vaccinati].[Regione].[All]" allUniqueName="[Overall Vaccinati].[Regione].[All]" dimensionUniqueName="[Overall Vaccinati]" displayFolder="" count="0" memberValueDatatype="130" unbalanced="0"/>
    <cacheHierarchy uniqueName="[Overall Vaccinati].[Somma di Contagiati]" caption="Somma di Contagiati" attribute="1" defaultMemberUniqueName="[Overall Vaccinati].[Somma di Contagiati].[All]" allUniqueName="[Overall Vaccinati].[Somma di Contagiati].[All]" dimensionUniqueName="[Overall Vaccinati]" displayFolder="" count="0" memberValueDatatype="5" unbalanced="0"/>
    <cacheHierarchy uniqueName="[Overall Vaccinati].[Somma di Guariti]" caption="Somma di Guariti" attribute="1" defaultMemberUniqueName="[Overall Vaccinati].[Somma di Guariti].[All]" allUniqueName="[Overall Vaccinati].[Somma di Guariti].[All]" dimensionUniqueName="[Overall Vaccinati]" displayFolder="" count="0" memberValueDatatype="5" unbalanced="0"/>
    <cacheHierarchy uniqueName="[Overall Vaccinati].[Somma di Deceduti]" caption="Somma di Deceduti" attribute="1" defaultMemberUniqueName="[Overall Vaccinati].[Somma di Deceduti].[All]" allUniqueName="[Overall Vaccinati].[Somma di Deceduti].[All]" dimensionUniqueName="[Overall Vaccinati]" displayFolder="" count="0" memberValueDatatype="5" unbalanced="0"/>
    <cacheHierarchy uniqueName="[Overall Vaccinati].[CONTAGIATI / VACCINATI]" caption="CONTAGIATI / VACCINATI" attribute="1" defaultMemberUniqueName="[Overall Vaccinati].[CONTAGIATI / VACCINATI].[All]" allUniqueName="[Overall Vaccinati].[CONTAGIATI / VACCINATI].[All]" dimensionUniqueName="[Overall Vaccinati]" displayFolder="" count="0" memberValueDatatype="5" unbalanced="0"/>
    <cacheHierarchy uniqueName="[Overall Vaccinati].[GUARITI / VACCINATI]" caption="GUARITI / VACCINATI" attribute="1" defaultMemberUniqueName="[Overall Vaccinati].[GUARITI / VACCINATI].[All]" allUniqueName="[Overall Vaccinati].[GUARITI / VACCINATI].[All]" dimensionUniqueName="[Overall Vaccinati]" displayFolder="" count="0" memberValueDatatype="5" unbalanced="0"/>
    <cacheHierarchy uniqueName="[Overall Vaccinati].[DECEDUTI / VACCINATI]" caption="DECEDUTI / VACCINATI" attribute="1" defaultMemberUniqueName="[Overall Vaccinati].[DECEDUTI / VACCINATI].[All]" allUniqueName="[Overall Vaccinati].[DECEDUTI / VACCINATI].[All]" dimensionUniqueName="[Overall Vaccinati]" displayFolder="" count="0" memberValueDatatype="5" unbalanced="0"/>
    <cacheHierarchy uniqueName="[Measures].[__XL_Count Dataset Vaccini]" caption="__XL_Count Dataset Vaccini" measure="1" displayFolder="" measureGroup="Dataset Vaccini" count="0" hidden="1"/>
    <cacheHierarchy uniqueName="[Measures].[__XL_Count Daset Covid]" caption="__XL_Count Daset Covid" measure="1" displayFolder="" measureGroup="Daset Covid" count="0" hidden="1"/>
    <cacheHierarchy uniqueName="[Measures].[__XL_Count Aggregati Covid Vaccini]" caption="__XL_Count Aggregati Covid Vaccini" measure="1" displayFolder="" measureGroup="Aggregati Covid Vaccini" count="0" hidden="1"/>
    <cacheHierarchy uniqueName="[Measures].[__XL_Count Overall Vaccinati]" caption="__XL_Count Overall Vaccinati" measure="1" displayFolder="" measureGroup="Overall Vaccinati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uariti]" caption="Somma di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Deceduti]" caption="Somma di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CONTAGIATI/VACCINATI]" caption="Somm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edia di CONTAGIATI/VACCINATI]" caption="Medi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eggio di CONTAGIATI / DECEDUTI]" caption="Conteggio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edia di CONTAGIATI / DECEDUTI]" caption="Medi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DECEDUTI]" caption="Somm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GUARITI]" caption="Somm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edia di CONTAGIATI / GUARITI]" caption="Media di CONTAGIATI / GUARITI" measure="1" displayFolder="" measureGroup="Aggregati Covid Vaccin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percentuale_somministrazione]" caption="Somma di percentuale_somministrazion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dosi_somministrate]" caption="Somma di dosi_somministrat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GUARITI / VACCINATI]" caption="Somm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omma di Guariti]" caption="Somma di Somma di Guari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a di Somma di Contagiati]" caption="Somma di Somma di Contagi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Somma di Deceduti]" caption="Somma di Somma di Decedu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edia di GUARITI / VACCINATI]" caption="Medi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DECEDUTI / VACCINATI]" caption="Somma di DECEDU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a di CONTAGIATI / VACCINATI]" caption="Somma di CONTAGIA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Vaccinati]" caption="Somma di 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Aggregati Covid Vaccini" uniqueName="[Aggregati Covid Vaccini]" caption="Aggregati Covid Vaccini"/>
    <dimension name="Daset Covid" uniqueName="[Daset Covid]" caption="Daset Covid"/>
    <dimension name="Dataset Vaccini" uniqueName="[Dataset Vaccini]" caption="Dataset Vaccini"/>
    <dimension measure="1" name="Measures" uniqueName="[Measures]" caption="Measures"/>
    <dimension name="Overall Vaccinati" uniqueName="[Overall Vaccinati]" caption="Overall Vaccinati"/>
  </dimensions>
  <measureGroups count="4">
    <measureGroup name="Aggregati Covid Vaccini" caption="Aggregati Covid Vaccini"/>
    <measureGroup name="Daset Covid" caption="Daset Covid"/>
    <measureGroup name="Dataset Vaccini" caption="Dataset Vaccini"/>
    <measureGroup name="Overall Vaccinati" caption="Overall Vaccinati"/>
  </measureGroups>
  <maps count="5">
    <map measureGroup="0" dimension="0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pivotCacheId="205982127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769841898145" backgroundQuery="1" createdVersion="8" refreshedVersion="8" minRefreshableVersion="3" recordCount="0" supportSubquery="1" supportAdvancedDrill="1" xr:uid="{6E00CF46-0AD1-446D-86CB-790E95ADAC50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Aggregati Covid Vaccini].[Regione].[Regione]" caption="Regione" numFmtId="0" level="1">
      <sharedItems count="19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  <cacheField name="[Measures].[Media di CONTAGIATI / DECEDUTI]" caption="Media di CONTAGIATI / DECEDUTI" numFmtId="0" hierarchy="46" level="32767"/>
  </cacheFields>
  <cacheHierarchies count="60">
    <cacheHierarchy uniqueName="[Aggregati Covid Vaccini].[Regione]" caption="Regione" attribute="1" defaultMemberUniqueName="[Aggregati Covid Vaccini].[Regione].[All]" allUniqueName="[Aggregati Covid Vaccini].[Regione].[All]" dimensionUniqueName="[Aggregati Covid Vaccini]" displayFolder="" count="2" memberValueDatatype="130" unbalanced="0">
      <fieldsUsage count="2">
        <fieldUsage x="-1"/>
        <fieldUsage x="0"/>
      </fieldsUsage>
    </cacheHierarchy>
    <cacheHierarchy uniqueName="[Aggregati Covid Vaccini].[Anno]" caption="Anno" attribute="1" defaultMemberUniqueName="[Aggregati Covid Vaccini].[Anno].[All]" allUniqueName="[Aggregati Covid Vaccini].[Anno].[All]" dimensionUniqueName="[Aggregati Covid Vaccini]" displayFolder="" count="0" memberValueDatatype="20" unbalanced="0"/>
    <cacheHierarchy uniqueName="[Aggregati Covid Vaccini].[Mese]" caption="Mese" attribute="1" defaultMemberUniqueName="[Aggregati Covid Vaccini].[Mese].[All]" allUniqueName="[Aggregati Covid Vaccini].[Mese].[All]" dimensionUniqueName="[Aggregati Covid Vaccini]" displayFolder="" count="0" memberValueDatatype="20" unbalanced="0"/>
    <cacheHierarchy uniqueName="[Aggregati Covid Vaccini].[Contagiati]" caption="Contagiati" attribute="1" defaultMemberUniqueName="[Aggregati Covid Vaccini].[Contagiati].[All]" allUniqueName="[Aggregati Covid Vaccini].[Contagiati].[All]" dimensionUniqueName="[Aggregati Covid Vaccini]" displayFolder="" count="0" memberValueDatatype="20" unbalanced="0"/>
    <cacheHierarchy uniqueName="[Aggregati Covid Vaccini].[Guariti]" caption="Guariti" attribute="1" defaultMemberUniqueName="[Aggregati Covid Vaccini].[Guariti].[All]" allUniqueName="[Aggregati Covid Vaccini].[Guariti].[All]" dimensionUniqueName="[Aggregati Covid Vaccini]" displayFolder="" count="0" memberValueDatatype="20" unbalanced="0"/>
    <cacheHierarchy uniqueName="[Aggregati Covid Vaccini].[Deceduti]" caption="Deceduti" attribute="1" defaultMemberUniqueName="[Aggregati Covid Vaccini].[Deceduti].[All]" allUniqueName="[Aggregati Covid Vaccini].[Deceduti].[All]" dimensionUniqueName="[Aggregati Covid Vaccini]" displayFolder="" count="0" memberValueDatatype="20" unbalanced="0"/>
    <cacheHierarchy uniqueName="[Aggregati Covid Vaccini].[Vaccinati]" caption="Vaccinati" attribute="1" defaultMemberUniqueName="[Aggregati Covid Vaccini].[Vaccinati].[All]" allUniqueName="[Aggregati Covid Vaccini].[Vaccinati].[All]" dimensionUniqueName="[Aggregati Covid Vaccini]" displayFolder="" count="0" memberValueDatatype="20" unbalanced="0"/>
    <cacheHierarchy uniqueName="[Aggregati Covid Vaccini].[CONTAGIATI/VACCINATI]" caption="CONTAGIATI/VACCINATI" attribute="1" defaultMemberUniqueName="[Aggregati Covid Vaccini].[CONTAGIATI/VACCINATI].[All]" allUniqueName="[Aggregati Covid Vaccini].[CONTAGIATI/VACCINATI].[All]" dimensionUniqueName="[Aggregati Covid Vaccini]" displayFolder="" count="0" memberValueDatatype="5" unbalanced="0"/>
    <cacheHierarchy uniqueName="[Aggregati Covid Vaccini].[CONTAGIATI / DECEDUTI]" caption="CONTAGIATI / DECEDUTI" attribute="1" defaultMemberUniqueName="[Aggregati Covid Vaccini].[CONTAGIATI / DECEDUTI].[All]" allUniqueName="[Aggregati Covid Vaccini].[CONTAGIATI / DECEDUTI].[All]" dimensionUniqueName="[Aggregati Covid Vaccini]" displayFolder="" count="0" memberValueDatatype="5" unbalanced="0"/>
    <cacheHierarchy uniqueName="[Aggregati Covid Vaccini].[CONTAGIATI / GUARITI]" caption="CONTAGIATI / GUARITI" attribute="1" defaultMemberUniqueName="[Aggregati Covid Vaccini].[CONTAGIATI / GUARITI].[All]" allUniqueName="[Aggregati Covid Vaccini].[CONTAGIATI / GUARITI].[All]" dimensionUniqueName="[Aggregati Covid Vaccini]" displayFolder="" count="0" memberValueDatatype="5" unbalanced="0"/>
    <cacheHierarchy uniqueName="[Daset Covid].[data]" caption="data" attribute="1" time="1" defaultMemberUniqueName="[Daset Covid].[data].[All]" allUniqueName="[Daset Covid].[data].[All]" dimensionUniqueName="[Daset Covid]" displayFolder="" count="0" memberValueDatatype="7" unbalanced="0"/>
    <cacheHierarchy uniqueName="[Daset Covid].[stato]" caption="stato" attribute="1" defaultMemberUniqueName="[Daset Covid].[stato].[All]" allUniqueName="[Daset Covid].[stato].[All]" dimensionUniqueName="[Daset Covid]" displayFolder="" count="0" memberValueDatatype="130" unbalanced="0"/>
    <cacheHierarchy uniqueName="[Daset Covid].[codice_regione]" caption="codice_regione" attribute="1" defaultMemberUniqueName="[Daset Covid].[codice_regione].[All]" allUniqueName="[Daset Covid].[codice_regione].[All]" dimensionUniqueName="[Daset Covid]" displayFolder="" count="0" memberValueDatatype="20" unbalanced="0"/>
    <cacheHierarchy uniqueName="[Daset Covid].[denominazione_regione]" caption="denominazione_regione" attribute="1" defaultMemberUniqueName="[Daset Covid].[denominazione_regione].[All]" allUniqueName="[Daset Covid].[denominazione_regione].[All]" dimensionUniqueName="[Daset Covid]" displayFolder="" count="0" memberValueDatatype="130" unbalanced="0"/>
    <cacheHierarchy uniqueName="[Daset Covid].[nuovi_positivi]" caption="nuovi_positivi" attribute="1" defaultMemberUniqueName="[Daset Covid].[nuovi_positivi].[All]" allUniqueName="[Daset Covid].[nuovi_positivi].[All]" dimensionUniqueName="[Daset Covid]" displayFolder="" count="0" memberValueDatatype="20" unbalanced="0"/>
    <cacheHierarchy uniqueName="[Daset Covid].[dimessi_guariti]" caption="dimessi_guariti" attribute="1" defaultMemberUniqueName="[Daset Covid].[dimessi_guariti].[All]" allUniqueName="[Daset Covid].[dimessi_guariti].[All]" dimensionUniqueName="[Daset Covid]" displayFolder="" count="0" memberValueDatatype="20" unbalanced="0"/>
    <cacheHierarchy uniqueName="[Daset Covid].[guariti_new]" caption="guariti_new" attribute="1" defaultMemberUniqueName="[Daset Covid].[guariti_new].[All]" allUniqueName="[Daset Covid].[guariti_new].[All]" dimensionUniqueName="[Daset Covid]" displayFolder="" count="0" memberValueDatatype="20" unbalanced="0"/>
    <cacheHierarchy uniqueName="[Daset Covid].[deceduti_new]" caption="deceduti_new" attribute="1" defaultMemberUniqueName="[Daset Covid].[deceduti_new].[All]" allUniqueName="[Daset Covid].[deceduti_new].[All]" dimensionUniqueName="[Daset Covid]" displayFolder="" count="0" memberValueDatatype="20" unbalanced="0"/>
    <cacheHierarchy uniqueName="[Daset Covid].[Anno]" caption="Anno" attribute="1" defaultMemberUniqueName="[Daset Covid].[Anno].[All]" allUniqueName="[Daset Covid].[Anno].[All]" dimensionUniqueName="[Daset Covid]" displayFolder="" count="0" memberValueDatatype="20" unbalanced="0"/>
    <cacheHierarchy uniqueName="[Daset Covid].[Mese]" caption="Mese" attribute="1" defaultMemberUniqueName="[Daset Covid].[Mese].[All]" allUniqueName="[Daset Covid].[Mese].[All]" dimensionUniqueName="[Daset Covid]" displayFolder="" count="0" memberValueDatatype="20" unbalanced="0"/>
    <cacheHierarchy uniqueName="[Dataset Vaccini].[data]" caption="data" attribute="1" time="1" defaultMemberUniqueName="[Dataset Vaccini].[data].[All]" allUniqueName="[Dataset Vaccini].[data].[All]" dimensionUniqueName="[Dataset Vaccini]" displayFolder="" count="0" memberValueDatatype="7" unbalanced="0"/>
    <cacheHierarchy uniqueName="[Dataset Vaccini].[area]" caption="area" attribute="1" defaultMemberUniqueName="[Dataset Vaccini].[area].[All]" allUniqueName="[Dataset Vaccini].[area].[All]" dimensionUniqueName="[Dataset Vaccini]" displayFolder="" count="0" memberValueDatatype="130" unbalanced="0"/>
    <cacheHierarchy uniqueName="[Dataset Vaccini].[d1]" caption="d1" attribute="1" defaultMemberUniqueName="[Dataset Vaccini].[d1].[All]" allUniqueName="[Dataset Vaccini].[d1].[All]" dimensionUniqueName="[Dataset Vaccini]" displayFolder="" count="0" memberValueDatatype="20" unbalanced="0"/>
    <cacheHierarchy uniqueName="[Dataset Vaccini].[denominazione_regione]" caption="denominazione_regione" attribute="1" defaultMemberUniqueName="[Dataset Vaccini].[denominazione_regione].[All]" allUniqueName="[Dataset Vaccini].[denominazione_regione].[All]" dimensionUniqueName="[Dataset Vaccini]" displayFolder="" count="0" memberValueDatatype="130" unbalanced="0"/>
    <cacheHierarchy uniqueName="[Dataset Vaccini].[Anno]" caption="Anno" attribute="1" defaultMemberUniqueName="[Dataset Vaccini].[Anno].[All]" allUniqueName="[Dataset Vaccini].[Anno].[All]" dimensionUniqueName="[Dataset Vaccini]" displayFolder="" count="0" memberValueDatatype="20" unbalanced="0"/>
    <cacheHierarchy uniqueName="[Dataset Vaccini].[Mese]" caption="Mese" attribute="1" defaultMemberUniqueName="[Dataset Vaccini].[Mese].[All]" allUniqueName="[Dataset Vaccini].[Mese].[All]" dimensionUniqueName="[Dataset Vaccini]" displayFolder="" count="0" memberValueDatatype="20" unbalanced="0"/>
    <cacheHierarchy uniqueName="[Overall Vaccinati].[dosi_somministrate]" caption="dosi_somministrate" attribute="1" defaultMemberUniqueName="[Overall Vaccinati].[dosi_somministrate].[All]" allUniqueName="[Overall Vaccinati].[dosi_somministrate].[All]" dimensionUniqueName="[Overall Vaccinati]" displayFolder="" count="0" memberValueDatatype="20" unbalanced="0"/>
    <cacheHierarchy uniqueName="[Overall Vaccinati].[percentuale_somministrazione]" caption="percentuale_somministrazione" attribute="1" defaultMemberUniqueName="[Overall Vaccinati].[percentuale_somministrazione].[All]" allUniqueName="[Overall Vaccinati].[percentuale_somministrazione].[All]" dimensionUniqueName="[Overall Vaccinati]" displayFolder="" count="0" memberValueDatatype="20" unbalanced="0"/>
    <cacheHierarchy uniqueName="[Overall Vaccinati].[Regione]" caption="Regione" attribute="1" defaultMemberUniqueName="[Overall Vaccinati].[Regione].[All]" allUniqueName="[Overall Vaccinati].[Regione].[All]" dimensionUniqueName="[Overall Vaccinati]" displayFolder="" count="0" memberValueDatatype="130" unbalanced="0"/>
    <cacheHierarchy uniqueName="[Overall Vaccinati].[Somma di Contagiati]" caption="Somma di Contagiati" attribute="1" defaultMemberUniqueName="[Overall Vaccinati].[Somma di Contagiati].[All]" allUniqueName="[Overall Vaccinati].[Somma di Contagiati].[All]" dimensionUniqueName="[Overall Vaccinati]" displayFolder="" count="0" memberValueDatatype="5" unbalanced="0"/>
    <cacheHierarchy uniqueName="[Overall Vaccinati].[Somma di Guariti]" caption="Somma di Guariti" attribute="1" defaultMemberUniqueName="[Overall Vaccinati].[Somma di Guariti].[All]" allUniqueName="[Overall Vaccinati].[Somma di Guariti].[All]" dimensionUniqueName="[Overall Vaccinati]" displayFolder="" count="0" memberValueDatatype="5" unbalanced="0"/>
    <cacheHierarchy uniqueName="[Overall Vaccinati].[Somma di Deceduti]" caption="Somma di Deceduti" attribute="1" defaultMemberUniqueName="[Overall Vaccinati].[Somma di Deceduti].[All]" allUniqueName="[Overall Vaccinati].[Somma di Deceduti].[All]" dimensionUniqueName="[Overall Vaccinati]" displayFolder="" count="0" memberValueDatatype="5" unbalanced="0"/>
    <cacheHierarchy uniqueName="[Overall Vaccinati].[CONTAGIATI / VACCINATI]" caption="CONTAGIATI / VACCINATI" attribute="1" defaultMemberUniqueName="[Overall Vaccinati].[CONTAGIATI / VACCINATI].[All]" allUniqueName="[Overall Vaccinati].[CONTAGIATI / VACCINATI].[All]" dimensionUniqueName="[Overall Vaccinati]" displayFolder="" count="0" memberValueDatatype="5" unbalanced="0"/>
    <cacheHierarchy uniqueName="[Overall Vaccinati].[GUARITI / VACCINATI]" caption="GUARITI / VACCINATI" attribute="1" defaultMemberUniqueName="[Overall Vaccinati].[GUARITI / VACCINATI].[All]" allUniqueName="[Overall Vaccinati].[GUARITI / VACCINATI].[All]" dimensionUniqueName="[Overall Vaccinati]" displayFolder="" count="0" memberValueDatatype="5" unbalanced="0"/>
    <cacheHierarchy uniqueName="[Overall Vaccinati].[DECEDUTI / VACCINATI]" caption="DECEDUTI / VACCINATI" attribute="1" defaultMemberUniqueName="[Overall Vaccinati].[DECEDUTI / VACCINATI].[All]" allUniqueName="[Overall Vaccinati].[DECEDUTI / VACCINATI].[All]" dimensionUniqueName="[Overall Vaccinati]" displayFolder="" count="0" memberValueDatatype="5" unbalanced="0"/>
    <cacheHierarchy uniqueName="[Measures].[__XL_Count Dataset Vaccini]" caption="__XL_Count Dataset Vaccini" measure="1" displayFolder="" measureGroup="Dataset Vaccini" count="0" hidden="1"/>
    <cacheHierarchy uniqueName="[Measures].[__XL_Count Daset Covid]" caption="__XL_Count Daset Covid" measure="1" displayFolder="" measureGroup="Daset Covid" count="0" hidden="1"/>
    <cacheHierarchy uniqueName="[Measures].[__XL_Count Aggregati Covid Vaccini]" caption="__XL_Count Aggregati Covid Vaccini" measure="1" displayFolder="" measureGroup="Aggregati Covid Vaccini" count="0" hidden="1"/>
    <cacheHierarchy uniqueName="[Measures].[__XL_Count Overall Vaccinati]" caption="__XL_Count Overall Vaccinati" measure="1" displayFolder="" measureGroup="Overall Vaccinati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uariti]" caption="Somma di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Deceduti]" caption="Somma di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CONTAGIATI/VACCINATI]" caption="Somm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edia di CONTAGIATI/VACCINATI]" caption="Medi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eggio di CONTAGIATI / DECEDUTI]" caption="Conteggio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edia di CONTAGIATI / DECEDUTI]" caption="Media di CONTAGIATI / DECEDUTI" measure="1" displayFolder="" measureGroup="Aggregati Covid Vaccin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DECEDUTI]" caption="Somm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GUARITI]" caption="Somm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edia di CONTAGIATI / GUARITI]" caption="Medi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percentuale_somministrazione]" caption="Somma di percentuale_somministrazion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dosi_somministrate]" caption="Somma di dosi_somministrat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GUARITI / VACCINATI]" caption="Somm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omma di Guariti]" caption="Somma di Somma di Guari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a di Somma di Contagiati]" caption="Somma di Somma di Contagi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Somma di Deceduti]" caption="Somma di Somma di Decedu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edia di GUARITI / VACCINATI]" caption="Medi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DECEDUTI / VACCINATI]" caption="Somma di DECEDU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a di CONTAGIATI / VACCINATI]" caption="Somma di CONTAGIA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Vaccinati]" caption="Somma di 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Aggregati Covid Vaccini" uniqueName="[Aggregati Covid Vaccini]" caption="Aggregati Covid Vaccini"/>
    <dimension name="Daset Covid" uniqueName="[Daset Covid]" caption="Daset Covid"/>
    <dimension name="Dataset Vaccini" uniqueName="[Dataset Vaccini]" caption="Dataset Vaccini"/>
    <dimension measure="1" name="Measures" uniqueName="[Measures]" caption="Measures"/>
    <dimension name="Overall Vaccinati" uniqueName="[Overall Vaccinati]" caption="Overall Vaccinati"/>
  </dimensions>
  <measureGroups count="4">
    <measureGroup name="Aggregati Covid Vaccini" caption="Aggregati Covid Vaccini"/>
    <measureGroup name="Daset Covid" caption="Daset Covid"/>
    <measureGroup name="Dataset Vaccini" caption="Dataset Vaccini"/>
    <measureGroup name="Overall Vaccinati" caption="Overall Vaccinati"/>
  </measureGroups>
  <maps count="5">
    <map measureGroup="0" dimension="0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pivotCacheId="147327821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76984108796" backgroundQuery="1" createdVersion="8" refreshedVersion="8" minRefreshableVersion="3" recordCount="0" supportSubquery="1" supportAdvancedDrill="1" xr:uid="{1102023D-718B-48C0-B690-111AE4C4DEAD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Aggregati Covid Vaccini].[Regione].[Regione]" caption="Regione" numFmtId="0" level="1">
      <sharedItems count="19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eneto"/>
      </sharedItems>
    </cacheField>
    <cacheField name="[Measures].[Media di CONTAGIATI/VACCINATI]" caption="Media di CONTAGIATI/VACCINATI" numFmtId="0" hierarchy="44" level="32767"/>
  </cacheFields>
  <cacheHierarchies count="60">
    <cacheHierarchy uniqueName="[Aggregati Covid Vaccini].[Regione]" caption="Regione" attribute="1" defaultMemberUniqueName="[Aggregati Covid Vaccini].[Regione].[All]" allUniqueName="[Aggregati Covid Vaccini].[Regione].[All]" dimensionUniqueName="[Aggregati Covid Vaccini]" displayFolder="" count="2" memberValueDatatype="130" unbalanced="0">
      <fieldsUsage count="2">
        <fieldUsage x="-1"/>
        <fieldUsage x="0"/>
      </fieldsUsage>
    </cacheHierarchy>
    <cacheHierarchy uniqueName="[Aggregati Covid Vaccini].[Anno]" caption="Anno" attribute="1" defaultMemberUniqueName="[Aggregati Covid Vaccini].[Anno].[All]" allUniqueName="[Aggregati Covid Vaccini].[Anno].[All]" dimensionUniqueName="[Aggregati Covid Vaccini]" displayFolder="" count="0" memberValueDatatype="20" unbalanced="0"/>
    <cacheHierarchy uniqueName="[Aggregati Covid Vaccini].[Mese]" caption="Mese" attribute="1" defaultMemberUniqueName="[Aggregati Covid Vaccini].[Mese].[All]" allUniqueName="[Aggregati Covid Vaccini].[Mese].[All]" dimensionUniqueName="[Aggregati Covid Vaccini]" displayFolder="" count="0" memberValueDatatype="20" unbalanced="0"/>
    <cacheHierarchy uniqueName="[Aggregati Covid Vaccini].[Contagiati]" caption="Contagiati" attribute="1" defaultMemberUniqueName="[Aggregati Covid Vaccini].[Contagiati].[All]" allUniqueName="[Aggregati Covid Vaccini].[Contagiati].[All]" dimensionUniqueName="[Aggregati Covid Vaccini]" displayFolder="" count="0" memberValueDatatype="20" unbalanced="0"/>
    <cacheHierarchy uniqueName="[Aggregati Covid Vaccini].[Guariti]" caption="Guariti" attribute="1" defaultMemberUniqueName="[Aggregati Covid Vaccini].[Guariti].[All]" allUniqueName="[Aggregati Covid Vaccini].[Guariti].[All]" dimensionUniqueName="[Aggregati Covid Vaccini]" displayFolder="" count="0" memberValueDatatype="20" unbalanced="0"/>
    <cacheHierarchy uniqueName="[Aggregati Covid Vaccini].[Deceduti]" caption="Deceduti" attribute="1" defaultMemberUniqueName="[Aggregati Covid Vaccini].[Deceduti].[All]" allUniqueName="[Aggregati Covid Vaccini].[Deceduti].[All]" dimensionUniqueName="[Aggregati Covid Vaccini]" displayFolder="" count="0" memberValueDatatype="20" unbalanced="0"/>
    <cacheHierarchy uniqueName="[Aggregati Covid Vaccini].[Vaccinati]" caption="Vaccinati" attribute="1" defaultMemberUniqueName="[Aggregati Covid Vaccini].[Vaccinati].[All]" allUniqueName="[Aggregati Covid Vaccini].[Vaccinati].[All]" dimensionUniqueName="[Aggregati Covid Vaccini]" displayFolder="" count="0" memberValueDatatype="20" unbalanced="0"/>
    <cacheHierarchy uniqueName="[Aggregati Covid Vaccini].[CONTAGIATI/VACCINATI]" caption="CONTAGIATI/VACCINATI" attribute="1" defaultMemberUniqueName="[Aggregati Covid Vaccini].[CONTAGIATI/VACCINATI].[All]" allUniqueName="[Aggregati Covid Vaccini].[CONTAGIATI/VACCINATI].[All]" dimensionUniqueName="[Aggregati Covid Vaccini]" displayFolder="" count="0" memberValueDatatype="5" unbalanced="0"/>
    <cacheHierarchy uniqueName="[Aggregati Covid Vaccini].[CONTAGIATI / DECEDUTI]" caption="CONTAGIATI / DECEDUTI" attribute="1" defaultMemberUniqueName="[Aggregati Covid Vaccini].[CONTAGIATI / DECEDUTI].[All]" allUniqueName="[Aggregati Covid Vaccini].[CONTAGIATI / DECEDUTI].[All]" dimensionUniqueName="[Aggregati Covid Vaccini]" displayFolder="" count="0" memberValueDatatype="5" unbalanced="0"/>
    <cacheHierarchy uniqueName="[Aggregati Covid Vaccini].[CONTAGIATI / GUARITI]" caption="CONTAGIATI / GUARITI" attribute="1" defaultMemberUniqueName="[Aggregati Covid Vaccini].[CONTAGIATI / GUARITI].[All]" allUniqueName="[Aggregati Covid Vaccini].[CONTAGIATI / GUARITI].[All]" dimensionUniqueName="[Aggregati Covid Vaccini]" displayFolder="" count="0" memberValueDatatype="5" unbalanced="0"/>
    <cacheHierarchy uniqueName="[Daset Covid].[data]" caption="data" attribute="1" time="1" defaultMemberUniqueName="[Daset Covid].[data].[All]" allUniqueName="[Daset Covid].[data].[All]" dimensionUniqueName="[Daset Covid]" displayFolder="" count="0" memberValueDatatype="7" unbalanced="0"/>
    <cacheHierarchy uniqueName="[Daset Covid].[stato]" caption="stato" attribute="1" defaultMemberUniqueName="[Daset Covid].[stato].[All]" allUniqueName="[Daset Covid].[stato].[All]" dimensionUniqueName="[Daset Covid]" displayFolder="" count="0" memberValueDatatype="130" unbalanced="0"/>
    <cacheHierarchy uniqueName="[Daset Covid].[codice_regione]" caption="codice_regione" attribute="1" defaultMemberUniqueName="[Daset Covid].[codice_regione].[All]" allUniqueName="[Daset Covid].[codice_regione].[All]" dimensionUniqueName="[Daset Covid]" displayFolder="" count="0" memberValueDatatype="20" unbalanced="0"/>
    <cacheHierarchy uniqueName="[Daset Covid].[denominazione_regione]" caption="denominazione_regione" attribute="1" defaultMemberUniqueName="[Daset Covid].[denominazione_regione].[All]" allUniqueName="[Daset Covid].[denominazione_regione].[All]" dimensionUniqueName="[Daset Covid]" displayFolder="" count="0" memberValueDatatype="130" unbalanced="0"/>
    <cacheHierarchy uniqueName="[Daset Covid].[nuovi_positivi]" caption="nuovi_positivi" attribute="1" defaultMemberUniqueName="[Daset Covid].[nuovi_positivi].[All]" allUniqueName="[Daset Covid].[nuovi_positivi].[All]" dimensionUniqueName="[Daset Covid]" displayFolder="" count="0" memberValueDatatype="20" unbalanced="0"/>
    <cacheHierarchy uniqueName="[Daset Covid].[dimessi_guariti]" caption="dimessi_guariti" attribute="1" defaultMemberUniqueName="[Daset Covid].[dimessi_guariti].[All]" allUniqueName="[Daset Covid].[dimessi_guariti].[All]" dimensionUniqueName="[Daset Covid]" displayFolder="" count="0" memberValueDatatype="20" unbalanced="0"/>
    <cacheHierarchy uniqueName="[Daset Covid].[guariti_new]" caption="guariti_new" attribute="1" defaultMemberUniqueName="[Daset Covid].[guariti_new].[All]" allUniqueName="[Daset Covid].[guariti_new].[All]" dimensionUniqueName="[Daset Covid]" displayFolder="" count="0" memberValueDatatype="20" unbalanced="0"/>
    <cacheHierarchy uniqueName="[Daset Covid].[deceduti_new]" caption="deceduti_new" attribute="1" defaultMemberUniqueName="[Daset Covid].[deceduti_new].[All]" allUniqueName="[Daset Covid].[deceduti_new].[All]" dimensionUniqueName="[Daset Covid]" displayFolder="" count="0" memberValueDatatype="20" unbalanced="0"/>
    <cacheHierarchy uniqueName="[Daset Covid].[Anno]" caption="Anno" attribute="1" defaultMemberUniqueName="[Daset Covid].[Anno].[All]" allUniqueName="[Daset Covid].[Anno].[All]" dimensionUniqueName="[Daset Covid]" displayFolder="" count="0" memberValueDatatype="20" unbalanced="0"/>
    <cacheHierarchy uniqueName="[Daset Covid].[Mese]" caption="Mese" attribute="1" defaultMemberUniqueName="[Daset Covid].[Mese].[All]" allUniqueName="[Daset Covid].[Mese].[All]" dimensionUniqueName="[Daset Covid]" displayFolder="" count="0" memberValueDatatype="20" unbalanced="0"/>
    <cacheHierarchy uniqueName="[Dataset Vaccini].[data]" caption="data" attribute="1" time="1" defaultMemberUniqueName="[Dataset Vaccini].[data].[All]" allUniqueName="[Dataset Vaccini].[data].[All]" dimensionUniqueName="[Dataset Vaccini]" displayFolder="" count="0" memberValueDatatype="7" unbalanced="0"/>
    <cacheHierarchy uniqueName="[Dataset Vaccini].[area]" caption="area" attribute="1" defaultMemberUniqueName="[Dataset Vaccini].[area].[All]" allUniqueName="[Dataset Vaccini].[area].[All]" dimensionUniqueName="[Dataset Vaccini]" displayFolder="" count="0" memberValueDatatype="130" unbalanced="0"/>
    <cacheHierarchy uniqueName="[Dataset Vaccini].[d1]" caption="d1" attribute="1" defaultMemberUniqueName="[Dataset Vaccini].[d1].[All]" allUniqueName="[Dataset Vaccini].[d1].[All]" dimensionUniqueName="[Dataset Vaccini]" displayFolder="" count="0" memberValueDatatype="20" unbalanced="0"/>
    <cacheHierarchy uniqueName="[Dataset Vaccini].[denominazione_regione]" caption="denominazione_regione" attribute="1" defaultMemberUniqueName="[Dataset Vaccini].[denominazione_regione].[All]" allUniqueName="[Dataset Vaccini].[denominazione_regione].[All]" dimensionUniqueName="[Dataset Vaccini]" displayFolder="" count="0" memberValueDatatype="130" unbalanced="0"/>
    <cacheHierarchy uniqueName="[Dataset Vaccini].[Anno]" caption="Anno" attribute="1" defaultMemberUniqueName="[Dataset Vaccini].[Anno].[All]" allUniqueName="[Dataset Vaccini].[Anno].[All]" dimensionUniqueName="[Dataset Vaccini]" displayFolder="" count="0" memberValueDatatype="20" unbalanced="0"/>
    <cacheHierarchy uniqueName="[Dataset Vaccini].[Mese]" caption="Mese" attribute="1" defaultMemberUniqueName="[Dataset Vaccini].[Mese].[All]" allUniqueName="[Dataset Vaccini].[Mese].[All]" dimensionUniqueName="[Dataset Vaccini]" displayFolder="" count="0" memberValueDatatype="20" unbalanced="0"/>
    <cacheHierarchy uniqueName="[Overall Vaccinati].[dosi_somministrate]" caption="dosi_somministrate" attribute="1" defaultMemberUniqueName="[Overall Vaccinati].[dosi_somministrate].[All]" allUniqueName="[Overall Vaccinati].[dosi_somministrate].[All]" dimensionUniqueName="[Overall Vaccinati]" displayFolder="" count="0" memberValueDatatype="20" unbalanced="0"/>
    <cacheHierarchy uniqueName="[Overall Vaccinati].[percentuale_somministrazione]" caption="percentuale_somministrazione" attribute="1" defaultMemberUniqueName="[Overall Vaccinati].[percentuale_somministrazione].[All]" allUniqueName="[Overall Vaccinati].[percentuale_somministrazione].[All]" dimensionUniqueName="[Overall Vaccinati]" displayFolder="" count="0" memberValueDatatype="20" unbalanced="0"/>
    <cacheHierarchy uniqueName="[Overall Vaccinati].[Regione]" caption="Regione" attribute="1" defaultMemberUniqueName="[Overall Vaccinati].[Regione].[All]" allUniqueName="[Overall Vaccinati].[Regione].[All]" dimensionUniqueName="[Overall Vaccinati]" displayFolder="" count="0" memberValueDatatype="130" unbalanced="0"/>
    <cacheHierarchy uniqueName="[Overall Vaccinati].[Somma di Contagiati]" caption="Somma di Contagiati" attribute="1" defaultMemberUniqueName="[Overall Vaccinati].[Somma di Contagiati].[All]" allUniqueName="[Overall Vaccinati].[Somma di Contagiati].[All]" dimensionUniqueName="[Overall Vaccinati]" displayFolder="" count="0" memberValueDatatype="5" unbalanced="0"/>
    <cacheHierarchy uniqueName="[Overall Vaccinati].[Somma di Guariti]" caption="Somma di Guariti" attribute="1" defaultMemberUniqueName="[Overall Vaccinati].[Somma di Guariti].[All]" allUniqueName="[Overall Vaccinati].[Somma di Guariti].[All]" dimensionUniqueName="[Overall Vaccinati]" displayFolder="" count="0" memberValueDatatype="5" unbalanced="0"/>
    <cacheHierarchy uniqueName="[Overall Vaccinati].[Somma di Deceduti]" caption="Somma di Deceduti" attribute="1" defaultMemberUniqueName="[Overall Vaccinati].[Somma di Deceduti].[All]" allUniqueName="[Overall Vaccinati].[Somma di Deceduti].[All]" dimensionUniqueName="[Overall Vaccinati]" displayFolder="" count="0" memberValueDatatype="5" unbalanced="0"/>
    <cacheHierarchy uniqueName="[Overall Vaccinati].[CONTAGIATI / VACCINATI]" caption="CONTAGIATI / VACCINATI" attribute="1" defaultMemberUniqueName="[Overall Vaccinati].[CONTAGIATI / VACCINATI].[All]" allUniqueName="[Overall Vaccinati].[CONTAGIATI / VACCINATI].[All]" dimensionUniqueName="[Overall Vaccinati]" displayFolder="" count="0" memberValueDatatype="5" unbalanced="0"/>
    <cacheHierarchy uniqueName="[Overall Vaccinati].[GUARITI / VACCINATI]" caption="GUARITI / VACCINATI" attribute="1" defaultMemberUniqueName="[Overall Vaccinati].[GUARITI / VACCINATI].[All]" allUniqueName="[Overall Vaccinati].[GUARITI / VACCINATI].[All]" dimensionUniqueName="[Overall Vaccinati]" displayFolder="" count="0" memberValueDatatype="5" unbalanced="0"/>
    <cacheHierarchy uniqueName="[Overall Vaccinati].[DECEDUTI / VACCINATI]" caption="DECEDUTI / VACCINATI" attribute="1" defaultMemberUniqueName="[Overall Vaccinati].[DECEDUTI / VACCINATI].[All]" allUniqueName="[Overall Vaccinati].[DECEDUTI / VACCINATI].[All]" dimensionUniqueName="[Overall Vaccinati]" displayFolder="" count="0" memberValueDatatype="5" unbalanced="0"/>
    <cacheHierarchy uniqueName="[Measures].[__XL_Count Dataset Vaccini]" caption="__XL_Count Dataset Vaccini" measure="1" displayFolder="" measureGroup="Dataset Vaccini" count="0" hidden="1"/>
    <cacheHierarchy uniqueName="[Measures].[__XL_Count Daset Covid]" caption="__XL_Count Daset Covid" measure="1" displayFolder="" measureGroup="Daset Covid" count="0" hidden="1"/>
    <cacheHierarchy uniqueName="[Measures].[__XL_Count Aggregati Covid Vaccini]" caption="__XL_Count Aggregati Covid Vaccini" measure="1" displayFolder="" measureGroup="Aggregati Covid Vaccini" count="0" hidden="1"/>
    <cacheHierarchy uniqueName="[Measures].[__XL_Count Overall Vaccinati]" caption="__XL_Count Overall Vaccinati" measure="1" displayFolder="" measureGroup="Overall Vaccinati" count="0" hidden="1"/>
    <cacheHierarchy uniqueName="[Measures].[__No measures defined]" caption="__No measures defined" measure="1" displayFolder="" count="0" hidden="1"/>
    <cacheHierarchy uniqueName="[Measures].[Somma di Contagiati]" caption="Somma di Contagi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uariti]" caption="Somma di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Deceduti]" caption="Somma di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ma di CONTAGIATI/VACCINATI]" caption="Somma di CONTAGIATI/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edia di CONTAGIATI/VACCINATI]" caption="Media di CONTAGIATI/VACCINATI" measure="1" displayFolder="" measureGroup="Aggregati Covid Vaccin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eggio di CONTAGIATI / DECEDUTI]" caption="Conteggio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edia di CONTAGIATI / DECEDUTI]" caption="Medi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DECEDUTI]" caption="Somma di CONTAGIATI / DECEDU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CONTAGIATI / GUARITI]" caption="Somm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edia di CONTAGIATI / GUARITI]" caption="Media di CONTAGIATI / GUARI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percentuale_somministrazione]" caption="Somma di percentuale_somministrazion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omma di dosi_somministrate]" caption="Somma di dosi_somministrate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omma di GUARITI / VACCINATI]" caption="Somm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Somma di Guariti]" caption="Somma di Somma di Guari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omma di Somma di Contagiati]" caption="Somma di Somma di Contagi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Somma di Deceduti]" caption="Somma di Somma di Decedu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Media di GUARITI / VACCINATI]" caption="Media di GUARI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omma di DECEDUTI / VACCINATI]" caption="Somma di DECEDU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omma di CONTAGIATI / VACCINATI]" caption="Somma di CONTAGIATI / VACCINATI" measure="1" displayFolder="" measureGroup="Overall Vaccinati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omma di Vaccinati]" caption="Somma di Vaccinati" measure="1" displayFolder="" measureGroup="Aggregati Covid Vaccini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Aggregati Covid Vaccini" uniqueName="[Aggregati Covid Vaccini]" caption="Aggregati Covid Vaccini"/>
    <dimension name="Daset Covid" uniqueName="[Daset Covid]" caption="Daset Covid"/>
    <dimension name="Dataset Vaccini" uniqueName="[Dataset Vaccini]" caption="Dataset Vaccini"/>
    <dimension measure="1" name="Measures" uniqueName="[Measures]" caption="Measures"/>
    <dimension name="Overall Vaccinati" uniqueName="[Overall Vaccinati]" caption="Overall Vaccinati"/>
  </dimensions>
  <measureGroups count="4">
    <measureGroup name="Aggregati Covid Vaccini" caption="Aggregati Covid Vaccini"/>
    <measureGroup name="Daset Covid" caption="Daset Covid"/>
    <measureGroup name="Dataset Vaccini" caption="Dataset Vaccini"/>
    <measureGroup name="Overall Vaccinati" caption="Overall Vaccinati"/>
  </measureGroups>
  <maps count="5">
    <map measureGroup="0" dimension="0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pivotCacheId="203413927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21C73-8DA7-450B-82BC-BDCF36CCDEEE}" name="PivotChartTable3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1:B21" firstHeaderRow="1" firstDataRow="1" firstDataCol="1"/>
  <pivotFields count="2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Media di CONTAGIATI / GUARITI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dia di CONTAGIATI / GUARI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0" columnCount="1" cacheId="2059821272">
        <x15:pivotRow count="1">
          <x15:c>
            <x15:v>1.3034359159992162</x15:v>
          </x15:c>
        </x15:pivotRow>
        <x15:pivotRow count="1">
          <x15:c>
            <x15:v>1.0064921389547503</x15:v>
          </x15:c>
        </x15:pivotRow>
        <x15:pivotRow count="1">
          <x15:c>
            <x15:v>1.9005138634695704</x15:v>
          </x15:c>
        </x15:pivotRow>
        <x15:pivotRow count="1">
          <x15:c>
            <x15:v>1.0273256770819859</x15:v>
          </x15:c>
        </x15:pivotRow>
        <x15:pivotRow count="1">
          <x15:c>
            <x15:v>0.98194868730580054</x15:v>
          </x15:c>
        </x15:pivotRow>
        <x15:pivotRow count="1">
          <x15:c t="e">
            <x15:v>#NUM!</x15:v>
          </x15:c>
        </x15:pivotRow>
        <x15:pivotRow count="1">
          <x15:c>
            <x15:v>2.5683576108621162</x15:v>
          </x15:c>
        </x15:pivotRow>
        <x15:pivotRow count="1">
          <x15:c>
            <x15:v>0.97852567506901778</x15:v>
          </x15:c>
        </x15:pivotRow>
        <x15:pivotRow count="1">
          <x15:c>
            <x15:v>1.0135331812858124</x15:v>
          </x15:c>
        </x15:pivotRow>
        <x15:pivotRow count="1">
          <x15:c>
            <x15:v>1.1708928000350838</x15:v>
          </x15:c>
        </x15:pivotRow>
        <x15:pivotRow count="1">
          <x15:c>
            <x15:v>1.1928179102362411</x15:v>
          </x15:c>
        </x15:pivotRow>
        <x15:pivotRow count="1">
          <x15:c>
            <x15:v>1.1452669479683808</x15:v>
          </x15:c>
        </x15:pivotRow>
        <x15:pivotRow count="1">
          <x15:c>
            <x15:v>1.1011174600483122</x15:v>
          </x15:c>
        </x15:pivotRow>
        <x15:pivotRow count="1">
          <x15:c>
            <x15:v>4.1136671522100894</x15:v>
          </x15:c>
        </x15:pivotRow>
        <x15:pivotRow count="1">
          <x15:c>
            <x15:v>1.2950376852002787</x15:v>
          </x15:c>
        </x15:pivotRow>
        <x15:pivotRow count="1">
          <x15:c>
            <x15:v>1.0815396631439393</x15:v>
          </x15:c>
        </x15:pivotRow>
        <x15:pivotRow count="1">
          <x15:c>
            <x15:v>1.0582873133892907</x15:v>
          </x15:c>
        </x15:pivotRow>
        <x15:pivotRow count="1">
          <x15:c t="e">
            <x15:v>#NUM!</x15:v>
          </x15:c>
        </x15:pivotRow>
        <x15:pivotRow count="1">
          <x15:c>
            <x15:v>1.055436279271776</x15:v>
          </x15:c>
        </x15:pivotRow>
        <x15:pivotRow count="1">
          <x15:c t="e">
            <x15:v>#NUM!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Aggregati Covid Vacci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910AB-B036-4259-BF3F-48D65CC12B57}" name="PivotChartTable2" cacheId="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1:B21" firstHeaderRow="1" firstDataRow="1" firstDataCol="1"/>
  <pivotFields count="2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Media di CONTAGIATI / DECEDUTI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edia di CONTAGIATI / DECEDU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0" columnCount="1" cacheId="1473278215"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>
            <x15:v>166.80441483476451</x15:v>
          </x15:c>
        </x15:pivotRow>
        <x15:pivotRow count="1">
          <x15:c>
            <x15:v>342.88069904901351</x15:v>
          </x15:c>
        </x15:pivotRow>
        <x15:pivotRow count="1">
          <x15:c t="e">
            <x15:v>#NUM!</x15:v>
          </x15:c>
        </x15:pivotRow>
        <x15:pivotRow count="1">
          <x15:c>
            <x15:v>148.50433316378903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>
            <x15:v>143.27631668913173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>
            <x15:v>279.95771135413429</x15:v>
          </x15:c>
        </x15:pivotRow>
        <x15:pivotRow count="1">
          <x15:c t="e">
            <x15:v>#NUM!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Aggregati Covid Vacci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AE9AA-D909-4C2E-A113-B2DD5C520679}" name="PivotChartTable1" cacheId="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1:B21" firstHeaderRow="1" firstDataRow="1" firstDataCol="1"/>
  <pivotFields count="2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Media di CONTAGIATI/VACCINATI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Media di CONTAGIATI/VACCINA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0" columnCount="1" cacheId="2034139278"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>
            <x15:v>8.441171109500063</x15:v>
          </x15:c>
        </x15:pivotRow>
        <x15:pivotRow count="1">
          <x15:c t="e">
            <x15:v>#NUM!</x15:v>
          </x15:c>
        </x15:pivotRow>
        <x15:pivotRow count="1">
          <x15:c>
            <x15:v>6.6073211182434903</x15:v>
          </x15:c>
        </x15:pivotRow>
        <x15:pivotRow count="1">
          <x15:c>
            <x15:v>10.403904056235845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>
            <x15:v>13.159276452652609</x15:v>
          </x15:c>
        </x15:pivotRow>
        <x15:pivotRow count="1">
          <x15:c>
            <x15:v>28.009720472441252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>
            <x15:v>20.479701241706405</x15:v>
          </x15:c>
        </x15:pivotRow>
        <x15:pivotRow count="1">
          <x15:c t="e">
            <x15:v>#NUM!</x15:v>
          </x15:c>
        </x15:pivotRow>
        <x15:pivotRow count="1">
          <x15:c t="e">
            <x15:v>#NUM!</x15:v>
          </x15:c>
        </x15:pivotRow>
        <x15:pivotRow count="1">
          <x15:c>
            <x15:v>16.839933268916667</x15:v>
          </x15:c>
        </x15:pivotRow>
        <x15:pivotRow count="1">
          <x15:c t="e">
            <x15:v>#NUM!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Aggregati Covid Vacci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E4702-2E30-4AF3-BE42-8849E84FFE8A}" name="Tabella pivot5" cacheId="0" applyNumberFormats="0" applyBorderFormats="0" applyFontFormats="0" applyPatternFormats="0" applyAlignmentFormats="0" applyWidthHeightFormats="1" dataCaption="Valori" tag="22f6f1ea-c0cc-4c81-b070-caa6d1793ee5" updatedVersion="8" minRefreshableVersion="3" useAutoFormatting="1" itemPrintTitles="1" createdVersion="8" indent="0" outline="1" outlineData="1" multipleFieldFilters="0">
  <location ref="B2:E22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CONTAGIATI / VACCINATI" fld="2" baseField="0" baseItem="0"/>
    <dataField name="Somma di GUARITI / VACCINATI" fld="1" baseField="0" baseItem="0"/>
    <dataField name="Somma di DECEDUTI / VACCINATI" fld="0" baseField="0" baseItem="0" numFmtId="10"/>
  </dataFields>
  <formats count="3">
    <format dxfId="36">
      <pivotArea outline="0" collapsedLevelsAreSubtotals="1" fieldPosition="0"/>
    </format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omma di GUARITI / VACCINATI"/>
    <pivotHierarchy dragToData="1"/>
    <pivotHierarchy dragToData="1"/>
    <pivotHierarchy dragToData="1" caption="% Decessi"/>
    <pivotHierarchy dragToData="1" caption="Media di GUARITI / VACCINATI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ggregati Covid Vaccini]"/>
        <x15:activeTabTopLevelEntity name="[Overall Vaccinat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D77F8-E4E6-413A-8189-325E16DCC9B0}" name="Tabella pivot2" cacheId="1" applyNumberFormats="0" applyBorderFormats="0" applyFontFormats="0" applyPatternFormats="0" applyAlignmentFormats="0" applyWidthHeightFormats="1" dataCaption="Valori" tag="fbcd780c-fe20-4555-942e-5bbce07d155e" updatedVersion="8" minRefreshableVersion="3" useAutoFormatting="1" itemPrintTitles="1" createdVersion="8" indent="0" outline="1" outlineData="1" multipleFieldFilters="0">
  <location ref="B11:C31" firstHeaderRow="1" firstDataRow="1" firstDataCol="1"/>
  <pivotFields count="2">
    <pivotField axis="axisRow" allDrilled="1" subtotalTop="0" showAll="0" sortType="a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0">
    <i>
      <x v="10"/>
    </i>
    <i>
      <x v="2"/>
    </i>
    <i>
      <x v="16"/>
    </i>
    <i>
      <x v="1"/>
    </i>
    <i>
      <x v="17"/>
    </i>
    <i>
      <x v="13"/>
    </i>
    <i>
      <x v="7"/>
    </i>
    <i>
      <x v="3"/>
    </i>
    <i>
      <x/>
    </i>
    <i>
      <x v="9"/>
    </i>
    <i>
      <x v="12"/>
    </i>
    <i>
      <x v="15"/>
    </i>
    <i>
      <x v="14"/>
    </i>
    <i>
      <x v="11"/>
    </i>
    <i>
      <x v="5"/>
    </i>
    <i>
      <x v="4"/>
    </i>
    <i>
      <x v="6"/>
    </i>
    <i>
      <x v="18"/>
    </i>
    <i>
      <x v="8"/>
    </i>
    <i t="grand">
      <x/>
    </i>
  </rowItems>
  <colItems count="1">
    <i/>
  </colItems>
  <dataFields count="1">
    <dataField name="Somma di Contagiati" fld="1" baseField="0" baseItem="0" numFmtId="164"/>
  </dataFields>
  <formats count="1">
    <format dxfId="33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 Vaccini]"/>
        <x15:activeTabTopLevelEntity name="[Aggregati Covid Vacci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EF554-6C83-4757-92C6-0BE41CA8E375}" name="Tabella pivot3" cacheId="2" applyNumberFormats="0" applyBorderFormats="0" applyFontFormats="0" applyPatternFormats="0" applyAlignmentFormats="0" applyWidthHeightFormats="1" dataCaption="Valori" tag="6ba5d490-6a84-4e56-a5ea-91eb0b2143ec" updatedVersion="8" minRefreshableVersion="3" useAutoFormatting="1" itemPrintTitles="1" createdVersion="8" indent="0" outline="1" outlineData="1" multipleFieldFilters="0">
  <location ref="B2:W24" firstHeaderRow="1" firstDataRow="3" firstDataCol="1"/>
  <pivotFields count="5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2">
    <field x="1"/>
    <field x="-2"/>
  </colFields>
  <colItems count="21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omma di Contagiati" fld="2" baseField="0" baseItem="0"/>
    <dataField name="Somma di Guariti" fld="3" baseField="0" baseItem="0"/>
    <dataField name="Somma di Deceduti" fld="4" baseField="0" baseItem="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ggregati Covid Vacci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DE572-94AF-4408-B7C7-6F1DD3E65664}" name="Tabella pivot5" cacheId="3" applyNumberFormats="0" applyBorderFormats="0" applyFontFormats="0" applyPatternFormats="0" applyAlignmentFormats="0" applyWidthHeightFormats="1" dataCaption="Valori" tag="1ccca88d-a36e-4ebc-bba1-fc99deb0e207" updatedVersion="8" minRefreshableVersion="3" useAutoFormatting="1" itemPrintTitles="1" createdVersion="8" indent="0" outline="1" outlineData="1" multipleFieldFilters="0">
  <location ref="B2:F22" firstHeaderRow="0" firstDataRow="1" firstDataCol="1"/>
  <pivotFields count="5">
    <pivotField axis="axisRow" allDrilled="1" subtotalTop="0" showAll="0" sortType="a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0">
    <i>
      <x v="10"/>
    </i>
    <i>
      <x v="1"/>
    </i>
    <i>
      <x v="2"/>
    </i>
    <i>
      <x v="16"/>
    </i>
    <i>
      <x v="17"/>
    </i>
    <i>
      <x/>
    </i>
    <i>
      <x v="9"/>
    </i>
    <i>
      <x v="7"/>
    </i>
    <i>
      <x v="13"/>
    </i>
    <i>
      <x v="3"/>
    </i>
    <i>
      <x v="15"/>
    </i>
    <i>
      <x v="12"/>
    </i>
    <i>
      <x v="14"/>
    </i>
    <i>
      <x v="11"/>
    </i>
    <i>
      <x v="5"/>
    </i>
    <i>
      <x v="18"/>
    </i>
    <i>
      <x v="4"/>
    </i>
    <i>
      <x v="6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a di dosi_somministrate" fld="4" baseField="0" baseItem="0"/>
    <dataField name="Somma di Somma di Guariti" fld="1" baseField="0" baseItem="0"/>
    <dataField name="Somma di Somma di Contagiati" fld="2" baseField="0" baseItem="0"/>
    <dataField name="% Decessi" fld="3" showDataAs="percentOfTotal" baseField="0" baseItem="6" numFmtId="10"/>
  </dataFields>
  <formats count="3">
    <format dxfId="32">
      <pivotArea outline="0" collapsedLevelsAreSubtotals="1" fieldPosition="0"/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">
      <pivotArea outline="0" fieldPosition="0">
        <references count="1">
          <reference field="4294967294" count="1">
            <x v="3"/>
          </reference>
        </references>
      </pivotArea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% Decessi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ggregati Covid Vaccini]"/>
        <x15:activeTabTopLevelEntity name="[Overall Vaccinat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8C771-85C6-4756-B599-43409D03135B}" name="Tabella pivot4" cacheId="4" applyNumberFormats="0" applyBorderFormats="0" applyFontFormats="0" applyPatternFormats="0" applyAlignmentFormats="0" applyWidthHeightFormats="1" dataCaption="Valori" tag="692d6337-7581-4d25-aa3e-638c98807d11" updatedVersion="8" minRefreshableVersion="3" useAutoFormatting="1" itemPrintTitles="1" createdVersion="8" indent="0" outline="1" outlineData="1" multipleFieldFilters="0" chartFormat="9">
  <location ref="B2:V10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omma di Contagiati" fld="0" baseField="0" baseItem="0" numFmtId="164"/>
  </dataFields>
  <formats count="10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2" type="button" dataOnly="0" labelOnly="1" outline="0" axis="axisRow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Col="1" outline="0" fieldPosition="0"/>
    </format>
  </formats>
  <chartFormats count="2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ggregati Covid Vacci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652EC-3625-40C7-B766-3A4A58614591}" name="Tabella pivot4" cacheId="5" applyNumberFormats="0" applyBorderFormats="0" applyFontFormats="0" applyPatternFormats="0" applyAlignmentFormats="0" applyWidthHeightFormats="1" dataCaption="Valori" tag="7698811f-6ac1-4dc8-8c82-7cace24068a1" updatedVersion="8" minRefreshableVersion="3" useAutoFormatting="1" itemPrintTitles="1" createdVersion="8" indent="0" outline="1" outlineData="1" multipleFieldFilters="0" chartFormat="11">
  <location ref="B2:V10" firstHeaderRow="1" firstDataRow="2" firstDataCol="1"/>
  <pivotFields count="3">
    <pivotField axis="axisCol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omma di Guariti" fld="2" baseField="0" baseItem="0" numFmtId="164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0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" type="button" dataOnly="0" labelOnly="1" outline="0" axis="axisRow" fieldPosition="0"/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Col="1" outline="0" fieldPosition="0"/>
    </format>
    <format dxfId="10">
      <pivotArea dataOnly="0" labelOnly="1" fieldPosition="0">
        <references count="1">
          <reference field="1" count="0"/>
        </references>
      </pivotArea>
    </format>
  </formats>
  <chartFormats count="38">
    <chartFormat chart="5" format="44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5" format="45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5" format="46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5" format="47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5" format="48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5" format="49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5" format="50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5" format="51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5" format="52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5" format="53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5" format="54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5" format="55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5" format="56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5" format="57" series="1">
      <pivotArea type="data" outline="0" fieldPosition="0">
        <references count="1">
          <reference field="0" count="1" selected="0">
            <x v="13"/>
          </reference>
        </references>
      </pivotArea>
    </chartFormat>
    <chartFormat chart="5" format="58" series="1">
      <pivotArea type="data" outline="0" fieldPosition="0">
        <references count="1">
          <reference field="0" count="1" selected="0">
            <x v="14"/>
          </reference>
        </references>
      </pivotArea>
    </chartFormat>
    <chartFormat chart="5" format="59" series="1">
      <pivotArea type="data" outline="0" fieldPosition="0">
        <references count="1">
          <reference field="0" count="1" selected="0">
            <x v="15"/>
          </reference>
        </references>
      </pivotArea>
    </chartFormat>
    <chartFormat chart="5" format="60" series="1">
      <pivotArea type="data" outline="0" fieldPosition="0">
        <references count="1">
          <reference field="0" count="1" selected="0">
            <x v="16"/>
          </reference>
        </references>
      </pivotArea>
    </chartFormat>
    <chartFormat chart="5" format="61" series="1">
      <pivotArea type="data" outline="0" fieldPosition="0">
        <references count="1">
          <reference field="0" count="1" selected="0">
            <x v="17"/>
          </reference>
        </references>
      </pivotArea>
    </chartFormat>
    <chartFormat chart="5" format="62" series="1">
      <pivotArea type="data" outline="0" fieldPosition="0">
        <references count="1">
          <reference field="0" count="1" selected="0">
            <x v="18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5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3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ggregati Covid Vacci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DDCD5-86AB-425C-B797-DADD0897D8EB}" name="Tabella pivot4" cacheId="6" applyNumberFormats="0" applyBorderFormats="0" applyFontFormats="0" applyPatternFormats="0" applyAlignmentFormats="0" applyWidthHeightFormats="1" dataCaption="Valori" tag="25598948-8c28-4e10-af60-af15ca419b83" updatedVersion="8" minRefreshableVersion="3" useAutoFormatting="1" itemPrintTitles="1" createdVersion="8" indent="0" outline="1" outlineData="1" multipleFieldFilters="0" chartFormat="12">
  <location ref="B2:V10" firstHeaderRow="1" firstDataRow="2" firstDataCol="1"/>
  <pivotFields count="3">
    <pivotField axis="axisCol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omma di Deceduti" fld="2" baseField="0" baseItem="0" numFmtId="164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0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chartFormats count="57">
    <chartFormat chart="5" format="44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5" format="45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5" format="46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5" format="47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5" format="48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5" format="49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5" format="50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5" format="51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5" format="52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5" format="53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5" format="54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5" format="55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5" format="56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5" format="57" series="1">
      <pivotArea type="data" outline="0" fieldPosition="0">
        <references count="1">
          <reference field="0" count="1" selected="0">
            <x v="13"/>
          </reference>
        </references>
      </pivotArea>
    </chartFormat>
    <chartFormat chart="5" format="58" series="1">
      <pivotArea type="data" outline="0" fieldPosition="0">
        <references count="1">
          <reference field="0" count="1" selected="0">
            <x v="14"/>
          </reference>
        </references>
      </pivotArea>
    </chartFormat>
    <chartFormat chart="5" format="59" series="1">
      <pivotArea type="data" outline="0" fieldPosition="0">
        <references count="1">
          <reference field="0" count="1" selected="0">
            <x v="15"/>
          </reference>
        </references>
      </pivotArea>
    </chartFormat>
    <chartFormat chart="5" format="60" series="1">
      <pivotArea type="data" outline="0" fieldPosition="0">
        <references count="1">
          <reference field="0" count="1" selected="0">
            <x v="16"/>
          </reference>
        </references>
      </pivotArea>
    </chartFormat>
    <chartFormat chart="5" format="61" series="1">
      <pivotArea type="data" outline="0" fieldPosition="0">
        <references count="1">
          <reference field="0" count="1" selected="0">
            <x v="17"/>
          </reference>
        </references>
      </pivotArea>
    </chartFormat>
    <chartFormat chart="5" format="62" series="1">
      <pivotArea type="data" outline="0" fieldPosition="0">
        <references count="1">
          <reference field="0" count="1" selected="0">
            <x v="18"/>
          </reference>
        </references>
      </pivotArea>
    </chartFormat>
    <chartFormat chart="11" format="10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11" format="10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11" format="10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11" format="10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11" format="10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11" format="10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11" format="107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11" format="108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11" format="109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11" format="110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11" format="111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11" format="112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11" format="113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11" format="114" series="1">
      <pivotArea type="data" outline="0" fieldPosition="0">
        <references count="1">
          <reference field="0" count="1" selected="0">
            <x v="13"/>
          </reference>
        </references>
      </pivotArea>
    </chartFormat>
    <chartFormat chart="11" format="115" series="1">
      <pivotArea type="data" outline="0" fieldPosition="0">
        <references count="1">
          <reference field="0" count="1" selected="0">
            <x v="14"/>
          </reference>
        </references>
      </pivotArea>
    </chartFormat>
    <chartFormat chart="11" format="116" series="1">
      <pivotArea type="data" outline="0" fieldPosition="0">
        <references count="1">
          <reference field="0" count="1" selected="0">
            <x v="15"/>
          </reference>
        </references>
      </pivotArea>
    </chartFormat>
    <chartFormat chart="11" format="117" series="1">
      <pivotArea type="data" outline="0" fieldPosition="0">
        <references count="1">
          <reference field="0" count="1" selected="0">
            <x v="16"/>
          </reference>
        </references>
      </pivotArea>
    </chartFormat>
    <chartFormat chart="11" format="118" series="1">
      <pivotArea type="data" outline="0" fieldPosition="0">
        <references count="1">
          <reference field="0" count="1" selected="0">
            <x v="17"/>
          </reference>
        </references>
      </pivotArea>
    </chartFormat>
    <chartFormat chart="11" format="119" series="1">
      <pivotArea type="data" outline="0" fieldPosition="0">
        <references count="1">
          <reference field="0" count="1" selected="0">
            <x v="18"/>
          </reference>
        </references>
      </pivotArea>
    </chartFormat>
    <chartFormat chart="11" format="1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1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1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1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1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1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1" format="1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1" format="1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1" format="1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1" format="1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1" format="1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1" format="1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1" format="1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1" format="1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1" format="1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1" format="1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1" format="1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</chart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5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ggregati Covid Vacci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6B1D-6326-4C70-8BDE-B775D250DEE0}">
  <sheetPr codeName="Foglio11">
    <tabColor theme="4"/>
  </sheetPr>
  <dimension ref="B2:E2"/>
  <sheetViews>
    <sheetView tabSelected="1" zoomScale="145" zoomScaleNormal="145" workbookViewId="0">
      <selection sqref="A1:A1048576"/>
    </sheetView>
  </sheetViews>
  <sheetFormatPr defaultRowHeight="14.5" x14ac:dyDescent="0.35"/>
  <cols>
    <col min="1" max="1" width="18.1796875" customWidth="1"/>
    <col min="2" max="2" width="19.90625" customWidth="1"/>
    <col min="3" max="4" width="19.90625" style="11" customWidth="1"/>
    <col min="5" max="5" width="19.90625" customWidth="1"/>
  </cols>
  <sheetData>
    <row r="2" spans="2:5" ht="147.5" customHeight="1" x14ac:dyDescent="0.35">
      <c r="B2" s="16" t="s">
        <v>41</v>
      </c>
      <c r="C2" s="16"/>
      <c r="D2" s="16"/>
      <c r="E2" s="16"/>
    </row>
  </sheetData>
  <mergeCells count="1">
    <mergeCell ref="B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D41B-EA19-4C0C-A14D-FA71C1F24689}">
  <sheetPr codeName="Foglio10">
    <tabColor theme="0" tint="-0.499984740745262"/>
  </sheetPr>
  <dimension ref="A1"/>
  <sheetViews>
    <sheetView showGridLines="0" zoomScale="110" zoomScaleNormal="110" workbookViewId="0">
      <selection activeCell="G1" sqref="G1"/>
    </sheetView>
  </sheetViews>
  <sheetFormatPr defaultRowHeight="14.5" x14ac:dyDescent="0.35"/>
  <cols>
    <col min="1" max="1" width="26.3632812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3BCE-FAAE-4256-8DF3-3FA13D523852}">
  <sheetPr codeName="Foglio7"/>
  <dimension ref="B2:E22"/>
  <sheetViews>
    <sheetView showGridLines="0" zoomScale="110" zoomScaleNormal="110" workbookViewId="0">
      <pane ySplit="2" topLeftCell="A3" activePane="bottomLeft" state="frozen"/>
      <selection pane="bottomLeft" activeCell="A3" sqref="A3:XFD3"/>
    </sheetView>
  </sheetViews>
  <sheetFormatPr defaultRowHeight="14.5" x14ac:dyDescent="0.35"/>
  <cols>
    <col min="1" max="1" width="19.08984375" customWidth="1"/>
    <col min="2" max="2" width="17.81640625" bestFit="1" customWidth="1"/>
    <col min="3" max="3" width="32" style="13" bestFit="1" customWidth="1"/>
    <col min="4" max="4" width="28.36328125" style="13" bestFit="1" customWidth="1"/>
    <col min="5" max="5" width="30.36328125" style="14" bestFit="1" customWidth="1"/>
    <col min="6" max="7" width="9.81640625" bestFit="1" customWidth="1"/>
  </cols>
  <sheetData>
    <row r="2" spans="2:5" ht="28" customHeight="1" x14ac:dyDescent="0.35">
      <c r="B2" s="6" t="s">
        <v>7</v>
      </c>
      <c r="C2" s="13" t="s">
        <v>40</v>
      </c>
      <c r="D2" s="13" t="s">
        <v>35</v>
      </c>
      <c r="E2" s="14" t="s">
        <v>39</v>
      </c>
    </row>
    <row r="3" spans="2:5" x14ac:dyDescent="0.35">
      <c r="B3" s="7" t="s">
        <v>2</v>
      </c>
      <c r="C3" s="13">
        <v>0.2155372741209525</v>
      </c>
      <c r="D3" s="13">
        <v>0.2190814375891936</v>
      </c>
      <c r="E3" s="14">
        <v>1.0407669244142214E-3</v>
      </c>
    </row>
    <row r="4" spans="2:5" x14ac:dyDescent="0.35">
      <c r="B4" s="7" t="s">
        <v>8</v>
      </c>
      <c r="C4" s="13">
        <v>0.23643412845294401</v>
      </c>
      <c r="D4" s="13">
        <v>0.24689492083076289</v>
      </c>
      <c r="E4" s="14">
        <v>9.8704503392967307E-4</v>
      </c>
    </row>
    <row r="5" spans="2:5" x14ac:dyDescent="0.35">
      <c r="B5" s="7" t="s">
        <v>9</v>
      </c>
      <c r="C5" s="13">
        <v>0.14810911000398597</v>
      </c>
      <c r="D5" s="13">
        <v>0.14465359913482664</v>
      </c>
      <c r="E5" s="14">
        <v>6.8591966966108711E-4</v>
      </c>
    </row>
    <row r="6" spans="2:5" x14ac:dyDescent="0.35">
      <c r="B6" s="7" t="s">
        <v>10</v>
      </c>
      <c r="C6" s="13">
        <v>0.15224885348243003</v>
      </c>
      <c r="D6" s="13">
        <v>0.15359469839082007</v>
      </c>
      <c r="E6" s="14">
        <v>8.1201285750265252E-4</v>
      </c>
    </row>
    <row r="7" spans="2:5" x14ac:dyDescent="0.35">
      <c r="B7" s="7" t="s">
        <v>11</v>
      </c>
      <c r="C7" s="13">
        <v>0.18767615720990258</v>
      </c>
      <c r="D7" s="13">
        <v>0.19440788054535371</v>
      </c>
      <c r="E7" s="14">
        <v>8.1442399521525904E-4</v>
      </c>
    </row>
    <row r="8" spans="2:5" x14ac:dyDescent="0.35">
      <c r="B8" s="7" t="s">
        <v>12</v>
      </c>
      <c r="C8" s="13">
        <v>0.18627800489266655</v>
      </c>
      <c r="D8" s="13">
        <v>0.19098419909906181</v>
      </c>
      <c r="E8" s="14">
        <v>1.2736529870765556E-3</v>
      </c>
    </row>
    <row r="9" spans="2:5" x14ac:dyDescent="0.35">
      <c r="B9" s="7" t="s">
        <v>13</v>
      </c>
      <c r="C9" s="13">
        <v>0.17249135911248739</v>
      </c>
      <c r="D9" s="13">
        <v>0.17191162627847126</v>
      </c>
      <c r="E9" s="14">
        <v>7.7457845383289167E-4</v>
      </c>
    </row>
    <row r="10" spans="2:5" x14ac:dyDescent="0.35">
      <c r="B10" s="7" t="s">
        <v>14</v>
      </c>
      <c r="C10" s="13">
        <v>0.16672887341890433</v>
      </c>
      <c r="D10" s="13">
        <v>0.17357542112997901</v>
      </c>
      <c r="E10" s="14">
        <v>9.9123760820258406E-4</v>
      </c>
    </row>
    <row r="11" spans="2:5" x14ac:dyDescent="0.35">
      <c r="B11" s="7" t="s">
        <v>15</v>
      </c>
      <c r="C11" s="13">
        <v>0.15400201984366757</v>
      </c>
      <c r="D11" s="13">
        <v>0.15799921729988831</v>
      </c>
      <c r="E11" s="14">
        <v>1.0339074287430542E-3</v>
      </c>
    </row>
    <row r="12" spans="2:5" x14ac:dyDescent="0.35">
      <c r="B12" s="7" t="s">
        <v>16</v>
      </c>
      <c r="C12" s="13">
        <v>0.20096597668467284</v>
      </c>
      <c r="D12" s="13">
        <v>0.20508445551136928</v>
      </c>
      <c r="E12" s="14">
        <v>9.3746370203592357E-4</v>
      </c>
    </row>
    <row r="13" spans="2:5" x14ac:dyDescent="0.35">
      <c r="B13" s="7" t="s">
        <v>17</v>
      </c>
      <c r="C13" s="13">
        <v>0.13699330694455372</v>
      </c>
      <c r="D13" s="13">
        <v>0.13991931436198932</v>
      </c>
      <c r="E13" s="14">
        <v>9.2378815543515708E-4</v>
      </c>
    </row>
    <row r="14" spans="2:5" x14ac:dyDescent="0.35">
      <c r="B14" s="7" t="s">
        <v>18</v>
      </c>
      <c r="C14" s="13">
        <v>0.15116123157004743</v>
      </c>
      <c r="D14" s="13">
        <v>0.1515939728027475</v>
      </c>
      <c r="E14" s="14">
        <v>7.026454354197376E-4</v>
      </c>
    </row>
    <row r="15" spans="2:5" x14ac:dyDescent="0.35">
      <c r="B15" s="7" t="s">
        <v>19</v>
      </c>
      <c r="C15" s="13">
        <v>0.15980804419041875</v>
      </c>
      <c r="D15" s="13">
        <v>0.17169059473136086</v>
      </c>
      <c r="E15" s="14">
        <v>8.8429471136589966E-4</v>
      </c>
    </row>
    <row r="16" spans="2:5" x14ac:dyDescent="0.35">
      <c r="B16" s="7" t="s">
        <v>20</v>
      </c>
      <c r="C16" s="13">
        <v>0.13083091388828166</v>
      </c>
      <c r="D16" s="13">
        <v>0.13002964910606252</v>
      </c>
      <c r="E16" s="14">
        <v>6.5271136918524991E-4</v>
      </c>
    </row>
    <row r="17" spans="2:5" x14ac:dyDescent="0.35">
      <c r="B17" s="7" t="s">
        <v>21</v>
      </c>
      <c r="C17" s="13">
        <v>0.14853203466530651</v>
      </c>
      <c r="D17" s="13">
        <v>0.16776033333100429</v>
      </c>
      <c r="E17" s="14">
        <v>1.0797390552981976E-3</v>
      </c>
    </row>
    <row r="18" spans="2:5" x14ac:dyDescent="0.35">
      <c r="B18" s="7" t="s">
        <v>22</v>
      </c>
      <c r="C18" s="13">
        <v>0.1644763777120935</v>
      </c>
      <c r="D18" s="13">
        <v>0.16778612590361103</v>
      </c>
      <c r="E18" s="14">
        <v>1.0590311949438744E-3</v>
      </c>
    </row>
    <row r="19" spans="2:5" x14ac:dyDescent="0.35">
      <c r="B19" s="7" t="s">
        <v>23</v>
      </c>
      <c r="C19" s="13">
        <v>0.17972384429135776</v>
      </c>
      <c r="D19" s="13">
        <v>0.18078304086115005</v>
      </c>
      <c r="E19" s="14">
        <v>7.7959266283366942E-4</v>
      </c>
    </row>
    <row r="20" spans="2:5" x14ac:dyDescent="0.35">
      <c r="B20" s="7" t="s">
        <v>24</v>
      </c>
      <c r="C20" s="13">
        <v>0.20460475374231224</v>
      </c>
      <c r="D20" s="13">
        <v>0.20701719382172931</v>
      </c>
      <c r="E20" s="14">
        <v>9.9294635152818176E-4</v>
      </c>
    </row>
    <row r="21" spans="2:5" x14ac:dyDescent="0.35">
      <c r="B21" s="7" t="s">
        <v>25</v>
      </c>
      <c r="C21" s="13">
        <v>0.23098287755473088</v>
      </c>
      <c r="D21" s="13">
        <v>0.23783425130744468</v>
      </c>
      <c r="E21" s="14">
        <v>1.1890099782894666E-3</v>
      </c>
    </row>
    <row r="22" spans="2:5" hidden="1" x14ac:dyDescent="0.35">
      <c r="B22" s="7" t="s">
        <v>26</v>
      </c>
      <c r="C22" s="13">
        <v>3.3275851417817166</v>
      </c>
      <c r="D22" s="13">
        <v>3.4126019320368259</v>
      </c>
      <c r="E22" s="14">
        <v>1.7614767574913339E-2</v>
      </c>
    </row>
  </sheetData>
  <conditionalFormatting pivot="1" sqref="C3:C21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{09C671A0-FE34-4F98-BCDE-6D0171723C3C}</x14:id>
        </ext>
      </extLst>
    </cfRule>
  </conditionalFormatting>
  <conditionalFormatting pivot="1" sqref="D3:D21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{4775A5C1-09DC-41F7-9A9D-687A2D1BBD48}</x14:id>
        </ext>
      </extLst>
    </cfRule>
  </conditionalFormatting>
  <conditionalFormatting pivot="1" sqref="E3:E21">
    <cfRule type="dataBar" priority="1">
      <dataBar>
        <cfvo type="num" val="0"/>
        <cfvo type="num" val="0.01"/>
        <color rgb="FF008AEF"/>
      </dataBar>
      <extLst>
        <ext xmlns:x14="http://schemas.microsoft.com/office/spreadsheetml/2009/9/main" uri="{B025F937-C7B1-47D3-B67F-A62EFF666E3E}">
          <x14:id>{F8B1B52B-2CE1-42E7-A198-33D9BE5AEF48}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9C671A0-FE34-4F98-BCDE-6D0171723C3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C3:C21</xm:sqref>
        </x14:conditionalFormatting>
        <x14:conditionalFormatting xmlns:xm="http://schemas.microsoft.com/office/excel/2006/main" pivot="1">
          <x14:cfRule type="dataBar" id="{4775A5C1-09DC-41F7-9A9D-687A2D1BBD4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D3:D21</xm:sqref>
        </x14:conditionalFormatting>
        <x14:conditionalFormatting xmlns:xm="http://schemas.microsoft.com/office/excel/2006/main" pivot="1">
          <x14:cfRule type="dataBar" id="{F8B1B52B-2CE1-42E7-A198-33D9BE5AEF48}">
            <x14:dataBar minLength="0" maxLength="100" border="1" negativeBarBorderColorSameAsPositive="0">
              <x14:cfvo type="num">
                <xm:f>0</xm:f>
              </x14:cfvo>
              <x14:cfvo type="num">
                <xm:f>0.01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D73D-B6EF-43BF-ADD3-77C93C86C246}">
  <sheetPr codeName="Foglio1"/>
  <dimension ref="B2:G31"/>
  <sheetViews>
    <sheetView showGridLines="0" zoomScale="110" zoomScaleNormal="110" workbookViewId="0">
      <pane ySplit="3" topLeftCell="A4" activePane="bottomLeft" state="frozen"/>
      <selection pane="bottomLeft" activeCell="C4" sqref="C4:G4"/>
    </sheetView>
  </sheetViews>
  <sheetFormatPr defaultRowHeight="14.5" x14ac:dyDescent="0.35"/>
  <cols>
    <col min="1" max="1" width="18.26953125" customWidth="1"/>
    <col min="2" max="2" width="17" bestFit="1" customWidth="1"/>
    <col min="3" max="3" width="17.6328125" bestFit="1" customWidth="1"/>
    <col min="4" max="7" width="19.1796875" customWidth="1"/>
  </cols>
  <sheetData>
    <row r="2" spans="2:7" x14ac:dyDescent="0.35">
      <c r="B2" s="17" t="s">
        <v>0</v>
      </c>
      <c r="C2" s="17"/>
      <c r="D2" s="17"/>
      <c r="E2" s="17"/>
      <c r="F2" s="17"/>
      <c r="G2" s="17"/>
    </row>
    <row r="3" spans="2:7" x14ac:dyDescent="0.35">
      <c r="B3" s="17"/>
      <c r="C3" s="17"/>
      <c r="D3" s="17"/>
      <c r="E3" s="17"/>
      <c r="F3" s="17"/>
      <c r="G3" s="17"/>
    </row>
    <row r="4" spans="2:7" ht="18.5" x14ac:dyDescent="0.35">
      <c r="B4" s="1" t="s">
        <v>1</v>
      </c>
      <c r="C4" s="18" t="s">
        <v>12</v>
      </c>
      <c r="D4" s="18"/>
      <c r="E4" s="18"/>
      <c r="F4" s="18"/>
      <c r="G4" s="18"/>
    </row>
    <row r="5" spans="2:7" x14ac:dyDescent="0.35">
      <c r="B5" s="2" t="s">
        <v>3</v>
      </c>
      <c r="C5" s="3">
        <v>2020</v>
      </c>
      <c r="D5" s="3">
        <v>2021</v>
      </c>
      <c r="E5" s="3">
        <v>2022</v>
      </c>
      <c r="F5" s="3">
        <v>2023</v>
      </c>
      <c r="G5" s="3">
        <v>2024</v>
      </c>
    </row>
    <row r="6" spans="2:7" x14ac:dyDescent="0.35">
      <c r="B6" s="4" t="s">
        <v>4</v>
      </c>
      <c r="C6" s="5">
        <f>VLOOKUP($C$4,'Dati Covid'!$B$5:$T$23,2,FALSE)</f>
        <v>48490</v>
      </c>
      <c r="D6" s="5">
        <f>VLOOKUP($C$4,'Dati Covid'!$B$5:$T$23,5,FALSE)</f>
        <v>367099</v>
      </c>
      <c r="E6" s="5">
        <f>VLOOKUP($C$4,'Dati Covid'!$B$5:$T$23,8,FALSE)</f>
        <v>1572833</v>
      </c>
      <c r="F6" s="5">
        <f>VLOOKUP($C$4,'Dati Covid'!$B$5:$T$23,11,FALSE)</f>
        <v>98966</v>
      </c>
      <c r="G6" s="5">
        <f>VLOOKUP($C$4,'Dati Covid'!$B$5:$T$23,14,FALSE)</f>
        <v>19216</v>
      </c>
    </row>
    <row r="7" spans="2:7" x14ac:dyDescent="0.35">
      <c r="B7" s="4" t="s">
        <v>5</v>
      </c>
      <c r="C7" s="5">
        <f>VLOOKUP($C$4,'Dati Covid'!$B$5:$T$23,3,FALSE)</f>
        <v>60842</v>
      </c>
      <c r="D7" s="5">
        <f>VLOOKUP($C$4,'Dati Covid'!$B$5:$T$23,6,FALSE)</f>
        <v>338820</v>
      </c>
      <c r="E7" s="5">
        <f>VLOOKUP($C$4,'Dati Covid'!$B$5:$T$23,9,FALSE)</f>
        <v>1621894</v>
      </c>
      <c r="F7" s="5">
        <f>VLOOKUP($C$4,'Dati Covid'!$B$5:$T$23,12,FALSE)</f>
        <v>112156</v>
      </c>
      <c r="G7" s="5">
        <f>VLOOKUP($C$4,'Dati Covid'!$B$5:$T$23,15,FALSE)</f>
        <v>11154</v>
      </c>
    </row>
    <row r="8" spans="2:7" x14ac:dyDescent="0.35">
      <c r="B8" s="4" t="s">
        <v>6</v>
      </c>
      <c r="C8" s="5">
        <f>VLOOKUP($C$4,'Dati Covid'!$B$5:$T$23,4,FALSE)</f>
        <v>1985</v>
      </c>
      <c r="D8" s="5">
        <f>VLOOKUP($C$4,'Dati Covid'!$B$5:$T$23,7,FALSE)</f>
        <v>6478</v>
      </c>
      <c r="E8" s="5">
        <f>VLOOKUP($C$4,'Dati Covid'!$B$5:$T$23,10,FALSE)</f>
        <v>4745</v>
      </c>
      <c r="F8" s="5">
        <f>VLOOKUP($C$4,'Dati Covid'!$B$5:$T$23,13,FALSE)</f>
        <v>983</v>
      </c>
      <c r="G8" s="5">
        <f>VLOOKUP($C$4,'Dati Covid'!$B$5:$T$23,16,FALSE)</f>
        <v>208</v>
      </c>
    </row>
    <row r="11" spans="2:7" x14ac:dyDescent="0.35">
      <c r="B11" s="6" t="s">
        <v>7</v>
      </c>
      <c r="C11" t="s">
        <v>27</v>
      </c>
    </row>
    <row r="12" spans="2:7" x14ac:dyDescent="0.35">
      <c r="B12" s="7" t="s">
        <v>17</v>
      </c>
      <c r="C12" s="8">
        <v>100989</v>
      </c>
    </row>
    <row r="13" spans="2:7" x14ac:dyDescent="0.35">
      <c r="B13" s="7" t="s">
        <v>9</v>
      </c>
      <c r="C13" s="8">
        <v>194335</v>
      </c>
    </row>
    <row r="14" spans="2:7" x14ac:dyDescent="0.35">
      <c r="B14" s="7" t="s">
        <v>23</v>
      </c>
      <c r="C14" s="8">
        <v>239757</v>
      </c>
    </row>
    <row r="15" spans="2:7" x14ac:dyDescent="0.35">
      <c r="B15" s="7" t="s">
        <v>8</v>
      </c>
      <c r="C15" s="8">
        <v>275947</v>
      </c>
    </row>
    <row r="16" spans="2:7" x14ac:dyDescent="0.35">
      <c r="B16" s="7" t="s">
        <v>24</v>
      </c>
      <c r="C16" s="8">
        <v>438904</v>
      </c>
    </row>
    <row r="17" spans="2:3" x14ac:dyDescent="0.35">
      <c r="B17" s="7" t="s">
        <v>20</v>
      </c>
      <c r="C17" s="8">
        <v>509925</v>
      </c>
    </row>
    <row r="18" spans="2:3" x14ac:dyDescent="0.35">
      <c r="B18" s="7" t="s">
        <v>14</v>
      </c>
      <c r="C18" s="8">
        <v>628069</v>
      </c>
    </row>
    <row r="19" spans="2:3" x14ac:dyDescent="0.35">
      <c r="B19" s="7" t="s">
        <v>10</v>
      </c>
      <c r="C19" s="8">
        <v>641985</v>
      </c>
    </row>
    <row r="20" spans="2:3" x14ac:dyDescent="0.35">
      <c r="B20" s="7" t="s">
        <v>2</v>
      </c>
      <c r="C20" s="8">
        <v>667259</v>
      </c>
    </row>
    <row r="21" spans="2:3" x14ac:dyDescent="0.35">
      <c r="B21" s="7" t="s">
        <v>16</v>
      </c>
      <c r="C21" s="8">
        <v>707642</v>
      </c>
    </row>
    <row r="22" spans="2:3" x14ac:dyDescent="0.35">
      <c r="B22" s="7" t="s">
        <v>19</v>
      </c>
      <c r="C22" s="8">
        <v>1564115</v>
      </c>
    </row>
    <row r="23" spans="2:3" x14ac:dyDescent="0.35">
      <c r="B23" s="7" t="s">
        <v>22</v>
      </c>
      <c r="C23" s="8">
        <v>1565974</v>
      </c>
    </row>
    <row r="24" spans="2:3" x14ac:dyDescent="0.35">
      <c r="B24" s="7" t="s">
        <v>21</v>
      </c>
      <c r="C24" s="8">
        <v>1594354</v>
      </c>
    </row>
    <row r="25" spans="2:3" x14ac:dyDescent="0.35">
      <c r="B25" s="7" t="s">
        <v>18</v>
      </c>
      <c r="C25" s="8">
        <v>1656083</v>
      </c>
    </row>
    <row r="26" spans="2:3" x14ac:dyDescent="0.35">
      <c r="B26" s="7" t="s">
        <v>12</v>
      </c>
      <c r="C26" s="8">
        <v>2106802</v>
      </c>
    </row>
    <row r="27" spans="2:3" x14ac:dyDescent="0.35">
      <c r="B27" s="7" t="s">
        <v>11</v>
      </c>
      <c r="C27" s="8">
        <v>2418702</v>
      </c>
    </row>
    <row r="28" spans="2:3" x14ac:dyDescent="0.35">
      <c r="B28" s="7" t="s">
        <v>13</v>
      </c>
      <c r="C28" s="8">
        <v>2441580</v>
      </c>
    </row>
    <row r="29" spans="2:3" x14ac:dyDescent="0.35">
      <c r="B29" s="7" t="s">
        <v>25</v>
      </c>
      <c r="C29" s="8">
        <v>2699699</v>
      </c>
    </row>
    <row r="30" spans="2:3" x14ac:dyDescent="0.35">
      <c r="B30" s="7" t="s">
        <v>15</v>
      </c>
      <c r="C30" s="8">
        <v>3961513</v>
      </c>
    </row>
    <row r="31" spans="2:3" x14ac:dyDescent="0.35">
      <c r="B31" s="7" t="s">
        <v>26</v>
      </c>
      <c r="C31" s="8">
        <v>24413634</v>
      </c>
    </row>
  </sheetData>
  <mergeCells count="2">
    <mergeCell ref="B2:G3"/>
    <mergeCell ref="C4:G4"/>
  </mergeCells>
  <conditionalFormatting pivot="1" sqref="C12:C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19685039370078741" right="0.19685039370078741" top="0.19685039370078741" bottom="0.19685039370078741" header="0.19685039370078741" footer="0.19685039370078741"/>
  <pageSetup paperSize="9" orientation="portrait" verticalDpi="0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E52608-738E-4BC7-952E-8D58BDA0B916}">
          <x14:formula1>
            <xm:f>'Dati Covid'!$B$5:$B$23</xm:f>
          </x14:formula1>
          <xm:sqref>C4:G4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41C2-01FD-4A1F-BE80-53AB7B12F3FA}">
  <sheetPr codeName="Foglio2"/>
  <dimension ref="B2:W24"/>
  <sheetViews>
    <sheetView workbookViewId="0">
      <pane ySplit="4" topLeftCell="A5" activePane="bottomLeft" state="frozen"/>
      <selection pane="bottomLeft" activeCell="A5" sqref="A5:XFD5"/>
    </sheetView>
  </sheetViews>
  <sheetFormatPr defaultRowHeight="14.5" x14ac:dyDescent="0.35"/>
  <cols>
    <col min="1" max="1" width="17.54296875" customWidth="1"/>
    <col min="2" max="2" width="17.81640625" bestFit="1" customWidth="1"/>
    <col min="3" max="3" width="20.7265625" bestFit="1" customWidth="1"/>
    <col min="4" max="4" width="15.81640625" bestFit="1" customWidth="1"/>
    <col min="5" max="5" width="18" bestFit="1" customWidth="1"/>
    <col min="6" max="6" width="18.90625" bestFit="1" customWidth="1"/>
    <col min="7" max="7" width="15.81640625" bestFit="1" customWidth="1"/>
    <col min="8" max="8" width="18" bestFit="1" customWidth="1"/>
    <col min="9" max="9" width="18.90625" bestFit="1" customWidth="1"/>
    <col min="10" max="10" width="15.81640625" bestFit="1" customWidth="1"/>
    <col min="11" max="11" width="18" bestFit="1" customWidth="1"/>
    <col min="12" max="12" width="18.90625" bestFit="1" customWidth="1"/>
    <col min="13" max="13" width="15.81640625" bestFit="1" customWidth="1"/>
    <col min="14" max="14" width="18" bestFit="1" customWidth="1"/>
    <col min="15" max="15" width="18.90625" bestFit="1" customWidth="1"/>
    <col min="16" max="16" width="15.81640625" bestFit="1" customWidth="1"/>
    <col min="17" max="17" width="18" bestFit="1" customWidth="1"/>
    <col min="18" max="18" width="18.90625" bestFit="1" customWidth="1"/>
    <col min="19" max="19" width="15.81640625" bestFit="1" customWidth="1"/>
    <col min="20" max="20" width="18" bestFit="1" customWidth="1"/>
    <col min="21" max="21" width="24.6328125" bestFit="1" customWidth="1"/>
    <col min="22" max="22" width="21.54296875" bestFit="1" customWidth="1"/>
    <col min="23" max="23" width="23.54296875" bestFit="1" customWidth="1"/>
  </cols>
  <sheetData>
    <row r="2" spans="2:23" x14ac:dyDescent="0.35">
      <c r="C2" s="6" t="s">
        <v>28</v>
      </c>
    </row>
    <row r="3" spans="2:23" x14ac:dyDescent="0.35">
      <c r="C3">
        <v>2020</v>
      </c>
      <c r="F3">
        <v>2021</v>
      </c>
      <c r="I3">
        <v>2022</v>
      </c>
      <c r="L3">
        <v>2023</v>
      </c>
      <c r="O3">
        <v>2024</v>
      </c>
      <c r="R3">
        <v>2025</v>
      </c>
      <c r="U3" t="s">
        <v>29</v>
      </c>
      <c r="V3" t="s">
        <v>30</v>
      </c>
      <c r="W3" t="s">
        <v>32</v>
      </c>
    </row>
    <row r="4" spans="2:23" x14ac:dyDescent="0.35">
      <c r="B4" s="6" t="s">
        <v>7</v>
      </c>
      <c r="C4" t="s">
        <v>27</v>
      </c>
      <c r="D4" t="s">
        <v>31</v>
      </c>
      <c r="E4" t="s">
        <v>33</v>
      </c>
      <c r="F4" t="s">
        <v>27</v>
      </c>
      <c r="G4" t="s">
        <v>31</v>
      </c>
      <c r="H4" t="s">
        <v>33</v>
      </c>
      <c r="I4" t="s">
        <v>27</v>
      </c>
      <c r="J4" t="s">
        <v>31</v>
      </c>
      <c r="K4" t="s">
        <v>33</v>
      </c>
      <c r="L4" t="s">
        <v>27</v>
      </c>
      <c r="M4" t="s">
        <v>31</v>
      </c>
      <c r="N4" t="s">
        <v>33</v>
      </c>
      <c r="O4" t="s">
        <v>27</v>
      </c>
      <c r="P4" t="s">
        <v>31</v>
      </c>
      <c r="Q4" t="s">
        <v>33</v>
      </c>
      <c r="R4" t="s">
        <v>27</v>
      </c>
      <c r="S4" t="s">
        <v>31</v>
      </c>
      <c r="T4" t="s">
        <v>33</v>
      </c>
    </row>
    <row r="5" spans="2:23" x14ac:dyDescent="0.35">
      <c r="B5" s="7" t="s">
        <v>2</v>
      </c>
      <c r="C5">
        <v>7302</v>
      </c>
      <c r="D5">
        <v>14089</v>
      </c>
      <c r="E5">
        <v>320</v>
      </c>
      <c r="F5">
        <v>71442</v>
      </c>
      <c r="G5">
        <v>63854</v>
      </c>
      <c r="H5">
        <v>1427</v>
      </c>
      <c r="I5">
        <v>531030</v>
      </c>
      <c r="J5">
        <v>530458</v>
      </c>
      <c r="K5">
        <v>1191</v>
      </c>
      <c r="L5">
        <v>50326</v>
      </c>
      <c r="M5">
        <v>55533</v>
      </c>
      <c r="N5">
        <v>242</v>
      </c>
      <c r="O5">
        <v>7120</v>
      </c>
      <c r="P5">
        <v>14273</v>
      </c>
      <c r="Q5">
        <v>42</v>
      </c>
      <c r="R5">
        <v>39</v>
      </c>
      <c r="S5">
        <v>24</v>
      </c>
      <c r="T5">
        <v>0</v>
      </c>
      <c r="U5">
        <v>667259</v>
      </c>
      <c r="V5">
        <v>678231</v>
      </c>
      <c r="W5">
        <v>3222</v>
      </c>
    </row>
    <row r="6" spans="2:23" x14ac:dyDescent="0.35">
      <c r="B6" s="7" t="s">
        <v>8</v>
      </c>
      <c r="C6">
        <v>5757</v>
      </c>
      <c r="D6">
        <v>6162</v>
      </c>
      <c r="E6">
        <v>208</v>
      </c>
      <c r="F6">
        <v>60908</v>
      </c>
      <c r="G6">
        <v>76236</v>
      </c>
      <c r="H6">
        <v>566</v>
      </c>
      <c r="I6">
        <v>197560</v>
      </c>
      <c r="J6">
        <v>193385</v>
      </c>
      <c r="K6">
        <v>296</v>
      </c>
      <c r="L6">
        <v>10682</v>
      </c>
      <c r="M6">
        <v>11303</v>
      </c>
      <c r="N6">
        <v>52</v>
      </c>
      <c r="O6">
        <v>1025</v>
      </c>
      <c r="P6">
        <v>1052</v>
      </c>
      <c r="Q6">
        <v>30</v>
      </c>
      <c r="R6">
        <v>15</v>
      </c>
      <c r="S6">
        <v>18</v>
      </c>
      <c r="T6">
        <v>0</v>
      </c>
      <c r="U6">
        <v>275947</v>
      </c>
      <c r="V6">
        <v>288156</v>
      </c>
      <c r="W6">
        <v>1152</v>
      </c>
    </row>
    <row r="7" spans="2:23" x14ac:dyDescent="0.35">
      <c r="B7" s="7" t="s">
        <v>9</v>
      </c>
      <c r="C7">
        <v>2684</v>
      </c>
      <c r="D7">
        <v>2722</v>
      </c>
      <c r="E7">
        <v>103</v>
      </c>
      <c r="F7">
        <v>25477</v>
      </c>
      <c r="G7">
        <v>26506</v>
      </c>
      <c r="H7">
        <v>378</v>
      </c>
      <c r="I7">
        <v>160541</v>
      </c>
      <c r="J7">
        <v>156905</v>
      </c>
      <c r="K7">
        <v>377</v>
      </c>
      <c r="L7">
        <v>5093</v>
      </c>
      <c r="M7">
        <v>3507</v>
      </c>
      <c r="N7">
        <v>31</v>
      </c>
      <c r="O7">
        <v>539</v>
      </c>
      <c r="P7">
        <v>160</v>
      </c>
      <c r="Q7">
        <v>10</v>
      </c>
      <c r="R7">
        <v>1</v>
      </c>
      <c r="S7">
        <v>1</v>
      </c>
      <c r="T7">
        <v>1</v>
      </c>
      <c r="U7">
        <v>194335</v>
      </c>
      <c r="V7">
        <v>189801</v>
      </c>
      <c r="W7">
        <v>900</v>
      </c>
    </row>
    <row r="8" spans="2:23" x14ac:dyDescent="0.35">
      <c r="B8" s="7" t="s">
        <v>10</v>
      </c>
      <c r="C8">
        <v>7192</v>
      </c>
      <c r="D8">
        <v>9182</v>
      </c>
      <c r="E8">
        <v>177</v>
      </c>
      <c r="F8">
        <v>87831</v>
      </c>
      <c r="G8">
        <v>79301</v>
      </c>
      <c r="H8">
        <v>1141</v>
      </c>
      <c r="I8">
        <v>505095</v>
      </c>
      <c r="J8">
        <v>512857</v>
      </c>
      <c r="K8">
        <v>1599</v>
      </c>
      <c r="L8">
        <v>36528</v>
      </c>
      <c r="M8">
        <v>38492</v>
      </c>
      <c r="N8">
        <v>413</v>
      </c>
      <c r="O8">
        <v>5305</v>
      </c>
      <c r="P8">
        <v>7789</v>
      </c>
      <c r="Q8">
        <v>93</v>
      </c>
      <c r="R8">
        <v>34</v>
      </c>
      <c r="S8">
        <v>39</v>
      </c>
      <c r="T8">
        <v>1</v>
      </c>
      <c r="U8">
        <v>641985</v>
      </c>
      <c r="V8">
        <v>647660</v>
      </c>
      <c r="W8">
        <v>3424</v>
      </c>
    </row>
    <row r="9" spans="2:23" x14ac:dyDescent="0.35">
      <c r="B9" s="7" t="s">
        <v>11</v>
      </c>
      <c r="C9">
        <v>34354</v>
      </c>
      <c r="D9">
        <v>60455</v>
      </c>
      <c r="E9">
        <v>1171</v>
      </c>
      <c r="F9">
        <v>393587</v>
      </c>
      <c r="G9">
        <v>387692</v>
      </c>
      <c r="H9">
        <v>5623</v>
      </c>
      <c r="I9">
        <v>1824865</v>
      </c>
      <c r="J9">
        <v>1856728</v>
      </c>
      <c r="K9">
        <v>3085</v>
      </c>
      <c r="L9">
        <v>130721</v>
      </c>
      <c r="M9">
        <v>157655</v>
      </c>
      <c r="N9">
        <v>516</v>
      </c>
      <c r="O9">
        <v>35086</v>
      </c>
      <c r="P9">
        <v>42841</v>
      </c>
      <c r="Q9">
        <v>101</v>
      </c>
      <c r="R9">
        <v>89</v>
      </c>
      <c r="S9">
        <v>87</v>
      </c>
      <c r="T9">
        <v>0</v>
      </c>
      <c r="U9">
        <v>2418702</v>
      </c>
      <c r="V9">
        <v>2505458</v>
      </c>
      <c r="W9">
        <v>10496</v>
      </c>
    </row>
    <row r="10" spans="2:23" x14ac:dyDescent="0.35">
      <c r="B10" s="7" t="s">
        <v>12</v>
      </c>
      <c r="C10">
        <v>48490</v>
      </c>
      <c r="D10">
        <v>60842</v>
      </c>
      <c r="E10">
        <v>1985</v>
      </c>
      <c r="F10">
        <v>367099</v>
      </c>
      <c r="G10">
        <v>338820</v>
      </c>
      <c r="H10">
        <v>6478</v>
      </c>
      <c r="I10">
        <v>1572833</v>
      </c>
      <c r="J10">
        <v>1621894</v>
      </c>
      <c r="K10">
        <v>4745</v>
      </c>
      <c r="L10">
        <v>98966</v>
      </c>
      <c r="M10">
        <v>112156</v>
      </c>
      <c r="N10">
        <v>983</v>
      </c>
      <c r="O10">
        <v>19216</v>
      </c>
      <c r="P10">
        <v>11154</v>
      </c>
      <c r="Q10">
        <v>208</v>
      </c>
      <c r="R10">
        <v>198</v>
      </c>
      <c r="S10">
        <v>15163</v>
      </c>
      <c r="T10">
        <v>6</v>
      </c>
      <c r="U10">
        <v>2106802</v>
      </c>
      <c r="V10">
        <v>2160029</v>
      </c>
      <c r="W10">
        <v>14405</v>
      </c>
    </row>
    <row r="11" spans="2:23" x14ac:dyDescent="0.35">
      <c r="B11" s="7" t="s">
        <v>13</v>
      </c>
      <c r="C11">
        <v>43271</v>
      </c>
      <c r="D11">
        <v>56897</v>
      </c>
      <c r="E11">
        <v>1402</v>
      </c>
      <c r="F11">
        <v>342223</v>
      </c>
      <c r="G11">
        <v>339775</v>
      </c>
      <c r="H11">
        <v>5500</v>
      </c>
      <c r="I11">
        <v>1821952</v>
      </c>
      <c r="J11">
        <v>1845303</v>
      </c>
      <c r="K11">
        <v>3276</v>
      </c>
      <c r="L11">
        <v>192958</v>
      </c>
      <c r="M11">
        <v>181536</v>
      </c>
      <c r="N11">
        <v>625</v>
      </c>
      <c r="O11">
        <v>41063</v>
      </c>
      <c r="P11">
        <v>9838</v>
      </c>
      <c r="Q11">
        <v>157</v>
      </c>
      <c r="R11">
        <v>113</v>
      </c>
      <c r="S11">
        <v>25</v>
      </c>
      <c r="T11">
        <v>4</v>
      </c>
      <c r="U11">
        <v>2441580</v>
      </c>
      <c r="V11">
        <v>2433374</v>
      </c>
      <c r="W11">
        <v>10964</v>
      </c>
    </row>
    <row r="12" spans="2:23" x14ac:dyDescent="0.35">
      <c r="B12" s="7" t="s">
        <v>14</v>
      </c>
      <c r="C12">
        <v>8785</v>
      </c>
      <c r="D12">
        <v>14877</v>
      </c>
      <c r="E12">
        <v>504</v>
      </c>
      <c r="F12">
        <v>87927</v>
      </c>
      <c r="G12">
        <v>79902</v>
      </c>
      <c r="H12">
        <v>1695</v>
      </c>
      <c r="I12">
        <v>489056</v>
      </c>
      <c r="J12">
        <v>510975</v>
      </c>
      <c r="K12">
        <v>1186</v>
      </c>
      <c r="L12">
        <v>34941</v>
      </c>
      <c r="M12">
        <v>39779</v>
      </c>
      <c r="N12">
        <v>238</v>
      </c>
      <c r="O12">
        <v>7344</v>
      </c>
      <c r="P12">
        <v>8305</v>
      </c>
      <c r="Q12">
        <v>111</v>
      </c>
      <c r="R12">
        <v>16</v>
      </c>
      <c r="S12">
        <v>22</v>
      </c>
      <c r="T12">
        <v>0</v>
      </c>
      <c r="U12">
        <v>628069</v>
      </c>
      <c r="V12">
        <v>653860</v>
      </c>
      <c r="W12">
        <v>3734</v>
      </c>
    </row>
    <row r="13" spans="2:23" x14ac:dyDescent="0.35">
      <c r="B13" s="7" t="s">
        <v>15</v>
      </c>
      <c r="C13">
        <v>71112</v>
      </c>
      <c r="D13">
        <v>138629</v>
      </c>
      <c r="E13">
        <v>3268</v>
      </c>
      <c r="F13">
        <v>738461</v>
      </c>
      <c r="G13">
        <v>530746</v>
      </c>
      <c r="H13">
        <v>9958</v>
      </c>
      <c r="I13">
        <v>2848471</v>
      </c>
      <c r="J13">
        <v>3054928</v>
      </c>
      <c r="K13">
        <v>9700</v>
      </c>
      <c r="L13">
        <v>263154</v>
      </c>
      <c r="M13">
        <v>284151</v>
      </c>
      <c r="N13">
        <v>2606</v>
      </c>
      <c r="O13">
        <v>39826</v>
      </c>
      <c r="P13">
        <v>55469</v>
      </c>
      <c r="Q13">
        <v>1042</v>
      </c>
      <c r="R13">
        <v>489</v>
      </c>
      <c r="S13">
        <v>413</v>
      </c>
      <c r="T13">
        <v>22</v>
      </c>
      <c r="U13">
        <v>3961513</v>
      </c>
      <c r="V13">
        <v>4064336</v>
      </c>
      <c r="W13">
        <v>26596</v>
      </c>
    </row>
    <row r="14" spans="2:23" x14ac:dyDescent="0.35">
      <c r="B14" s="7" t="s">
        <v>16</v>
      </c>
      <c r="C14">
        <v>11818</v>
      </c>
      <c r="D14">
        <v>18249</v>
      </c>
      <c r="E14">
        <v>307</v>
      </c>
      <c r="F14">
        <v>103840</v>
      </c>
      <c r="G14">
        <v>105705</v>
      </c>
      <c r="H14">
        <v>1673</v>
      </c>
      <c r="I14">
        <v>558971</v>
      </c>
      <c r="J14">
        <v>558936</v>
      </c>
      <c r="K14">
        <v>1051</v>
      </c>
      <c r="L14">
        <v>31569</v>
      </c>
      <c r="M14">
        <v>37713</v>
      </c>
      <c r="N14">
        <v>220</v>
      </c>
      <c r="O14">
        <v>1423</v>
      </c>
      <c r="P14">
        <v>1534</v>
      </c>
      <c r="Q14">
        <v>50</v>
      </c>
      <c r="R14">
        <v>21</v>
      </c>
      <c r="S14">
        <v>7</v>
      </c>
      <c r="T14">
        <v>0</v>
      </c>
      <c r="U14">
        <v>707642</v>
      </c>
      <c r="V14">
        <v>722144</v>
      </c>
      <c r="W14">
        <v>3301</v>
      </c>
    </row>
    <row r="15" spans="2:23" x14ac:dyDescent="0.35">
      <c r="B15" s="7" t="s">
        <v>17</v>
      </c>
      <c r="C15">
        <v>1814</v>
      </c>
      <c r="D15">
        <v>2550</v>
      </c>
      <c r="E15">
        <v>73</v>
      </c>
      <c r="F15">
        <v>10160</v>
      </c>
      <c r="G15">
        <v>10411</v>
      </c>
      <c r="H15">
        <v>321</v>
      </c>
      <c r="I15">
        <v>83227</v>
      </c>
      <c r="J15">
        <v>78069</v>
      </c>
      <c r="K15">
        <v>193</v>
      </c>
      <c r="L15">
        <v>5446</v>
      </c>
      <c r="M15">
        <v>10438</v>
      </c>
      <c r="N15">
        <v>78</v>
      </c>
      <c r="O15">
        <v>342</v>
      </c>
      <c r="P15">
        <v>1669</v>
      </c>
      <c r="Q15">
        <v>16</v>
      </c>
      <c r="R15">
        <v>0</v>
      </c>
      <c r="S15">
        <v>9</v>
      </c>
      <c r="T15">
        <v>0</v>
      </c>
      <c r="U15">
        <v>100989</v>
      </c>
      <c r="V15">
        <v>103146</v>
      </c>
      <c r="W15">
        <v>681</v>
      </c>
    </row>
    <row r="16" spans="2:23" x14ac:dyDescent="0.35">
      <c r="B16" s="7" t="s">
        <v>18</v>
      </c>
      <c r="C16">
        <v>32902</v>
      </c>
      <c r="D16">
        <v>75315</v>
      </c>
      <c r="E16">
        <v>1683</v>
      </c>
      <c r="F16">
        <v>296941</v>
      </c>
      <c r="G16">
        <v>248252</v>
      </c>
      <c r="H16">
        <v>4128</v>
      </c>
      <c r="I16">
        <v>1208177</v>
      </c>
      <c r="J16">
        <v>1247216</v>
      </c>
      <c r="K16">
        <v>1751</v>
      </c>
      <c r="L16">
        <v>98017</v>
      </c>
      <c r="M16">
        <v>73762</v>
      </c>
      <c r="N16">
        <v>102</v>
      </c>
      <c r="O16">
        <v>19939</v>
      </c>
      <c r="P16">
        <v>16166</v>
      </c>
      <c r="Q16">
        <v>34</v>
      </c>
      <c r="R16">
        <v>107</v>
      </c>
      <c r="S16">
        <v>113</v>
      </c>
      <c r="T16">
        <v>0</v>
      </c>
      <c r="U16">
        <v>1656083</v>
      </c>
      <c r="V16">
        <v>1660824</v>
      </c>
      <c r="W16">
        <v>7698</v>
      </c>
    </row>
    <row r="17" spans="2:23" x14ac:dyDescent="0.35">
      <c r="B17" s="7" t="s">
        <v>19</v>
      </c>
      <c r="C17">
        <v>36644</v>
      </c>
      <c r="D17">
        <v>21425</v>
      </c>
      <c r="E17">
        <v>989</v>
      </c>
      <c r="F17">
        <v>218193</v>
      </c>
      <c r="G17">
        <v>242170</v>
      </c>
      <c r="H17">
        <v>4515</v>
      </c>
      <c r="I17">
        <v>1202173</v>
      </c>
      <c r="J17">
        <v>1294372</v>
      </c>
      <c r="K17">
        <v>2441</v>
      </c>
      <c r="L17">
        <v>84306</v>
      </c>
      <c r="M17">
        <v>87479</v>
      </c>
      <c r="N17">
        <v>541</v>
      </c>
      <c r="O17">
        <v>22698</v>
      </c>
      <c r="P17">
        <v>34937</v>
      </c>
      <c r="Q17">
        <v>168</v>
      </c>
      <c r="R17">
        <v>101</v>
      </c>
      <c r="S17">
        <v>32</v>
      </c>
      <c r="T17">
        <v>1</v>
      </c>
      <c r="U17">
        <v>1564115</v>
      </c>
      <c r="V17">
        <v>1680415</v>
      </c>
      <c r="W17">
        <v>8655</v>
      </c>
    </row>
    <row r="18" spans="2:23" x14ac:dyDescent="0.35">
      <c r="B18" s="7" t="s">
        <v>20</v>
      </c>
      <c r="C18">
        <v>9638</v>
      </c>
      <c r="D18">
        <v>6410</v>
      </c>
      <c r="E18">
        <v>303</v>
      </c>
      <c r="F18">
        <v>57121</v>
      </c>
      <c r="G18">
        <v>64601</v>
      </c>
      <c r="H18">
        <v>981</v>
      </c>
      <c r="I18">
        <v>411251</v>
      </c>
      <c r="J18">
        <v>412041</v>
      </c>
      <c r="K18">
        <v>1142</v>
      </c>
      <c r="L18">
        <v>26382</v>
      </c>
      <c r="M18">
        <v>22910</v>
      </c>
      <c r="N18">
        <v>105</v>
      </c>
      <c r="O18">
        <v>5511</v>
      </c>
      <c r="P18">
        <v>837</v>
      </c>
      <c r="Q18">
        <v>13</v>
      </c>
      <c r="R18">
        <v>22</v>
      </c>
      <c r="S18">
        <v>3</v>
      </c>
      <c r="T18">
        <v>0</v>
      </c>
      <c r="U18">
        <v>509925</v>
      </c>
      <c r="V18">
        <v>506802</v>
      </c>
      <c r="W18">
        <v>2544</v>
      </c>
    </row>
    <row r="19" spans="2:23" x14ac:dyDescent="0.35">
      <c r="B19" s="7" t="s">
        <v>21</v>
      </c>
      <c r="C19">
        <v>29958</v>
      </c>
      <c r="D19">
        <v>35857</v>
      </c>
      <c r="E19">
        <v>857</v>
      </c>
      <c r="F19">
        <v>277921</v>
      </c>
      <c r="G19">
        <v>265156</v>
      </c>
      <c r="H19">
        <v>5090</v>
      </c>
      <c r="I19">
        <v>1231409</v>
      </c>
      <c r="J19">
        <v>1411869</v>
      </c>
      <c r="K19">
        <v>4953</v>
      </c>
      <c r="L19">
        <v>52186</v>
      </c>
      <c r="M19">
        <v>84485</v>
      </c>
      <c r="N19">
        <v>531</v>
      </c>
      <c r="O19">
        <v>2872</v>
      </c>
      <c r="P19">
        <v>3379</v>
      </c>
      <c r="Q19">
        <v>159</v>
      </c>
      <c r="R19">
        <v>8</v>
      </c>
      <c r="S19">
        <v>6</v>
      </c>
      <c r="T19">
        <v>0</v>
      </c>
      <c r="U19">
        <v>1594354</v>
      </c>
      <c r="V19">
        <v>1800752</v>
      </c>
      <c r="W19">
        <v>11590</v>
      </c>
    </row>
    <row r="20" spans="2:23" x14ac:dyDescent="0.35">
      <c r="B20" s="7" t="s">
        <v>22</v>
      </c>
      <c r="C20">
        <v>16887</v>
      </c>
      <c r="D20">
        <v>48203</v>
      </c>
      <c r="E20">
        <v>1032</v>
      </c>
      <c r="F20">
        <v>261271</v>
      </c>
      <c r="G20">
        <v>192764</v>
      </c>
      <c r="H20">
        <v>3885</v>
      </c>
      <c r="I20">
        <v>1187283</v>
      </c>
      <c r="J20">
        <v>1183130</v>
      </c>
      <c r="K20">
        <v>3809</v>
      </c>
      <c r="L20">
        <v>81257</v>
      </c>
      <c r="M20">
        <v>149483</v>
      </c>
      <c r="N20">
        <v>1032</v>
      </c>
      <c r="O20">
        <v>19019</v>
      </c>
      <c r="P20">
        <v>23749</v>
      </c>
      <c r="Q20">
        <v>321</v>
      </c>
      <c r="R20">
        <v>257</v>
      </c>
      <c r="S20">
        <v>157</v>
      </c>
      <c r="T20">
        <v>4</v>
      </c>
      <c r="U20">
        <v>1565974</v>
      </c>
      <c r="V20">
        <v>1597486</v>
      </c>
      <c r="W20">
        <v>10083</v>
      </c>
    </row>
    <row r="21" spans="2:23" x14ac:dyDescent="0.35">
      <c r="B21" s="7" t="s">
        <v>23</v>
      </c>
      <c r="C21">
        <v>6107</v>
      </c>
      <c r="D21">
        <v>6405</v>
      </c>
      <c r="E21">
        <v>288</v>
      </c>
      <c r="F21">
        <v>41095</v>
      </c>
      <c r="G21">
        <v>35277</v>
      </c>
      <c r="H21">
        <v>480</v>
      </c>
      <c r="I21">
        <v>177974</v>
      </c>
      <c r="J21">
        <v>183867</v>
      </c>
      <c r="K21">
        <v>211</v>
      </c>
      <c r="L21">
        <v>12183</v>
      </c>
      <c r="M21">
        <v>12834</v>
      </c>
      <c r="N21">
        <v>43</v>
      </c>
      <c r="O21">
        <v>2383</v>
      </c>
      <c r="P21">
        <v>2780</v>
      </c>
      <c r="Q21">
        <v>18</v>
      </c>
      <c r="R21">
        <v>15</v>
      </c>
      <c r="S21">
        <v>7</v>
      </c>
      <c r="T21">
        <v>0</v>
      </c>
      <c r="U21">
        <v>239757</v>
      </c>
      <c r="V21">
        <v>241170</v>
      </c>
      <c r="W21">
        <v>1040</v>
      </c>
    </row>
    <row r="22" spans="2:23" x14ac:dyDescent="0.35">
      <c r="B22" s="7" t="s">
        <v>24</v>
      </c>
      <c r="C22">
        <v>5152</v>
      </c>
      <c r="D22">
        <v>9393</v>
      </c>
      <c r="E22">
        <v>217</v>
      </c>
      <c r="F22">
        <v>59881</v>
      </c>
      <c r="G22">
        <v>43376</v>
      </c>
      <c r="H22">
        <v>880</v>
      </c>
      <c r="I22">
        <v>340540</v>
      </c>
      <c r="J22">
        <v>354689</v>
      </c>
      <c r="K22">
        <v>850</v>
      </c>
      <c r="L22">
        <v>29198</v>
      </c>
      <c r="M22">
        <v>30995</v>
      </c>
      <c r="N22">
        <v>170</v>
      </c>
      <c r="O22">
        <v>4130</v>
      </c>
      <c r="P22">
        <v>5626</v>
      </c>
      <c r="Q22">
        <v>13</v>
      </c>
      <c r="R22">
        <v>3</v>
      </c>
      <c r="S22">
        <v>0</v>
      </c>
      <c r="T22">
        <v>0</v>
      </c>
      <c r="U22">
        <v>438904</v>
      </c>
      <c r="V22">
        <v>444079</v>
      </c>
      <c r="W22">
        <v>2130</v>
      </c>
    </row>
    <row r="23" spans="2:23" x14ac:dyDescent="0.35">
      <c r="B23" s="7" t="s">
        <v>25</v>
      </c>
      <c r="C23">
        <v>108283</v>
      </c>
      <c r="D23">
        <v>95047</v>
      </c>
      <c r="E23">
        <v>2828</v>
      </c>
      <c r="F23">
        <v>391848</v>
      </c>
      <c r="G23">
        <v>383779</v>
      </c>
      <c r="H23">
        <v>5844</v>
      </c>
      <c r="I23">
        <v>1975270</v>
      </c>
      <c r="J23">
        <v>2038394</v>
      </c>
      <c r="K23">
        <v>3939</v>
      </c>
      <c r="L23">
        <v>188837</v>
      </c>
      <c r="M23">
        <v>225959</v>
      </c>
      <c r="N23">
        <v>1007</v>
      </c>
      <c r="O23">
        <v>35272</v>
      </c>
      <c r="P23">
        <v>36443</v>
      </c>
      <c r="Q23">
        <v>278</v>
      </c>
      <c r="R23">
        <v>189</v>
      </c>
      <c r="S23">
        <v>155</v>
      </c>
      <c r="T23">
        <v>1</v>
      </c>
      <c r="U23">
        <v>2699699</v>
      </c>
      <c r="V23">
        <v>2779777</v>
      </c>
      <c r="W23">
        <v>13897</v>
      </c>
    </row>
    <row r="24" spans="2:23" x14ac:dyDescent="0.35">
      <c r="B24" s="7" t="s">
        <v>26</v>
      </c>
      <c r="C24">
        <v>488150</v>
      </c>
      <c r="D24">
        <v>682709</v>
      </c>
      <c r="E24">
        <v>17715</v>
      </c>
      <c r="F24">
        <v>3893226</v>
      </c>
      <c r="G24">
        <v>3514323</v>
      </c>
      <c r="H24">
        <v>60563</v>
      </c>
      <c r="I24">
        <v>18327678</v>
      </c>
      <c r="J24">
        <v>19046016</v>
      </c>
      <c r="K24">
        <v>45795</v>
      </c>
      <c r="L24">
        <v>1432750</v>
      </c>
      <c r="M24">
        <v>1620170</v>
      </c>
      <c r="N24">
        <v>9535</v>
      </c>
      <c r="O24">
        <v>270113</v>
      </c>
      <c r="P24">
        <v>278001</v>
      </c>
      <c r="Q24">
        <v>2864</v>
      </c>
      <c r="R24">
        <v>1717</v>
      </c>
      <c r="S24">
        <v>16281</v>
      </c>
      <c r="T24">
        <v>40</v>
      </c>
      <c r="U24">
        <v>24413634</v>
      </c>
      <c r="V24">
        <v>25157500</v>
      </c>
      <c r="W24">
        <v>136512</v>
      </c>
    </row>
  </sheetData>
  <pageMargins left="0.19685039370078741" right="0.19685039370078741" top="0.19685039370078741" bottom="0.19685039370078741" header="0.19685039370078741" footer="0.19685039370078741"/>
  <pageSetup paperSize="9" orientation="portrait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9C8D-B3CD-4DA6-8FD5-874317CD39BA}">
  <sheetPr codeName="Foglio8"/>
  <dimension ref="B2:F22"/>
  <sheetViews>
    <sheetView workbookViewId="0">
      <selection activeCell="C3" sqref="C3"/>
    </sheetView>
  </sheetViews>
  <sheetFormatPr defaultRowHeight="14.5" x14ac:dyDescent="0.35"/>
  <cols>
    <col min="2" max="2" width="17.81640625" bestFit="1" customWidth="1"/>
    <col min="3" max="3" width="27.36328125" style="11" bestFit="1" customWidth="1"/>
    <col min="4" max="4" width="26.453125" style="11" bestFit="1" customWidth="1"/>
    <col min="5" max="5" width="28.08984375" bestFit="1" customWidth="1"/>
    <col min="6" max="7" width="9.81640625" bestFit="1" customWidth="1"/>
  </cols>
  <sheetData>
    <row r="2" spans="2:6" x14ac:dyDescent="0.35">
      <c r="B2" s="6" t="s">
        <v>7</v>
      </c>
      <c r="C2" t="s">
        <v>34</v>
      </c>
      <c r="D2" s="8" t="s">
        <v>36</v>
      </c>
      <c r="E2" t="s">
        <v>37</v>
      </c>
      <c r="F2" t="s">
        <v>38</v>
      </c>
    </row>
    <row r="3" spans="2:6" x14ac:dyDescent="0.35">
      <c r="B3" s="7" t="s">
        <v>17</v>
      </c>
      <c r="C3" s="8">
        <v>737182</v>
      </c>
      <c r="D3" s="8">
        <v>103146</v>
      </c>
      <c r="E3" s="8">
        <v>100989</v>
      </c>
      <c r="F3" s="12">
        <v>4.9885724331926867E-3</v>
      </c>
    </row>
    <row r="4" spans="2:6" x14ac:dyDescent="0.35">
      <c r="B4" s="7" t="s">
        <v>8</v>
      </c>
      <c r="C4" s="8">
        <v>1167120</v>
      </c>
      <c r="D4" s="8">
        <v>288156</v>
      </c>
      <c r="E4" s="8">
        <v>275947</v>
      </c>
      <c r="F4" s="12">
        <v>8.4388185654008432E-3</v>
      </c>
    </row>
    <row r="5" spans="2:6" x14ac:dyDescent="0.35">
      <c r="B5" s="7" t="s">
        <v>9</v>
      </c>
      <c r="C5" s="8">
        <v>1312107</v>
      </c>
      <c r="D5" s="8">
        <v>189801</v>
      </c>
      <c r="E5" s="8">
        <v>194335</v>
      </c>
      <c r="F5" s="12">
        <v>6.5928270042194094E-3</v>
      </c>
    </row>
    <row r="6" spans="2:6" x14ac:dyDescent="0.35">
      <c r="B6" s="7" t="s">
        <v>23</v>
      </c>
      <c r="C6" s="8">
        <v>1334030</v>
      </c>
      <c r="D6" s="8">
        <v>241170</v>
      </c>
      <c r="E6" s="8">
        <v>239757</v>
      </c>
      <c r="F6" s="12">
        <v>7.6183778715424285E-3</v>
      </c>
    </row>
    <row r="7" spans="2:6" x14ac:dyDescent="0.35">
      <c r="B7" s="7" t="s">
        <v>24</v>
      </c>
      <c r="C7" s="8">
        <v>2145131</v>
      </c>
      <c r="D7" s="8">
        <v>444079</v>
      </c>
      <c r="E7" s="8">
        <v>438904</v>
      </c>
      <c r="F7" s="12">
        <v>1.5603023909985936E-2</v>
      </c>
    </row>
    <row r="8" spans="2:6" x14ac:dyDescent="0.35">
      <c r="B8" s="7" t="s">
        <v>2</v>
      </c>
      <c r="C8" s="8">
        <v>3095794</v>
      </c>
      <c r="D8" s="8">
        <v>678231</v>
      </c>
      <c r="E8" s="8">
        <v>667259</v>
      </c>
      <c r="F8" s="12">
        <v>2.3602320675105485E-2</v>
      </c>
    </row>
    <row r="9" spans="2:6" x14ac:dyDescent="0.35">
      <c r="B9" s="7" t="s">
        <v>16</v>
      </c>
      <c r="C9" s="8">
        <v>3521203</v>
      </c>
      <c r="D9" s="8">
        <v>722144</v>
      </c>
      <c r="E9" s="8">
        <v>707642</v>
      </c>
      <c r="F9" s="12">
        <v>2.4181024378809188E-2</v>
      </c>
    </row>
    <row r="10" spans="2:6" x14ac:dyDescent="0.35">
      <c r="B10" s="7" t="s">
        <v>14</v>
      </c>
      <c r="C10" s="8">
        <v>3767008</v>
      </c>
      <c r="D10" s="8">
        <v>653860</v>
      </c>
      <c r="E10" s="8">
        <v>628069</v>
      </c>
      <c r="F10" s="12">
        <v>2.7352906704172526E-2</v>
      </c>
    </row>
    <row r="11" spans="2:6" x14ac:dyDescent="0.35">
      <c r="B11" s="7" t="s">
        <v>20</v>
      </c>
      <c r="C11" s="8">
        <v>3897588</v>
      </c>
      <c r="D11" s="8">
        <v>506802</v>
      </c>
      <c r="E11" s="8">
        <v>509925</v>
      </c>
      <c r="F11" s="12">
        <v>1.8635724331926864E-2</v>
      </c>
    </row>
    <row r="12" spans="2:6" x14ac:dyDescent="0.35">
      <c r="B12" s="7" t="s">
        <v>10</v>
      </c>
      <c r="C12" s="8">
        <v>4216682</v>
      </c>
      <c r="D12" s="8">
        <v>647660</v>
      </c>
      <c r="E12" s="8">
        <v>641985</v>
      </c>
      <c r="F12" s="12">
        <v>2.5082044069385842E-2</v>
      </c>
    </row>
    <row r="13" spans="2:6" x14ac:dyDescent="0.35">
      <c r="B13" s="7" t="s">
        <v>22</v>
      </c>
      <c r="C13" s="8">
        <v>9520966</v>
      </c>
      <c r="D13" s="8">
        <v>1597486</v>
      </c>
      <c r="E13" s="8">
        <v>1565974</v>
      </c>
      <c r="F13" s="12">
        <v>7.3861638537271443E-2</v>
      </c>
    </row>
    <row r="14" spans="2:6" x14ac:dyDescent="0.35">
      <c r="B14" s="7" t="s">
        <v>19</v>
      </c>
      <c r="C14" s="8">
        <v>9787461</v>
      </c>
      <c r="D14" s="8">
        <v>1680415</v>
      </c>
      <c r="E14" s="8">
        <v>1564115</v>
      </c>
      <c r="F14" s="12">
        <v>6.3401019690576654E-2</v>
      </c>
    </row>
    <row r="15" spans="2:6" x14ac:dyDescent="0.35">
      <c r="B15" s="7" t="s">
        <v>21</v>
      </c>
      <c r="C15" s="8">
        <v>10734075</v>
      </c>
      <c r="D15" s="8">
        <v>1800752</v>
      </c>
      <c r="E15" s="8">
        <v>1594354</v>
      </c>
      <c r="F15" s="12">
        <v>8.4900961087669952E-2</v>
      </c>
    </row>
    <row r="16" spans="2:6" x14ac:dyDescent="0.35">
      <c r="B16" s="7" t="s">
        <v>18</v>
      </c>
      <c r="C16" s="8">
        <v>10955739</v>
      </c>
      <c r="D16" s="8">
        <v>1660824</v>
      </c>
      <c r="E16" s="8">
        <v>1656083</v>
      </c>
      <c r="F16" s="12">
        <v>5.6390646976090017E-2</v>
      </c>
    </row>
    <row r="17" spans="2:6" x14ac:dyDescent="0.35">
      <c r="B17" s="7" t="s">
        <v>12</v>
      </c>
      <c r="C17" s="8">
        <v>11309988</v>
      </c>
      <c r="D17" s="8">
        <v>2160029</v>
      </c>
      <c r="E17" s="8">
        <v>2106802</v>
      </c>
      <c r="F17" s="12">
        <v>0.10552185888420065</v>
      </c>
    </row>
    <row r="18" spans="2:6" x14ac:dyDescent="0.35">
      <c r="B18" s="7" t="s">
        <v>25</v>
      </c>
      <c r="C18" s="8">
        <v>11687875</v>
      </c>
      <c r="D18" s="8">
        <v>2779777</v>
      </c>
      <c r="E18" s="8">
        <v>2699699</v>
      </c>
      <c r="F18" s="12">
        <v>0.1018005743084857</v>
      </c>
    </row>
    <row r="19" spans="2:6" x14ac:dyDescent="0.35">
      <c r="B19" s="7" t="s">
        <v>11</v>
      </c>
      <c r="C19" s="8">
        <v>12887636</v>
      </c>
      <c r="D19" s="8">
        <v>2505458</v>
      </c>
      <c r="E19" s="8">
        <v>2418702</v>
      </c>
      <c r="F19" s="12">
        <v>7.6887013595874354E-2</v>
      </c>
    </row>
    <row r="20" spans="2:6" x14ac:dyDescent="0.35">
      <c r="B20" s="7" t="s">
        <v>13</v>
      </c>
      <c r="C20" s="8">
        <v>14154796</v>
      </c>
      <c r="D20" s="8">
        <v>2433374</v>
      </c>
      <c r="E20" s="8">
        <v>2441580</v>
      </c>
      <c r="F20" s="12">
        <v>8.0315283638068447E-2</v>
      </c>
    </row>
    <row r="21" spans="2:6" x14ac:dyDescent="0.35">
      <c r="B21" s="7" t="s">
        <v>15</v>
      </c>
      <c r="C21" s="8">
        <v>25723773</v>
      </c>
      <c r="D21" s="8">
        <v>4064336</v>
      </c>
      <c r="E21" s="8">
        <v>3961513</v>
      </c>
      <c r="F21" s="12">
        <v>0.19482536333802156</v>
      </c>
    </row>
    <row r="22" spans="2:6" x14ac:dyDescent="0.35">
      <c r="B22" s="7" t="s">
        <v>26</v>
      </c>
      <c r="C22" s="8">
        <v>141956154</v>
      </c>
      <c r="D22" s="8">
        <v>25157500</v>
      </c>
      <c r="E22" s="8">
        <v>24413634</v>
      </c>
      <c r="F22" s="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F2A7-0307-40C2-8C00-03A57D7F032A}">
  <sheetPr codeName="Foglio3"/>
  <dimension ref="B2:V10"/>
  <sheetViews>
    <sheetView showGridLines="0" zoomScaleNormal="100" workbookViewId="0">
      <pane ySplit="3" topLeftCell="A4" activePane="bottomLeft" state="frozen"/>
      <selection pane="bottomLeft" activeCell="C9" sqref="C9"/>
    </sheetView>
  </sheetViews>
  <sheetFormatPr defaultRowHeight="14.5" x14ac:dyDescent="0.35"/>
  <cols>
    <col min="1" max="1" width="19" customWidth="1"/>
    <col min="2" max="2" width="20.453125" bestFit="1" customWidth="1"/>
    <col min="3" max="3" width="21.36328125" bestFit="1" customWidth="1"/>
    <col min="4" max="4" width="10.6328125" bestFit="1" customWidth="1"/>
    <col min="5" max="5" width="10.7265625" bestFit="1" customWidth="1"/>
    <col min="6" max="6" width="9.54296875" bestFit="1" customWidth="1"/>
    <col min="7" max="7" width="11" bestFit="1" customWidth="1"/>
    <col min="8" max="8" width="16.6328125" bestFit="1" customWidth="1"/>
    <col min="9" max="9" width="10.1796875" bestFit="1" customWidth="1"/>
    <col min="10" max="10" width="8.6328125" bestFit="1" customWidth="1"/>
    <col min="11" max="11" width="11.453125" bestFit="1" customWidth="1"/>
    <col min="12" max="13" width="8.6328125" bestFit="1" customWidth="1"/>
    <col min="14" max="18" width="10.1796875" bestFit="1" customWidth="1"/>
    <col min="19" max="19" width="9.26953125" bestFit="1" customWidth="1"/>
    <col min="20" max="20" width="8.6328125" bestFit="1" customWidth="1"/>
    <col min="21" max="21" width="10.1796875" bestFit="1" customWidth="1"/>
    <col min="22" max="22" width="18.81640625" bestFit="1" customWidth="1"/>
    <col min="23" max="24" width="6.81640625" bestFit="1" customWidth="1"/>
    <col min="25" max="25" width="7.81640625" bestFit="1" customWidth="1"/>
    <col min="26" max="30" width="6.81640625" bestFit="1" customWidth="1"/>
    <col min="31" max="35" width="5.81640625" bestFit="1" customWidth="1"/>
    <col min="36" max="39" width="6.81640625" bestFit="1" customWidth="1"/>
    <col min="40" max="40" width="6.54296875" bestFit="1" customWidth="1"/>
    <col min="41" max="45" width="4.81640625" bestFit="1" customWidth="1"/>
    <col min="46" max="50" width="5.81640625" bestFit="1" customWidth="1"/>
    <col min="51" max="51" width="4.81640625" bestFit="1" customWidth="1"/>
    <col min="52" max="52" width="6.54296875" bestFit="1" customWidth="1"/>
    <col min="53" max="53" width="17.453125" bestFit="1" customWidth="1"/>
  </cols>
  <sheetData>
    <row r="2" spans="2:22" x14ac:dyDescent="0.35">
      <c r="B2" s="9" t="s">
        <v>27</v>
      </c>
      <c r="C2" s="9" t="s">
        <v>28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2:22" x14ac:dyDescent="0.35">
      <c r="B3" s="9" t="s">
        <v>7</v>
      </c>
      <c r="C3" s="8" t="s">
        <v>2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 t="s">
        <v>21</v>
      </c>
      <c r="R3" s="8" t="s">
        <v>22</v>
      </c>
      <c r="S3" s="8" t="s">
        <v>23</v>
      </c>
      <c r="T3" s="8" t="s">
        <v>24</v>
      </c>
      <c r="U3" s="8" t="s">
        <v>25</v>
      </c>
      <c r="V3" s="8" t="s">
        <v>26</v>
      </c>
    </row>
    <row r="4" spans="2:22" ht="12" customHeight="1" x14ac:dyDescent="0.35">
      <c r="B4" s="10">
        <v>2020</v>
      </c>
      <c r="C4" s="8">
        <v>7302</v>
      </c>
      <c r="D4" s="8">
        <v>5757</v>
      </c>
      <c r="E4" s="8">
        <v>2684</v>
      </c>
      <c r="F4" s="8">
        <v>7192</v>
      </c>
      <c r="G4" s="8">
        <v>34354</v>
      </c>
      <c r="H4" s="8">
        <v>48490</v>
      </c>
      <c r="I4" s="8">
        <v>43271</v>
      </c>
      <c r="J4" s="8">
        <v>8785</v>
      </c>
      <c r="K4" s="8">
        <v>71112</v>
      </c>
      <c r="L4" s="8">
        <v>11818</v>
      </c>
      <c r="M4" s="8">
        <v>1814</v>
      </c>
      <c r="N4" s="8">
        <v>32902</v>
      </c>
      <c r="O4" s="8">
        <v>36644</v>
      </c>
      <c r="P4" s="8">
        <v>9638</v>
      </c>
      <c r="Q4" s="8">
        <v>29958</v>
      </c>
      <c r="R4" s="8">
        <v>16887</v>
      </c>
      <c r="S4" s="8">
        <v>6107</v>
      </c>
      <c r="T4" s="8">
        <v>5152</v>
      </c>
      <c r="U4" s="8">
        <v>108283</v>
      </c>
      <c r="V4" s="8">
        <v>488150</v>
      </c>
    </row>
    <row r="5" spans="2:22" x14ac:dyDescent="0.35">
      <c r="B5" s="10">
        <v>2021</v>
      </c>
      <c r="C5" s="8">
        <v>71442</v>
      </c>
      <c r="D5" s="8">
        <v>60908</v>
      </c>
      <c r="E5" s="8">
        <v>25477</v>
      </c>
      <c r="F5" s="8">
        <v>87831</v>
      </c>
      <c r="G5" s="8">
        <v>393587</v>
      </c>
      <c r="H5" s="8">
        <v>367099</v>
      </c>
      <c r="I5" s="8">
        <v>342223</v>
      </c>
      <c r="J5" s="8">
        <v>87927</v>
      </c>
      <c r="K5" s="8">
        <v>738461</v>
      </c>
      <c r="L5" s="8">
        <v>103840</v>
      </c>
      <c r="M5" s="8">
        <v>10160</v>
      </c>
      <c r="N5" s="8">
        <v>296941</v>
      </c>
      <c r="O5" s="8">
        <v>218193</v>
      </c>
      <c r="P5" s="8">
        <v>57121</v>
      </c>
      <c r="Q5" s="8">
        <v>277921</v>
      </c>
      <c r="R5" s="8">
        <v>261271</v>
      </c>
      <c r="S5" s="8">
        <v>41095</v>
      </c>
      <c r="T5" s="8">
        <v>59881</v>
      </c>
      <c r="U5" s="8">
        <v>391848</v>
      </c>
      <c r="V5" s="8">
        <v>3893226</v>
      </c>
    </row>
    <row r="6" spans="2:22" x14ac:dyDescent="0.35">
      <c r="B6" s="10">
        <v>2022</v>
      </c>
      <c r="C6" s="8">
        <v>531030</v>
      </c>
      <c r="D6" s="8">
        <v>197560</v>
      </c>
      <c r="E6" s="8">
        <v>160541</v>
      </c>
      <c r="F6" s="8">
        <v>505095</v>
      </c>
      <c r="G6" s="8">
        <v>1824865</v>
      </c>
      <c r="H6" s="8">
        <v>1572833</v>
      </c>
      <c r="I6" s="8">
        <v>1821952</v>
      </c>
      <c r="J6" s="8">
        <v>489056</v>
      </c>
      <c r="K6" s="8">
        <v>2848471</v>
      </c>
      <c r="L6" s="8">
        <v>558971</v>
      </c>
      <c r="M6" s="8">
        <v>83227</v>
      </c>
      <c r="N6" s="8">
        <v>1208177</v>
      </c>
      <c r="O6" s="8">
        <v>1202173</v>
      </c>
      <c r="P6" s="8">
        <v>411251</v>
      </c>
      <c r="Q6" s="8">
        <v>1231409</v>
      </c>
      <c r="R6" s="8">
        <v>1187283</v>
      </c>
      <c r="S6" s="8">
        <v>177974</v>
      </c>
      <c r="T6" s="8">
        <v>340540</v>
      </c>
      <c r="U6" s="8">
        <v>1975270</v>
      </c>
      <c r="V6" s="8">
        <v>18327678</v>
      </c>
    </row>
    <row r="7" spans="2:22" x14ac:dyDescent="0.35">
      <c r="B7" s="10">
        <v>2023</v>
      </c>
      <c r="C7" s="8">
        <v>50326</v>
      </c>
      <c r="D7" s="8">
        <v>10682</v>
      </c>
      <c r="E7" s="8">
        <v>5093</v>
      </c>
      <c r="F7" s="8">
        <v>36528</v>
      </c>
      <c r="G7" s="8">
        <v>130721</v>
      </c>
      <c r="H7" s="8">
        <v>98966</v>
      </c>
      <c r="I7" s="8">
        <v>192958</v>
      </c>
      <c r="J7" s="8">
        <v>34941</v>
      </c>
      <c r="K7" s="8">
        <v>263154</v>
      </c>
      <c r="L7" s="8">
        <v>31569</v>
      </c>
      <c r="M7" s="8">
        <v>5446</v>
      </c>
      <c r="N7" s="8">
        <v>98017</v>
      </c>
      <c r="O7" s="8">
        <v>84306</v>
      </c>
      <c r="P7" s="8">
        <v>26382</v>
      </c>
      <c r="Q7" s="8">
        <v>52186</v>
      </c>
      <c r="R7" s="8">
        <v>81257</v>
      </c>
      <c r="S7" s="8">
        <v>12183</v>
      </c>
      <c r="T7" s="8">
        <v>29198</v>
      </c>
      <c r="U7" s="8">
        <v>188837</v>
      </c>
      <c r="V7" s="8">
        <v>1432750</v>
      </c>
    </row>
    <row r="8" spans="2:22" x14ac:dyDescent="0.35">
      <c r="B8" s="10">
        <v>2024</v>
      </c>
      <c r="C8" s="8">
        <v>7120</v>
      </c>
      <c r="D8" s="8">
        <v>1025</v>
      </c>
      <c r="E8" s="8">
        <v>539</v>
      </c>
      <c r="F8" s="8">
        <v>5305</v>
      </c>
      <c r="G8" s="8">
        <v>35086</v>
      </c>
      <c r="H8" s="8">
        <v>19216</v>
      </c>
      <c r="I8" s="8">
        <v>41063</v>
      </c>
      <c r="J8" s="8">
        <v>7344</v>
      </c>
      <c r="K8" s="8">
        <v>39826</v>
      </c>
      <c r="L8" s="8">
        <v>1423</v>
      </c>
      <c r="M8" s="8">
        <v>342</v>
      </c>
      <c r="N8" s="8">
        <v>19939</v>
      </c>
      <c r="O8" s="8">
        <v>22698</v>
      </c>
      <c r="P8" s="8">
        <v>5511</v>
      </c>
      <c r="Q8" s="8">
        <v>2872</v>
      </c>
      <c r="R8" s="8">
        <v>19019</v>
      </c>
      <c r="S8" s="8">
        <v>2383</v>
      </c>
      <c r="T8" s="8">
        <v>4130</v>
      </c>
      <c r="U8" s="8">
        <v>35272</v>
      </c>
      <c r="V8" s="8">
        <v>270113</v>
      </c>
    </row>
    <row r="9" spans="2:22" x14ac:dyDescent="0.35">
      <c r="B9" s="10">
        <v>2025</v>
      </c>
      <c r="C9" s="8">
        <v>39</v>
      </c>
      <c r="D9" s="8">
        <v>15</v>
      </c>
      <c r="E9" s="8">
        <v>1</v>
      </c>
      <c r="F9" s="8">
        <v>34</v>
      </c>
      <c r="G9" s="8">
        <v>89</v>
      </c>
      <c r="H9" s="8">
        <v>198</v>
      </c>
      <c r="I9" s="8">
        <v>113</v>
      </c>
      <c r="J9" s="8">
        <v>16</v>
      </c>
      <c r="K9" s="8">
        <v>489</v>
      </c>
      <c r="L9" s="8">
        <v>21</v>
      </c>
      <c r="M9" s="8">
        <v>0</v>
      </c>
      <c r="N9" s="8">
        <v>107</v>
      </c>
      <c r="O9" s="8">
        <v>101</v>
      </c>
      <c r="P9" s="8">
        <v>22</v>
      </c>
      <c r="Q9" s="8">
        <v>8</v>
      </c>
      <c r="R9" s="8">
        <v>257</v>
      </c>
      <c r="S9" s="8">
        <v>15</v>
      </c>
      <c r="T9" s="8">
        <v>3</v>
      </c>
      <c r="U9" s="8">
        <v>189</v>
      </c>
      <c r="V9" s="8">
        <v>1717</v>
      </c>
    </row>
    <row r="10" spans="2:22" x14ac:dyDescent="0.35">
      <c r="B10" s="10" t="s">
        <v>26</v>
      </c>
      <c r="C10" s="8">
        <v>667259</v>
      </c>
      <c r="D10" s="8">
        <v>275947</v>
      </c>
      <c r="E10" s="8">
        <v>194335</v>
      </c>
      <c r="F10" s="8">
        <v>641985</v>
      </c>
      <c r="G10" s="8">
        <v>2418702</v>
      </c>
      <c r="H10" s="8">
        <v>2106802</v>
      </c>
      <c r="I10" s="8">
        <v>2441580</v>
      </c>
      <c r="J10" s="8">
        <v>628069</v>
      </c>
      <c r="K10" s="8">
        <v>3961513</v>
      </c>
      <c r="L10" s="8">
        <v>707642</v>
      </c>
      <c r="M10" s="8">
        <v>100989</v>
      </c>
      <c r="N10" s="8">
        <v>1656083</v>
      </c>
      <c r="O10" s="8">
        <v>1564115</v>
      </c>
      <c r="P10" s="8">
        <v>509925</v>
      </c>
      <c r="Q10" s="8">
        <v>1594354</v>
      </c>
      <c r="R10" s="8">
        <v>1565974</v>
      </c>
      <c r="S10" s="8">
        <v>239757</v>
      </c>
      <c r="T10" s="8">
        <v>438904</v>
      </c>
      <c r="U10" s="8">
        <v>2699699</v>
      </c>
      <c r="V10" s="8">
        <v>24413634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D61C-A384-4534-9E80-B1919BB56CFA}">
  <sheetPr codeName="Foglio4"/>
  <dimension ref="B2:V10"/>
  <sheetViews>
    <sheetView showGridLines="0" zoomScaleNormal="100" workbookViewId="0">
      <pane ySplit="3" topLeftCell="A4" activePane="bottomLeft" state="frozen"/>
      <selection pane="bottomLeft" activeCell="A4" sqref="A4:XFD4"/>
    </sheetView>
  </sheetViews>
  <sheetFormatPr defaultRowHeight="14.5" x14ac:dyDescent="0.35"/>
  <cols>
    <col min="1" max="1" width="19.36328125" customWidth="1"/>
    <col min="2" max="2" width="19.1796875" bestFit="1" customWidth="1"/>
    <col min="3" max="3" width="21.36328125" bestFit="1" customWidth="1"/>
    <col min="4" max="4" width="10.6328125" bestFit="1" customWidth="1"/>
    <col min="5" max="5" width="10.7265625" bestFit="1" customWidth="1"/>
    <col min="6" max="6" width="9.54296875" bestFit="1" customWidth="1"/>
    <col min="7" max="7" width="11" bestFit="1" customWidth="1"/>
    <col min="8" max="8" width="16.6328125" bestFit="1" customWidth="1"/>
    <col min="9" max="9" width="10.1796875" bestFit="1" customWidth="1"/>
    <col min="10" max="10" width="8.6328125" bestFit="1" customWidth="1"/>
    <col min="11" max="11" width="11.453125" bestFit="1" customWidth="1"/>
    <col min="12" max="13" width="8.6328125" bestFit="1" customWidth="1"/>
    <col min="14" max="18" width="10.1796875" bestFit="1" customWidth="1"/>
    <col min="19" max="19" width="9.26953125" bestFit="1" customWidth="1"/>
    <col min="20" max="20" width="8.6328125" bestFit="1" customWidth="1"/>
    <col min="21" max="21" width="10.1796875" bestFit="1" customWidth="1"/>
    <col min="22" max="22" width="18.81640625" bestFit="1" customWidth="1"/>
    <col min="23" max="24" width="6.81640625" bestFit="1" customWidth="1"/>
    <col min="25" max="25" width="7.81640625" bestFit="1" customWidth="1"/>
    <col min="26" max="30" width="6.81640625" bestFit="1" customWidth="1"/>
    <col min="31" max="35" width="5.81640625" bestFit="1" customWidth="1"/>
    <col min="36" max="39" width="6.81640625" bestFit="1" customWidth="1"/>
    <col min="40" max="40" width="6.54296875" bestFit="1" customWidth="1"/>
    <col min="41" max="45" width="4.81640625" bestFit="1" customWidth="1"/>
    <col min="46" max="50" width="5.81640625" bestFit="1" customWidth="1"/>
    <col min="51" max="51" width="4.81640625" bestFit="1" customWidth="1"/>
    <col min="52" max="52" width="6.54296875" bestFit="1" customWidth="1"/>
    <col min="53" max="53" width="17.453125" bestFit="1" customWidth="1"/>
  </cols>
  <sheetData>
    <row r="2" spans="2:22" x14ac:dyDescent="0.35">
      <c r="B2" s="9" t="s">
        <v>31</v>
      </c>
      <c r="C2" s="9" t="s">
        <v>28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2:22" x14ac:dyDescent="0.35">
      <c r="B3" s="9" t="s">
        <v>7</v>
      </c>
      <c r="C3" s="8" t="s">
        <v>2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 t="s">
        <v>21</v>
      </c>
      <c r="R3" s="8" t="s">
        <v>22</v>
      </c>
      <c r="S3" s="8" t="s">
        <v>23</v>
      </c>
      <c r="T3" s="8" t="s">
        <v>24</v>
      </c>
      <c r="U3" s="8" t="s">
        <v>25</v>
      </c>
      <c r="V3" s="8" t="s">
        <v>26</v>
      </c>
    </row>
    <row r="4" spans="2:22" x14ac:dyDescent="0.35">
      <c r="B4" s="15">
        <v>2020</v>
      </c>
      <c r="C4" s="8">
        <v>14089</v>
      </c>
      <c r="D4" s="8">
        <v>6162</v>
      </c>
      <c r="E4" s="8">
        <v>2722</v>
      </c>
      <c r="F4" s="8">
        <v>9182</v>
      </c>
      <c r="G4" s="8">
        <v>60455</v>
      </c>
      <c r="H4" s="8">
        <v>60842</v>
      </c>
      <c r="I4" s="8">
        <v>56897</v>
      </c>
      <c r="J4" s="8">
        <v>14877</v>
      </c>
      <c r="K4" s="8">
        <v>138629</v>
      </c>
      <c r="L4" s="8">
        <v>18249</v>
      </c>
      <c r="M4" s="8">
        <v>2550</v>
      </c>
      <c r="N4" s="8">
        <v>75315</v>
      </c>
      <c r="O4" s="8">
        <v>21425</v>
      </c>
      <c r="P4" s="8">
        <v>6410</v>
      </c>
      <c r="Q4" s="8">
        <v>35857</v>
      </c>
      <c r="R4" s="8">
        <v>48203</v>
      </c>
      <c r="S4" s="8">
        <v>6405</v>
      </c>
      <c r="T4" s="8">
        <v>9393</v>
      </c>
      <c r="U4" s="8">
        <v>95047</v>
      </c>
      <c r="V4" s="8">
        <v>682709</v>
      </c>
    </row>
    <row r="5" spans="2:22" x14ac:dyDescent="0.35">
      <c r="B5" s="15">
        <v>2021</v>
      </c>
      <c r="C5" s="8">
        <v>63854</v>
      </c>
      <c r="D5" s="8">
        <v>76236</v>
      </c>
      <c r="E5" s="8">
        <v>26506</v>
      </c>
      <c r="F5" s="8">
        <v>79301</v>
      </c>
      <c r="G5" s="8">
        <v>387692</v>
      </c>
      <c r="H5" s="8">
        <v>338820</v>
      </c>
      <c r="I5" s="8">
        <v>339775</v>
      </c>
      <c r="J5" s="8">
        <v>79902</v>
      </c>
      <c r="K5" s="8">
        <v>530746</v>
      </c>
      <c r="L5" s="8">
        <v>105705</v>
      </c>
      <c r="M5" s="8">
        <v>10411</v>
      </c>
      <c r="N5" s="8">
        <v>248252</v>
      </c>
      <c r="O5" s="8">
        <v>242170</v>
      </c>
      <c r="P5" s="8">
        <v>64601</v>
      </c>
      <c r="Q5" s="8">
        <v>265156</v>
      </c>
      <c r="R5" s="8">
        <v>192764</v>
      </c>
      <c r="S5" s="8">
        <v>35277</v>
      </c>
      <c r="T5" s="8">
        <v>43376</v>
      </c>
      <c r="U5" s="8">
        <v>383779</v>
      </c>
      <c r="V5" s="8">
        <v>3514323</v>
      </c>
    </row>
    <row r="6" spans="2:22" x14ac:dyDescent="0.35">
      <c r="B6" s="15">
        <v>2022</v>
      </c>
      <c r="C6" s="8">
        <v>530458</v>
      </c>
      <c r="D6" s="8">
        <v>193385</v>
      </c>
      <c r="E6" s="8">
        <v>156905</v>
      </c>
      <c r="F6" s="8">
        <v>512857</v>
      </c>
      <c r="G6" s="8">
        <v>1856728</v>
      </c>
      <c r="H6" s="8">
        <v>1621894</v>
      </c>
      <c r="I6" s="8">
        <v>1845303</v>
      </c>
      <c r="J6" s="8">
        <v>510975</v>
      </c>
      <c r="K6" s="8">
        <v>3054928</v>
      </c>
      <c r="L6" s="8">
        <v>558936</v>
      </c>
      <c r="M6" s="8">
        <v>78069</v>
      </c>
      <c r="N6" s="8">
        <v>1247216</v>
      </c>
      <c r="O6" s="8">
        <v>1294372</v>
      </c>
      <c r="P6" s="8">
        <v>412041</v>
      </c>
      <c r="Q6" s="8">
        <v>1411869</v>
      </c>
      <c r="R6" s="8">
        <v>1183130</v>
      </c>
      <c r="S6" s="8">
        <v>183867</v>
      </c>
      <c r="T6" s="8">
        <v>354689</v>
      </c>
      <c r="U6" s="8">
        <v>2038394</v>
      </c>
      <c r="V6" s="8">
        <v>19046016</v>
      </c>
    </row>
    <row r="7" spans="2:22" x14ac:dyDescent="0.35">
      <c r="B7" s="15">
        <v>2023</v>
      </c>
      <c r="C7" s="8">
        <v>55533</v>
      </c>
      <c r="D7" s="8">
        <v>11303</v>
      </c>
      <c r="E7" s="8">
        <v>3507</v>
      </c>
      <c r="F7" s="8">
        <v>38492</v>
      </c>
      <c r="G7" s="8">
        <v>157655</v>
      </c>
      <c r="H7" s="8">
        <v>112156</v>
      </c>
      <c r="I7" s="8">
        <v>181536</v>
      </c>
      <c r="J7" s="8">
        <v>39779</v>
      </c>
      <c r="K7" s="8">
        <v>284151</v>
      </c>
      <c r="L7" s="8">
        <v>37713</v>
      </c>
      <c r="M7" s="8">
        <v>10438</v>
      </c>
      <c r="N7" s="8">
        <v>73762</v>
      </c>
      <c r="O7" s="8">
        <v>87479</v>
      </c>
      <c r="P7" s="8">
        <v>22910</v>
      </c>
      <c r="Q7" s="8">
        <v>84485</v>
      </c>
      <c r="R7" s="8">
        <v>149483</v>
      </c>
      <c r="S7" s="8">
        <v>12834</v>
      </c>
      <c r="T7" s="8">
        <v>30995</v>
      </c>
      <c r="U7" s="8">
        <v>225959</v>
      </c>
      <c r="V7" s="8">
        <v>1620170</v>
      </c>
    </row>
    <row r="8" spans="2:22" x14ac:dyDescent="0.35">
      <c r="B8" s="15">
        <v>2024</v>
      </c>
      <c r="C8" s="8">
        <v>14273</v>
      </c>
      <c r="D8" s="8">
        <v>1052</v>
      </c>
      <c r="E8" s="8">
        <v>160</v>
      </c>
      <c r="F8" s="8">
        <v>7789</v>
      </c>
      <c r="G8" s="8">
        <v>42841</v>
      </c>
      <c r="H8" s="8">
        <v>11154</v>
      </c>
      <c r="I8" s="8">
        <v>9838</v>
      </c>
      <c r="J8" s="8">
        <v>8305</v>
      </c>
      <c r="K8" s="8">
        <v>55469</v>
      </c>
      <c r="L8" s="8">
        <v>1534</v>
      </c>
      <c r="M8" s="8">
        <v>1669</v>
      </c>
      <c r="N8" s="8">
        <v>16166</v>
      </c>
      <c r="O8" s="8">
        <v>34937</v>
      </c>
      <c r="P8" s="8">
        <v>837</v>
      </c>
      <c r="Q8" s="8">
        <v>3379</v>
      </c>
      <c r="R8" s="8">
        <v>23749</v>
      </c>
      <c r="S8" s="8">
        <v>2780</v>
      </c>
      <c r="T8" s="8">
        <v>5626</v>
      </c>
      <c r="U8" s="8">
        <v>36443</v>
      </c>
      <c r="V8" s="8">
        <v>278001</v>
      </c>
    </row>
    <row r="9" spans="2:22" x14ac:dyDescent="0.35">
      <c r="B9" s="15">
        <v>2025</v>
      </c>
      <c r="C9" s="8">
        <v>24</v>
      </c>
      <c r="D9" s="8">
        <v>18</v>
      </c>
      <c r="E9" s="8">
        <v>1</v>
      </c>
      <c r="F9" s="8">
        <v>39</v>
      </c>
      <c r="G9" s="8">
        <v>87</v>
      </c>
      <c r="H9" s="8">
        <v>15163</v>
      </c>
      <c r="I9" s="8">
        <v>25</v>
      </c>
      <c r="J9" s="8">
        <v>22</v>
      </c>
      <c r="K9" s="8">
        <v>413</v>
      </c>
      <c r="L9" s="8">
        <v>7</v>
      </c>
      <c r="M9" s="8">
        <v>9</v>
      </c>
      <c r="N9" s="8">
        <v>113</v>
      </c>
      <c r="O9" s="8">
        <v>32</v>
      </c>
      <c r="P9" s="8">
        <v>3</v>
      </c>
      <c r="Q9" s="8">
        <v>6</v>
      </c>
      <c r="R9" s="8">
        <v>157</v>
      </c>
      <c r="S9" s="8">
        <v>7</v>
      </c>
      <c r="T9" s="8">
        <v>0</v>
      </c>
      <c r="U9" s="8">
        <v>155</v>
      </c>
      <c r="V9" s="8">
        <v>16281</v>
      </c>
    </row>
    <row r="10" spans="2:22" x14ac:dyDescent="0.35">
      <c r="B10" s="10" t="s">
        <v>26</v>
      </c>
      <c r="C10" s="8">
        <v>678231</v>
      </c>
      <c r="D10" s="8">
        <v>288156</v>
      </c>
      <c r="E10" s="8">
        <v>189801</v>
      </c>
      <c r="F10" s="8">
        <v>647660</v>
      </c>
      <c r="G10" s="8">
        <v>2505458</v>
      </c>
      <c r="H10" s="8">
        <v>2160029</v>
      </c>
      <c r="I10" s="8">
        <v>2433374</v>
      </c>
      <c r="J10" s="8">
        <v>653860</v>
      </c>
      <c r="K10" s="8">
        <v>4064336</v>
      </c>
      <c r="L10" s="8">
        <v>722144</v>
      </c>
      <c r="M10" s="8">
        <v>103146</v>
      </c>
      <c r="N10" s="8">
        <v>1660824</v>
      </c>
      <c r="O10" s="8">
        <v>1680415</v>
      </c>
      <c r="P10" s="8">
        <v>506802</v>
      </c>
      <c r="Q10" s="8">
        <v>1800752</v>
      </c>
      <c r="R10" s="8">
        <v>1597486</v>
      </c>
      <c r="S10" s="8">
        <v>241170</v>
      </c>
      <c r="T10" s="8">
        <v>444079</v>
      </c>
      <c r="U10" s="8">
        <v>2779777</v>
      </c>
      <c r="V10" s="8">
        <v>25157500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096A-D9FF-4556-B216-AB1FA76F72A4}">
  <sheetPr codeName="Foglio5"/>
  <dimension ref="B2:V10"/>
  <sheetViews>
    <sheetView showGridLines="0" zoomScaleNormal="100" workbookViewId="0">
      <pane ySplit="3" topLeftCell="A4" activePane="bottomLeft" state="frozen"/>
      <selection pane="bottomLeft" activeCell="B5" sqref="B2:V10"/>
    </sheetView>
  </sheetViews>
  <sheetFormatPr defaultRowHeight="14.5" x14ac:dyDescent="0.35"/>
  <cols>
    <col min="1" max="1" width="19.36328125" customWidth="1"/>
    <col min="2" max="2" width="19.36328125" bestFit="1" customWidth="1"/>
    <col min="3" max="3" width="21.36328125" bestFit="1" customWidth="1"/>
    <col min="4" max="4" width="10.6328125" bestFit="1" customWidth="1"/>
    <col min="5" max="5" width="10.7265625" bestFit="1" customWidth="1"/>
    <col min="6" max="6" width="9.54296875" bestFit="1" customWidth="1"/>
    <col min="7" max="7" width="11" bestFit="1" customWidth="1"/>
    <col min="8" max="8" width="16.6328125" bestFit="1" customWidth="1"/>
    <col min="9" max="9" width="7.6328125" bestFit="1" customWidth="1"/>
    <col min="10" max="10" width="8" bestFit="1" customWidth="1"/>
    <col min="11" max="11" width="11.453125" bestFit="1" customWidth="1"/>
    <col min="12" max="12" width="8.54296875" bestFit="1" customWidth="1"/>
    <col min="13" max="13" width="7.90625" bestFit="1" customWidth="1"/>
    <col min="14" max="14" width="10.1796875" bestFit="1" customWidth="1"/>
    <col min="15" max="15" width="7.6328125" bestFit="1" customWidth="1"/>
    <col min="16" max="16" width="10.1796875" bestFit="1" customWidth="1"/>
    <col min="17" max="17" width="7.6328125" bestFit="1" customWidth="1"/>
    <col min="18" max="18" width="9.54296875" bestFit="1" customWidth="1"/>
    <col min="19" max="19" width="9.26953125" bestFit="1" customWidth="1"/>
    <col min="20" max="20" width="8.54296875" bestFit="1" customWidth="1"/>
    <col min="21" max="21" width="8" bestFit="1" customWidth="1"/>
    <col min="22" max="22" width="18.81640625" bestFit="1" customWidth="1"/>
    <col min="23" max="24" width="6.81640625" bestFit="1" customWidth="1"/>
    <col min="25" max="25" width="7.81640625" bestFit="1" customWidth="1"/>
    <col min="26" max="30" width="6.81640625" bestFit="1" customWidth="1"/>
    <col min="31" max="35" width="5.81640625" bestFit="1" customWidth="1"/>
    <col min="36" max="39" width="6.81640625" bestFit="1" customWidth="1"/>
    <col min="40" max="40" width="6.54296875" bestFit="1" customWidth="1"/>
    <col min="41" max="45" width="4.81640625" bestFit="1" customWidth="1"/>
    <col min="46" max="50" width="5.81640625" bestFit="1" customWidth="1"/>
    <col min="51" max="51" width="4.81640625" bestFit="1" customWidth="1"/>
    <col min="52" max="52" width="6.54296875" bestFit="1" customWidth="1"/>
    <col min="53" max="53" width="17.453125" bestFit="1" customWidth="1"/>
  </cols>
  <sheetData>
    <row r="2" spans="2:22" x14ac:dyDescent="0.35">
      <c r="B2" s="9" t="s">
        <v>33</v>
      </c>
      <c r="C2" s="9" t="s">
        <v>28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2:22" x14ac:dyDescent="0.35">
      <c r="B3" s="9" t="s">
        <v>7</v>
      </c>
      <c r="C3" s="8" t="s">
        <v>2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 t="s">
        <v>21</v>
      </c>
      <c r="R3" s="8" t="s">
        <v>22</v>
      </c>
      <c r="S3" s="8" t="s">
        <v>23</v>
      </c>
      <c r="T3" s="8" t="s">
        <v>24</v>
      </c>
      <c r="U3" s="8" t="s">
        <v>25</v>
      </c>
      <c r="V3" s="8" t="s">
        <v>26</v>
      </c>
    </row>
    <row r="4" spans="2:22" x14ac:dyDescent="0.35">
      <c r="B4" s="10">
        <v>2020</v>
      </c>
      <c r="C4" s="8">
        <v>320</v>
      </c>
      <c r="D4" s="8">
        <v>208</v>
      </c>
      <c r="E4" s="8">
        <v>103</v>
      </c>
      <c r="F4" s="8">
        <v>177</v>
      </c>
      <c r="G4" s="8">
        <v>1171</v>
      </c>
      <c r="H4" s="8">
        <v>1985</v>
      </c>
      <c r="I4" s="8">
        <v>1402</v>
      </c>
      <c r="J4" s="8">
        <v>504</v>
      </c>
      <c r="K4" s="8">
        <v>3268</v>
      </c>
      <c r="L4" s="8">
        <v>307</v>
      </c>
      <c r="M4" s="8">
        <v>73</v>
      </c>
      <c r="N4" s="8">
        <v>1683</v>
      </c>
      <c r="O4" s="8">
        <v>989</v>
      </c>
      <c r="P4" s="8">
        <v>303</v>
      </c>
      <c r="Q4" s="8">
        <v>857</v>
      </c>
      <c r="R4" s="8">
        <v>1032</v>
      </c>
      <c r="S4" s="8">
        <v>288</v>
      </c>
      <c r="T4" s="8">
        <v>217</v>
      </c>
      <c r="U4" s="8">
        <v>2828</v>
      </c>
      <c r="V4" s="8">
        <v>17715</v>
      </c>
    </row>
    <row r="5" spans="2:22" x14ac:dyDescent="0.35">
      <c r="B5" s="10">
        <v>2021</v>
      </c>
      <c r="C5" s="8">
        <v>1427</v>
      </c>
      <c r="D5" s="8">
        <v>566</v>
      </c>
      <c r="E5" s="8">
        <v>378</v>
      </c>
      <c r="F5" s="8">
        <v>1141</v>
      </c>
      <c r="G5" s="8">
        <v>5623</v>
      </c>
      <c r="H5" s="8">
        <v>6478</v>
      </c>
      <c r="I5" s="8">
        <v>5500</v>
      </c>
      <c r="J5" s="8">
        <v>1695</v>
      </c>
      <c r="K5" s="8">
        <v>9958</v>
      </c>
      <c r="L5" s="8">
        <v>1673</v>
      </c>
      <c r="M5" s="8">
        <v>321</v>
      </c>
      <c r="N5" s="8">
        <v>4128</v>
      </c>
      <c r="O5" s="8">
        <v>4515</v>
      </c>
      <c r="P5" s="8">
        <v>981</v>
      </c>
      <c r="Q5" s="8">
        <v>5090</v>
      </c>
      <c r="R5" s="8">
        <v>3885</v>
      </c>
      <c r="S5" s="8">
        <v>480</v>
      </c>
      <c r="T5" s="8">
        <v>880</v>
      </c>
      <c r="U5" s="8">
        <v>5844</v>
      </c>
      <c r="V5" s="8">
        <v>60563</v>
      </c>
    </row>
    <row r="6" spans="2:22" x14ac:dyDescent="0.35">
      <c r="B6" s="10">
        <v>2022</v>
      </c>
      <c r="C6" s="8">
        <v>1191</v>
      </c>
      <c r="D6" s="8">
        <v>296</v>
      </c>
      <c r="E6" s="8">
        <v>377</v>
      </c>
      <c r="F6" s="8">
        <v>1599</v>
      </c>
      <c r="G6" s="8">
        <v>3085</v>
      </c>
      <c r="H6" s="8">
        <v>4745</v>
      </c>
      <c r="I6" s="8">
        <v>3276</v>
      </c>
      <c r="J6" s="8">
        <v>1186</v>
      </c>
      <c r="K6" s="8">
        <v>9700</v>
      </c>
      <c r="L6" s="8">
        <v>1051</v>
      </c>
      <c r="M6" s="8">
        <v>193</v>
      </c>
      <c r="N6" s="8">
        <v>1751</v>
      </c>
      <c r="O6" s="8">
        <v>2441</v>
      </c>
      <c r="P6" s="8">
        <v>1142</v>
      </c>
      <c r="Q6" s="8">
        <v>4953</v>
      </c>
      <c r="R6" s="8">
        <v>3809</v>
      </c>
      <c r="S6" s="8">
        <v>211</v>
      </c>
      <c r="T6" s="8">
        <v>850</v>
      </c>
      <c r="U6" s="8">
        <v>3939</v>
      </c>
      <c r="V6" s="8">
        <v>45795</v>
      </c>
    </row>
    <row r="7" spans="2:22" x14ac:dyDescent="0.35">
      <c r="B7" s="10">
        <v>2023</v>
      </c>
      <c r="C7" s="8">
        <v>242</v>
      </c>
      <c r="D7" s="8">
        <v>52</v>
      </c>
      <c r="E7" s="8">
        <v>31</v>
      </c>
      <c r="F7" s="8">
        <v>413</v>
      </c>
      <c r="G7" s="8">
        <v>516</v>
      </c>
      <c r="H7" s="8">
        <v>983</v>
      </c>
      <c r="I7" s="8">
        <v>625</v>
      </c>
      <c r="J7" s="8">
        <v>238</v>
      </c>
      <c r="K7" s="8">
        <v>2606</v>
      </c>
      <c r="L7" s="8">
        <v>220</v>
      </c>
      <c r="M7" s="8">
        <v>78</v>
      </c>
      <c r="N7" s="8">
        <v>102</v>
      </c>
      <c r="O7" s="8">
        <v>541</v>
      </c>
      <c r="P7" s="8">
        <v>105</v>
      </c>
      <c r="Q7" s="8">
        <v>531</v>
      </c>
      <c r="R7" s="8">
        <v>1032</v>
      </c>
      <c r="S7" s="8">
        <v>43</v>
      </c>
      <c r="T7" s="8">
        <v>170</v>
      </c>
      <c r="U7" s="8">
        <v>1007</v>
      </c>
      <c r="V7" s="8">
        <v>9535</v>
      </c>
    </row>
    <row r="8" spans="2:22" x14ac:dyDescent="0.35">
      <c r="B8" s="10">
        <v>2024</v>
      </c>
      <c r="C8" s="8">
        <v>42</v>
      </c>
      <c r="D8" s="8">
        <v>30</v>
      </c>
      <c r="E8" s="8">
        <v>10</v>
      </c>
      <c r="F8" s="8">
        <v>93</v>
      </c>
      <c r="G8" s="8">
        <v>101</v>
      </c>
      <c r="H8" s="8">
        <v>208</v>
      </c>
      <c r="I8" s="8">
        <v>157</v>
      </c>
      <c r="J8" s="8">
        <v>111</v>
      </c>
      <c r="K8" s="8">
        <v>1042</v>
      </c>
      <c r="L8" s="8">
        <v>50</v>
      </c>
      <c r="M8" s="8">
        <v>16</v>
      </c>
      <c r="N8" s="8">
        <v>34</v>
      </c>
      <c r="O8" s="8">
        <v>168</v>
      </c>
      <c r="P8" s="8">
        <v>13</v>
      </c>
      <c r="Q8" s="8">
        <v>159</v>
      </c>
      <c r="R8" s="8">
        <v>321</v>
      </c>
      <c r="S8" s="8">
        <v>18</v>
      </c>
      <c r="T8" s="8">
        <v>13</v>
      </c>
      <c r="U8" s="8">
        <v>278</v>
      </c>
      <c r="V8" s="8">
        <v>2864</v>
      </c>
    </row>
    <row r="9" spans="2:22" x14ac:dyDescent="0.35">
      <c r="B9" s="10">
        <v>2025</v>
      </c>
      <c r="C9" s="8">
        <v>0</v>
      </c>
      <c r="D9" s="8">
        <v>0</v>
      </c>
      <c r="E9" s="8">
        <v>1</v>
      </c>
      <c r="F9" s="8">
        <v>1</v>
      </c>
      <c r="G9" s="8">
        <v>0</v>
      </c>
      <c r="H9" s="8">
        <v>6</v>
      </c>
      <c r="I9" s="8">
        <v>4</v>
      </c>
      <c r="J9" s="8">
        <v>0</v>
      </c>
      <c r="K9" s="8">
        <v>22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4</v>
      </c>
      <c r="S9" s="8">
        <v>0</v>
      </c>
      <c r="T9" s="8">
        <v>0</v>
      </c>
      <c r="U9" s="8">
        <v>1</v>
      </c>
      <c r="V9" s="8">
        <v>40</v>
      </c>
    </row>
    <row r="10" spans="2:22" x14ac:dyDescent="0.35">
      <c r="B10" s="10" t="s">
        <v>26</v>
      </c>
      <c r="C10" s="8">
        <v>3222</v>
      </c>
      <c r="D10" s="8">
        <v>1152</v>
      </c>
      <c r="E10" s="8">
        <v>900</v>
      </c>
      <c r="F10" s="8">
        <v>3424</v>
      </c>
      <c r="G10" s="8">
        <v>10496</v>
      </c>
      <c r="H10" s="8">
        <v>14405</v>
      </c>
      <c r="I10" s="8">
        <v>10964</v>
      </c>
      <c r="J10" s="8">
        <v>3734</v>
      </c>
      <c r="K10" s="8">
        <v>26596</v>
      </c>
      <c r="L10" s="8">
        <v>3301</v>
      </c>
      <c r="M10" s="8">
        <v>681</v>
      </c>
      <c r="N10" s="8">
        <v>7698</v>
      </c>
      <c r="O10" s="8">
        <v>8655</v>
      </c>
      <c r="P10" s="8">
        <v>2544</v>
      </c>
      <c r="Q10" s="8">
        <v>11590</v>
      </c>
      <c r="R10" s="8">
        <v>10083</v>
      </c>
      <c r="S10" s="8">
        <v>1040</v>
      </c>
      <c r="T10" s="8">
        <v>2130</v>
      </c>
      <c r="U10" s="8">
        <v>13897</v>
      </c>
      <c r="V10" s="8">
        <v>136512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42BC-A0DD-49AD-955C-D045D3D57888}">
  <sheetPr codeName="Foglio6"/>
  <dimension ref="A1"/>
  <sheetViews>
    <sheetView showGridLines="0" zoomScale="110" zoomScaleNormal="110" workbookViewId="0">
      <selection activeCell="A6" sqref="A6"/>
    </sheetView>
  </sheetViews>
  <sheetFormatPr defaultRowHeight="14.5" x14ac:dyDescent="0.35"/>
  <cols>
    <col min="1" max="1" width="18.1796875" customWidth="1"/>
    <col min="2" max="2" width="17.81640625" bestFit="1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2256D7C-B89C-4D24-BEE9-74B70E0FD41D}">
  <ds:schemaRefs/>
</ds:datastoreItem>
</file>

<file path=customXml/itemProps2.xml><?xml version="1.0" encoding="utf-8"?>
<ds:datastoreItem xmlns:ds="http://schemas.openxmlformats.org/officeDocument/2006/customXml" ds:itemID="{73B414A7-2EC8-41D5-BA17-F1FC8138F792}">
  <ds:schemaRefs/>
</ds:datastoreItem>
</file>

<file path=customXml/itemProps3.xml><?xml version="1.0" encoding="utf-8"?>
<ds:datastoreItem xmlns:ds="http://schemas.openxmlformats.org/officeDocument/2006/customXml" ds:itemID="{7571C657-4484-4C26-88B8-6F2D8A550C7C}">
  <ds:schemaRefs/>
</ds:datastoreItem>
</file>

<file path=customXml/itemProps4.xml><?xml version="1.0" encoding="utf-8"?>
<ds:datastoreItem xmlns:ds="http://schemas.openxmlformats.org/officeDocument/2006/customXml" ds:itemID="{F415909F-2216-482B-BC13-36E010165F2E}">
  <ds:schemaRefs/>
</ds:datastoreItem>
</file>

<file path=customXml/itemProps5.xml><?xml version="1.0" encoding="utf-8"?>
<ds:datastoreItem xmlns:ds="http://schemas.openxmlformats.org/officeDocument/2006/customXml" ds:itemID="{AAD8B572-B095-4F13-A292-05A9B5A92A8C}">
  <ds:schemaRefs/>
</ds:datastoreItem>
</file>

<file path=customXml/itemProps6.xml><?xml version="1.0" encoding="utf-8"?>
<ds:datastoreItem xmlns:ds="http://schemas.openxmlformats.org/officeDocument/2006/customXml" ds:itemID="{3DC60E01-97C7-4D9C-8464-94D572621F03}">
  <ds:schemaRefs/>
</ds:datastoreItem>
</file>

<file path=customXml/itemProps7.xml><?xml version="1.0" encoding="utf-8"?>
<ds:datastoreItem xmlns:ds="http://schemas.openxmlformats.org/officeDocument/2006/customXml" ds:itemID="{C7CD47B1-A2B8-4056-B05C-4F7D6DFEB865}">
  <ds:schemaRefs/>
</ds:datastoreItem>
</file>

<file path=customXml/itemProps8.xml><?xml version="1.0" encoding="utf-8"?>
<ds:datastoreItem xmlns:ds="http://schemas.openxmlformats.org/officeDocument/2006/customXml" ds:itemID="{F7C8484D-C0F2-42A3-9CA9-AE356814297E}">
  <ds:schemaRefs/>
</ds:datastoreItem>
</file>

<file path=customXml/itemProps9.xml><?xml version="1.0" encoding="utf-8"?>
<ds:datastoreItem xmlns:ds="http://schemas.openxmlformats.org/officeDocument/2006/customXml" ds:itemID="{3AF1E4CC-A298-4367-A4E0-7A4BEF2469E7}">
  <ds:schemaRefs/>
</ds:datastoreItem>
</file>

<file path=customXml/itemProps10.xml><?xml version="1.0" encoding="utf-8"?>
<ds:datastoreItem xmlns:ds="http://schemas.openxmlformats.org/officeDocument/2006/customXml" ds:itemID="{8D7A256B-ACAD-40C3-BB85-2158E38D4FC2}">
  <ds:schemaRefs/>
</ds:datastoreItem>
</file>

<file path=customXml/itemProps11.xml><?xml version="1.0" encoding="utf-8"?>
<ds:datastoreItem xmlns:ds="http://schemas.openxmlformats.org/officeDocument/2006/customXml" ds:itemID="{026D02AA-A3B4-48B8-928A-2E59D70F08DD}">
  <ds:schemaRefs/>
</ds:datastoreItem>
</file>

<file path=customXml/itemProps12.xml><?xml version="1.0" encoding="utf-8"?>
<ds:datastoreItem xmlns:ds="http://schemas.openxmlformats.org/officeDocument/2006/customXml" ds:itemID="{A4596682-67A2-4CB3-9065-AF4F41B5C32B}">
  <ds:schemaRefs/>
</ds:datastoreItem>
</file>

<file path=customXml/itemProps13.xml><?xml version="1.0" encoding="utf-8"?>
<ds:datastoreItem xmlns:ds="http://schemas.openxmlformats.org/officeDocument/2006/customXml" ds:itemID="{B66947CF-7B10-4CA3-B55B-D8BF0450743C}">
  <ds:schemaRefs/>
</ds:datastoreItem>
</file>

<file path=customXml/itemProps14.xml><?xml version="1.0" encoding="utf-8"?>
<ds:datastoreItem xmlns:ds="http://schemas.openxmlformats.org/officeDocument/2006/customXml" ds:itemID="{FA43FF60-A358-46D1-A5AB-72394620F5DD}">
  <ds:schemaRefs/>
</ds:datastoreItem>
</file>

<file path=customXml/itemProps15.xml><?xml version="1.0" encoding="utf-8"?>
<ds:datastoreItem xmlns:ds="http://schemas.openxmlformats.org/officeDocument/2006/customXml" ds:itemID="{80F17254-A7B9-48DC-8D36-4108C4F38B22}">
  <ds:schemaRefs/>
</ds:datastoreItem>
</file>

<file path=customXml/itemProps16.xml><?xml version="1.0" encoding="utf-8"?>
<ds:datastoreItem xmlns:ds="http://schemas.openxmlformats.org/officeDocument/2006/customXml" ds:itemID="{5FE552BF-C6AA-4F14-8B6E-444480721BFB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EC368726-CFCF-4120-8498-048C648E597A}">
  <ds:schemaRefs/>
</ds:datastoreItem>
</file>

<file path=customXml/itemProps18.xml><?xml version="1.0" encoding="utf-8"?>
<ds:datastoreItem xmlns:ds="http://schemas.openxmlformats.org/officeDocument/2006/customXml" ds:itemID="{4C107287-00E7-4CF1-BED1-7C5EBC2CE264}">
  <ds:schemaRefs/>
</ds:datastoreItem>
</file>

<file path=customXml/itemProps19.xml><?xml version="1.0" encoding="utf-8"?>
<ds:datastoreItem xmlns:ds="http://schemas.openxmlformats.org/officeDocument/2006/customXml" ds:itemID="{8EBA4069-8F32-4E80-BC9D-CA03BA82587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EXECUTIVE SUMMARY</vt:lpstr>
      <vt:lpstr>METODOLOGIA</vt:lpstr>
      <vt:lpstr>EFFICACIA_</vt:lpstr>
      <vt:lpstr>MASCHERA</vt:lpstr>
      <vt:lpstr>EFFICACIA</vt:lpstr>
      <vt:lpstr>CONTAGIATI</vt:lpstr>
      <vt:lpstr>GUARITI</vt:lpstr>
      <vt:lpstr>DECEDUTI</vt:lpstr>
      <vt:lpstr>RAPPORTI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Nomisma</dc:creator>
  <cp:lastModifiedBy>Nomisma</cp:lastModifiedBy>
  <dcterms:created xsi:type="dcterms:W3CDTF">2026-03-13T16:07:03Z</dcterms:created>
  <dcterms:modified xsi:type="dcterms:W3CDTF">2026-03-16T08:19:47Z</dcterms:modified>
</cp:coreProperties>
</file>