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<sst xmlns="http://schemas.openxmlformats.org/spreadsheetml/2006/main" count="14" uniqueCount="13">
  <si>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YearFrac</t>
  </si>
  <si>
    <t xml:space="preserve">k</t>
  </si>
  <si>
    <t xml:space="preserve">A</t>
  </si>
  <si>
    <t xml:space="preserve">B</t>
  </si>
  <si>
    <t xml:space="preserve">M0</t>
  </si>
  <si>
    <t xml:space="preserve">M1</t>
  </si>
  <si>
    <t xml:space="preserve">Year</t>
  </si>
  <si>
    <t xml:space="preserve">JDE0</t>
  </si>
  <si>
    <t xml:space="preserve">M</t>
  </si>
  <si>
    <t xml:space="preserve">M reduced</t>
  </si>
  <si>
    <t xml:space="preserve">T</t>
  </si>
  <si>
    <t xml:space="preserve">coefficient sum</t>
  </si>
  <si>
    <t xml:space="preserve">JDE adjusted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</si>
</sst>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J1" s="1" t="s">
        <v>0</v>
      </c>
      <c r="K1" s="1" t="s">
        <v>1</v>
      </c>
    </row>
    <row r="2" customFormat="false" ht="12.8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G2" s="1" t="n">
        <v>31</v>
      </c>
      <c r="I2" s="1" t="n">
        <f aca="false">ROW()-1</f>
        <v>1</v>
      </c>
      <c r="J2" s="1" t="n">
        <f aca="true">YEAR(NOW())+(1/365.25)*I2</f>
        <v>2023.00273785079</v>
      </c>
      <c r="K2" s="3" t="n">
        <f aca="false">(365.2425*J2+1721060-$B$3)/$C$3</f>
        <v>14.6147615919571</v>
      </c>
      <c r="L2" s="3" t="n">
        <f aca="false">IF((K2-INT(K2))&gt;=0.5,_xlfn.CEILING.MATH(K2),_xlfn.FLOOR.MATH(K2))</f>
        <v>15</v>
      </c>
      <c r="N2" s="1" t="n">
        <f aca="false">COUNTIF($L$2:$L$2001,14)</f>
        <v>0</v>
      </c>
      <c r="P2" s="1" t="n">
        <f aca="false">365.2425*K2</f>
        <v>5337.93206075038</v>
      </c>
    </row>
    <row r="3" customFormat="false" ht="12.8" hidden="false" customHeight="false" outlineLevel="0" collapsed="false">
      <c r="B3" s="1" t="n">
        <v>2451412.706</v>
      </c>
      <c r="C3" s="1" t="n">
        <v>583.921361</v>
      </c>
      <c r="D3" s="1" t="n">
        <v>82.7311</v>
      </c>
      <c r="E3" s="1" t="n">
        <v>215.513058</v>
      </c>
      <c r="G3" s="1" t="n">
        <v>28</v>
      </c>
      <c r="I3" s="1" t="n">
        <f aca="false">ROW()-1</f>
        <v>2</v>
      </c>
      <c r="J3" s="1" t="n">
        <f aca="true">YEAR(NOW())+(1/365.25)*I3</f>
        <v>2023.00547570157</v>
      </c>
      <c r="K3" s="3" t="n">
        <f aca="false">(365.2425*J3+1721060-$B$3)/$C$3</f>
        <v>14.6164741161649</v>
      </c>
      <c r="L3" s="3" t="n">
        <f aca="false">IF((K3-INT(K3))&gt;=0.5,_xlfn.CEILING.MATH(K3),_xlfn.FLOOR.MATH(K3))</f>
        <v>15</v>
      </c>
      <c r="N3" s="1" t="n">
        <f aca="false">COUNTIF($L$2:$L$2001,15)</f>
        <v>517</v>
      </c>
    </row>
    <row r="4" customFormat="false" ht="12.8" hidden="false" customHeight="false" outlineLevel="0" collapsed="false">
      <c r="G4" s="1" t="n">
        <v>31</v>
      </c>
      <c r="I4" s="1" t="n">
        <f aca="false">ROW()-1</f>
        <v>3</v>
      </c>
      <c r="J4" s="1" t="n">
        <f aca="true">YEAR(NOW())+(1/365.25)*I4</f>
        <v>2023.00821355236</v>
      </c>
      <c r="K4" s="3" t="n">
        <f aca="false">(365.2425*J4+1721060-$B$3)/$C$3</f>
        <v>14.6181866403728</v>
      </c>
      <c r="L4" s="3" t="n">
        <f aca="false">IF((K4-INT(K4))&gt;=0.5,_xlfn.CEILING.MATH(K4),_xlfn.FLOOR.MATH(K4))</f>
        <v>15</v>
      </c>
      <c r="N4" s="3" t="n">
        <f aca="false">COUNTIF($L$2:$L$2001,16)</f>
        <v>584</v>
      </c>
    </row>
    <row r="5" customFormat="false" ht="12.8" hidden="false" customHeight="false" outlineLevel="0" collapsed="false">
      <c r="B5" s="1" t="s">
        <v>6</v>
      </c>
      <c r="C5" s="1" t="n">
        <f aca="false">2023+G10</f>
        <v>2023.62696783025</v>
      </c>
      <c r="G5" s="1" t="n">
        <v>30</v>
      </c>
      <c r="I5" s="1" t="n">
        <f aca="false">ROW()-1</f>
        <v>4</v>
      </c>
      <c r="J5" s="1" t="n">
        <f aca="true">YEAR(NOW())+(1/365.25)*I5</f>
        <v>2023.01095140315</v>
      </c>
      <c r="K5" s="3" t="n">
        <f aca="false">(365.2425*J5+1721060-$B$3)/$C$3</f>
        <v>14.6198991645806</v>
      </c>
      <c r="L5" s="3" t="n">
        <f aca="false">IF((K5-INT(K5))&gt;=0.5,_xlfn.CEILING.MATH(K5),_xlfn.FLOOR.MATH(K5))</f>
        <v>15</v>
      </c>
      <c r="N5" s="3" t="n">
        <f aca="false">COUNTIF($L$2:$L$2001,17)</f>
        <v>584</v>
      </c>
    </row>
    <row r="6" customFormat="false" ht="12.8" hidden="false" customHeight="false" outlineLevel="0" collapsed="false">
      <c r="B6" s="1" t="s">
        <v>1</v>
      </c>
      <c r="C6" s="3" t="n">
        <f aca="false">ROUND((365.2425*$C$5+1721060-$B$3)/$C$3,0)</f>
        <v>15</v>
      </c>
      <c r="D6" s="3" t="n">
        <f aca="false">(365.2425*$C$5+1721060-$B$3)/$C$3</f>
        <v>15.0052171113184</v>
      </c>
      <c r="G6" s="1" t="n">
        <v>31</v>
      </c>
      <c r="I6" s="1" t="n">
        <f aca="false">ROW()-1</f>
        <v>5</v>
      </c>
      <c r="J6" s="1" t="n">
        <f aca="true">YEAR(NOW())+(1/365.25)*I6</f>
        <v>2023.01368925394</v>
      </c>
      <c r="K6" s="3" t="n">
        <f aca="false">(365.2425*J6+1721060-$B$3)/$C$3</f>
        <v>14.6216116887885</v>
      </c>
      <c r="L6" s="3" t="n">
        <f aca="false">IF((K6-INT(K6))&gt;=0.5,_xlfn.CEILING.MATH(K6),_xlfn.FLOOR.MATH(K6))</f>
        <v>15</v>
      </c>
    </row>
    <row r="7" customFormat="false" ht="12.8" hidden="false" customHeight="false" outlineLevel="0" collapsed="false">
      <c r="B7" s="1" t="s">
        <v>7</v>
      </c>
      <c r="C7" s="1" t="n">
        <f aca="false">B3+C6*C3</f>
        <v>2460171.526415</v>
      </c>
      <c r="G7" s="1" t="n">
        <v>30</v>
      </c>
      <c r="I7" s="1" t="n">
        <f aca="false">ROW()-1</f>
        <v>6</v>
      </c>
      <c r="J7" s="1" t="n">
        <f aca="true">YEAR(NOW())+(1/365.25)*I7</f>
        <v>2023.01642710472</v>
      </c>
      <c r="K7" s="3" t="n">
        <f aca="false">(365.2425*J7+1721060-$B$3)/$C$3</f>
        <v>14.6233242129964</v>
      </c>
      <c r="L7" s="3" t="n">
        <f aca="false">IF((K7-INT(K7))&gt;=0.5,_xlfn.CEILING.MATH(K7),_xlfn.FLOOR.MATH(K7))</f>
        <v>15</v>
      </c>
    </row>
    <row r="8" customFormat="false" ht="12.8" hidden="false" customHeight="false" outlineLevel="0" collapsed="false">
      <c r="B8" s="1" t="s">
        <v>8</v>
      </c>
      <c r="C8" s="1" t="n">
        <f aca="false">E3+C6*E3</f>
        <v>3448.208928</v>
      </c>
      <c r="G8" s="1" t="n">
        <v>31</v>
      </c>
      <c r="I8" s="1" t="n">
        <f aca="false">ROW()-1</f>
        <v>7</v>
      </c>
      <c r="J8" s="1" t="n">
        <f aca="true">YEAR(NOW())+(1/365.25)*I8</f>
        <v>2023.01916495551</v>
      </c>
      <c r="K8" s="3" t="n">
        <f aca="false">(365.2425*J8+1721060-$B$3)/$C$3</f>
        <v>14.6250367372042</v>
      </c>
      <c r="L8" s="3" t="n">
        <f aca="false">IF((K8-INT(K8))&gt;=0.5,_xlfn.CEILING.MATH(K8),_xlfn.FLOOR.MATH(K8))</f>
        <v>15</v>
      </c>
    </row>
    <row r="9" customFormat="false" ht="12.8" hidden="false" customHeight="false" outlineLevel="0" collapsed="false">
      <c r="B9" s="1" t="s">
        <v>9</v>
      </c>
      <c r="C9" s="1" t="n">
        <f aca="false">C8-360*INT(C8/360)</f>
        <v>208.208928</v>
      </c>
      <c r="G9" s="3" t="n">
        <v>17</v>
      </c>
      <c r="I9" s="1" t="n">
        <f aca="false">ROW()-1</f>
        <v>8</v>
      </c>
      <c r="J9" s="1" t="n">
        <f aca="true">YEAR(NOW())+(1/365.25)*I9</f>
        <v>2023.0219028063</v>
      </c>
      <c r="K9" s="3" t="n">
        <f aca="false">(365.2425*J9+1721060-$B$3)/$C$3</f>
        <v>14.6267492614113</v>
      </c>
      <c r="L9" s="3" t="n">
        <f aca="false">IF((K9-INT(K9))&gt;=0.5,_xlfn.CEILING.MATH(K9),_xlfn.FLOOR.MATH(K9))</f>
        <v>15</v>
      </c>
    </row>
    <row r="10" customFormat="false" ht="12.8" hidden="false" customHeight="false" outlineLevel="0" collapsed="false">
      <c r="B10" s="1" t="s">
        <v>10</v>
      </c>
      <c r="C10" s="1" t="n">
        <f aca="false">((C7-2451545)/36525)</f>
        <v>0.236181421355229</v>
      </c>
      <c r="G10" s="1" t="n">
        <f aca="false">SUM(G1:G9)/365.25</f>
        <v>0.626967830253251</v>
      </c>
      <c r="I10" s="1" t="n">
        <f aca="false">ROW()-1</f>
        <v>9</v>
      </c>
      <c r="J10" s="1" t="n">
        <f aca="true">YEAR(NOW())+(1/365.25)*I10</f>
        <v>2023.02464065708</v>
      </c>
      <c r="K10" s="3" t="n">
        <f aca="false">(365.2425*J10+1721060-$B$3)/$C$3</f>
        <v>14.6284617856191</v>
      </c>
      <c r="L10" s="3" t="n">
        <f aca="false">IF((K10-INT(K10))&gt;=0.5,_xlfn.CEILING.MATH(K10),_xlfn.FLOOR.MATH(K10))</f>
        <v>15</v>
      </c>
    </row>
    <row r="11" customFormat="false" ht="12.8" hidden="false" customHeight="false" outlineLevel="0" collapsed="false">
      <c r="I11" s="1" t="n">
        <f aca="false">ROW()-1</f>
        <v>10</v>
      </c>
      <c r="J11" s="1" t="n">
        <f aca="true">YEAR(NOW())+(1/365.25)*I11</f>
        <v>2023.02737850787</v>
      </c>
      <c r="K11" s="3" t="n">
        <f aca="false">(365.2425*J11+1721060-$B$3)/$C$3</f>
        <v>14.630174309827</v>
      </c>
      <c r="L11" s="3" t="n">
        <f aca="false">IF((K11-INT(K11))&gt;=0.5,_xlfn.CEILING.MATH(K11),_xlfn.FLOOR.MATH(K11))</f>
        <v>15</v>
      </c>
    </row>
    <row r="12" customFormat="false" ht="12.8" hidden="false" customHeight="false" outlineLevel="0" collapsed="false">
      <c r="E12" s="1" t="s">
        <v>11</v>
      </c>
      <c r="I12" s="1" t="n">
        <f aca="false">ROW()-1</f>
        <v>11</v>
      </c>
      <c r="J12" s="1" t="n">
        <f aca="true">YEAR(NOW())+(1/365.25)*I12</f>
        <v>2023.03011635866</v>
      </c>
      <c r="K12" s="3" t="n">
        <f aca="false">(365.2425*J12+1721060-$B$3)/$C$3</f>
        <v>14.6318868340349</v>
      </c>
      <c r="L12" s="3" t="n">
        <f aca="false">IF((K12-INT(K12))&gt;=0.5,_xlfn.CEILING.MATH(K12),_xlfn.FLOOR.MATH(K12))</f>
        <v>15</v>
      </c>
    </row>
    <row r="13" customFormat="false" ht="12.8" hidden="false" customHeight="false" outlineLevel="0" collapsed="false">
      <c r="B13" s="1" t="n">
        <v>-0.0096</v>
      </c>
      <c r="C13" s="1" t="n">
        <v>0.0002</v>
      </c>
      <c r="D13" s="1" t="n">
        <v>-1E-005</v>
      </c>
      <c r="E13" s="1" t="n">
        <f aca="false">B13+C13*$C$10+D13*$C$10^2</f>
        <v>-0.00955332153236689</v>
      </c>
      <c r="G13" s="0" t="n">
        <f aca="false">C7+E13</f>
        <v>2460171.51686168</v>
      </c>
      <c r="I13" s="1" t="n">
        <f aca="false">ROW()-1</f>
        <v>12</v>
      </c>
      <c r="J13" s="1" t="n">
        <f aca="true">YEAR(NOW())+(1/365.25)*I13</f>
        <v>2023.03285420945</v>
      </c>
      <c r="K13" s="3" t="n">
        <f aca="false">(365.2425*J13+1721060-$B$3)/$C$3</f>
        <v>14.6335993582427</v>
      </c>
      <c r="L13" s="3" t="n">
        <f aca="false">IF((K13-INT(K13))&gt;=0.5,_xlfn.CEILING.MATH(K13),_xlfn.FLOOR.MATH(K13))</f>
        <v>15</v>
      </c>
    </row>
    <row r="14" customFormat="false" ht="12.8" hidden="false" customHeight="false" outlineLevel="0" collapsed="false">
      <c r="A14" s="1" t="n">
        <v>1</v>
      </c>
      <c r="B14" s="1" t="n">
        <v>2.0009</v>
      </c>
      <c r="C14" s="1" t="n">
        <v>-0.0033</v>
      </c>
      <c r="D14" s="1" t="n">
        <v>-1E-005</v>
      </c>
      <c r="E14" s="1" t="n">
        <f aca="false">(B14+C14*$C$10+D14*$C$10^2)*SIN(A14*RADIANS($C$9))</f>
        <v>-0.945432916079931</v>
      </c>
      <c r="F14" s="0" t="n">
        <f aca="false">SUM($E$13,E14)</f>
        <v>-0.954986237612297</v>
      </c>
      <c r="G14" s="0" t="n">
        <f aca="false">G13+E14</f>
        <v>2460170.57142876</v>
      </c>
      <c r="I14" s="1" t="n">
        <f aca="false">ROW()-1</f>
        <v>13</v>
      </c>
      <c r="J14" s="1" t="n">
        <f aca="true">YEAR(NOW())+(1/365.25)*I14</f>
        <v>2023.03559206023</v>
      </c>
      <c r="K14" s="3" t="n">
        <f aca="false">(365.2425*J14+1721060-$B$3)/$C$3</f>
        <v>14.6353118824498</v>
      </c>
      <c r="L14" s="3" t="n">
        <f aca="false">IF((K14-INT(K14))&gt;=0.5,_xlfn.CEILING.MATH(K14),_xlfn.FLOOR.MATH(K14))</f>
        <v>15</v>
      </c>
    </row>
    <row r="15" customFormat="false" ht="12.8" hidden="false" customHeight="false" outlineLevel="0" collapsed="false">
      <c r="A15" s="1" t="n">
        <v>1</v>
      </c>
      <c r="B15" s="1" t="n">
        <v>0.598</v>
      </c>
      <c r="C15" s="1" t="n">
        <v>-0.0104</v>
      </c>
      <c r="D15" s="1" t="n">
        <v>1E-005</v>
      </c>
      <c r="E15" s="1" t="n">
        <f aca="false">(B15+C15*$C$10+D15*$C$10^2)*COS(A15*RADIANS($C$9))</f>
        <v>-0.524811363077413</v>
      </c>
      <c r="F15" s="0" t="n">
        <f aca="false">SUM($E$13,E15)</f>
        <v>-0.53436468460978</v>
      </c>
      <c r="G15" s="0" t="n">
        <f aca="false">G14+E15</f>
        <v>2460170.0466174</v>
      </c>
      <c r="I15" s="1" t="n">
        <f aca="false">ROW()-1</f>
        <v>14</v>
      </c>
      <c r="J15" s="1" t="n">
        <f aca="true">YEAR(NOW())+(1/365.25)*I15</f>
        <v>2023.03832991102</v>
      </c>
      <c r="K15" s="3" t="n">
        <f aca="false">(365.2425*J15+1721060-$B$3)/$C$3</f>
        <v>14.6370244066577</v>
      </c>
      <c r="L15" s="3" t="n">
        <f aca="false">IF((K15-INT(K15))&gt;=0.5,_xlfn.CEILING.MATH(K15),_xlfn.FLOOR.MATH(K15))</f>
        <v>15</v>
      </c>
    </row>
    <row r="16" customFormat="false" ht="12.8" hidden="false" customHeight="false" outlineLevel="0" collapsed="false">
      <c r="A16" s="1" t="n">
        <v>2</v>
      </c>
      <c r="B16" s="1" t="n">
        <v>0.0967</v>
      </c>
      <c r="C16" s="1" t="n">
        <v>-0.0018</v>
      </c>
      <c r="D16" s="1" t="n">
        <v>-3E-005</v>
      </c>
      <c r="E16" s="1" t="n">
        <f aca="false">(B16+C16*$C$10+D16*$C$10^2)*SIN(A16*RADIANS($C$9))</f>
        <v>0.0802045927832935</v>
      </c>
      <c r="F16" s="0" t="n">
        <f aca="false">SUM($E$13,E16)</f>
        <v>0.0706512712509266</v>
      </c>
      <c r="G16" s="0" t="n">
        <f aca="false">G15+E16</f>
        <v>2460170.12682199</v>
      </c>
      <c r="I16" s="1" t="n">
        <f aca="false">ROW()-1</f>
        <v>15</v>
      </c>
      <c r="J16" s="1" t="n">
        <f aca="true">YEAR(NOW())+(1/365.25)*I16</f>
        <v>2023.04106776181</v>
      </c>
      <c r="K16" s="3" t="n">
        <f aca="false">(365.2425*J16+1721060-$B$3)/$C$3</f>
        <v>14.6387369308655</v>
      </c>
      <c r="L16" s="3" t="n">
        <f aca="false">IF((K16-INT(K16))&gt;=0.5,_xlfn.CEILING.MATH(K16),_xlfn.FLOOR.MATH(K16))</f>
        <v>15</v>
      </c>
    </row>
    <row r="17" customFormat="false" ht="12.8" hidden="false" customHeight="false" outlineLevel="0" collapsed="false">
      <c r="A17" s="1" t="n">
        <v>2</v>
      </c>
      <c r="B17" s="1" t="n">
        <v>0.0913</v>
      </c>
      <c r="C17" s="1" t="n">
        <v>0.0009</v>
      </c>
      <c r="D17" s="1" t="n">
        <v>-2E-005</v>
      </c>
      <c r="E17" s="1" t="n">
        <f aca="false">(B17+C17*$C$10+D17*$C$10^2)*COS(A17*RADIANS($C$9))</f>
        <v>0.0506179051001332</v>
      </c>
      <c r="F17" s="0" t="n">
        <f aca="false">SUM($E$13,E17)</f>
        <v>0.0410645835677663</v>
      </c>
      <c r="G17" s="0" t="n">
        <f aca="false">G16+E17</f>
        <v>2460170.1774399</v>
      </c>
      <c r="I17" s="1" t="n">
        <f aca="false">ROW()-1</f>
        <v>16</v>
      </c>
      <c r="J17" s="1" t="n">
        <f aca="true">YEAR(NOW())+(1/365.25)*I17</f>
        <v>2023.04380561259</v>
      </c>
      <c r="K17" s="3" t="n">
        <f aca="false">(365.2425*J17+1721060-$B$3)/$C$3</f>
        <v>14.6404494550734</v>
      </c>
      <c r="L17" s="3" t="n">
        <f aca="false">IF((K17-INT(K17))&gt;=0.5,_xlfn.CEILING.MATH(K17),_xlfn.FLOOR.MATH(K17))</f>
        <v>15</v>
      </c>
    </row>
    <row r="18" customFormat="false" ht="12.8" hidden="false" customHeight="false" outlineLevel="0" collapsed="false">
      <c r="A18" s="1" t="n">
        <v>3</v>
      </c>
      <c r="B18" s="1" t="n">
        <v>0.0046</v>
      </c>
      <c r="C18" s="1" t="n">
        <v>-0.0002</v>
      </c>
      <c r="D18" s="1" t="n">
        <v>0</v>
      </c>
      <c r="E18" s="1" t="n">
        <f aca="false">(B18+C18*$C$10+D18*$C$10^2)*SIN(A18*RADIANS($C$9))</f>
        <v>-0.00453275818240341</v>
      </c>
      <c r="F18" s="0" t="n">
        <f aca="false">SUM($E$13,E18)</f>
        <v>-0.0140860797147703</v>
      </c>
      <c r="G18" s="0" t="n">
        <f aca="false">G17+E18</f>
        <v>2460170.17290714</v>
      </c>
      <c r="I18" s="1" t="n">
        <f aca="false">ROW()-1</f>
        <v>17</v>
      </c>
      <c r="J18" s="1" t="n">
        <f aca="true">YEAR(NOW())+(1/365.25)*I18</f>
        <v>2023.04654346338</v>
      </c>
      <c r="K18" s="3" t="n">
        <f aca="false">(365.2425*J18+1721060-$B$3)/$C$3</f>
        <v>14.6421619792812</v>
      </c>
      <c r="L18" s="3" t="n">
        <f aca="false">IF((K18-INT(K18))&gt;=0.5,_xlfn.CEILING.MATH(K18),_xlfn.FLOOR.MATH(K18))</f>
        <v>15</v>
      </c>
    </row>
    <row r="19" customFormat="false" ht="12.8" hidden="false" customHeight="false" outlineLevel="0" collapsed="false">
      <c r="A19" s="1" t="n">
        <v>3</v>
      </c>
      <c r="B19" s="1" t="n">
        <v>0.0079</v>
      </c>
      <c r="C19" s="1" t="n">
        <v>0.0001</v>
      </c>
      <c r="D19" s="1" t="n">
        <v>0</v>
      </c>
      <c r="E19" s="1" t="n">
        <f aca="false">(B19+C19*$C$10+D19*$C$10^2)*COS(A19*RADIANS($C$9))</f>
        <v>-0.00074199065033614</v>
      </c>
      <c r="F19" s="0" t="n">
        <f aca="false">SUM($E$13,E19)</f>
        <v>-0.010295312182703</v>
      </c>
      <c r="G19" s="0" t="n">
        <f aca="false">G18+E19</f>
        <v>2460170.17216515</v>
      </c>
      <c r="I19" s="1" t="n">
        <f aca="false">ROW()-1</f>
        <v>18</v>
      </c>
      <c r="J19" s="1" t="n">
        <f aca="true">YEAR(NOW())+(1/365.25)*I19</f>
        <v>2023.04928131417</v>
      </c>
      <c r="K19" s="3" t="n">
        <f aca="false">(365.2425*J19+1721060-$B$3)/$C$3</f>
        <v>14.6438745034891</v>
      </c>
      <c r="L19" s="3" t="n">
        <f aca="false">IF((K19-INT(K19))&gt;=0.5,_xlfn.CEILING.MATH(K19),_xlfn.FLOOR.MATH(K19))</f>
        <v>15</v>
      </c>
    </row>
    <row r="20" customFormat="false" ht="12.8" hidden="false" customHeight="false" outlineLevel="0" collapsed="false">
      <c r="E20" s="1" t="n">
        <f aca="false">SUM(E13:E19)</f>
        <v>-1.35424985163902</v>
      </c>
      <c r="F20" s="0" t="n">
        <f aca="false">SUM($E$13,E20)</f>
        <v>-1.36380317317139</v>
      </c>
      <c r="I20" s="1" t="n">
        <f aca="false">ROW()-1</f>
        <v>19</v>
      </c>
      <c r="J20" s="1" t="n">
        <f aca="true">YEAR(NOW())+(1/365.25)*I20</f>
        <v>2023.05201916496</v>
      </c>
      <c r="K20" s="3" t="n">
        <f aca="false">(365.2425*J20+1721060-$B$3)/$C$3</f>
        <v>14.645587027697</v>
      </c>
      <c r="L20" s="3" t="n">
        <f aca="false">IF((K20-INT(K20))&gt;=0.5,_xlfn.CEILING.MATH(K20),_xlfn.FLOOR.MATH(K20))</f>
        <v>15</v>
      </c>
    </row>
    <row r="21" customFormat="false" ht="12.8" hidden="false" customHeight="false" outlineLevel="0" collapsed="false">
      <c r="I21" s="1" t="n">
        <f aca="false">ROW()-1</f>
        <v>20</v>
      </c>
      <c r="J21" s="1" t="n">
        <f aca="true">YEAR(NOW())+(1/365.25)*I21</f>
        <v>2023.05475701574</v>
      </c>
      <c r="K21" s="3" t="n">
        <f aca="false">(365.2425*J21+1721060-$B$3)/$C$3</f>
        <v>14.647299551904</v>
      </c>
      <c r="L21" s="3" t="n">
        <f aca="false">IF((K21-INT(K21))&gt;=0.5,_xlfn.CEILING.MATH(K21),_xlfn.FLOOR.MATH(K21))</f>
        <v>15</v>
      </c>
    </row>
    <row r="22" customFormat="false" ht="12.8" hidden="false" customHeight="false" outlineLevel="0" collapsed="false">
      <c r="I22" s="1" t="n">
        <f aca="false">ROW()-1</f>
        <v>21</v>
      </c>
      <c r="J22" s="1" t="n">
        <f aca="true">YEAR(NOW())+(1/365.25)*I22</f>
        <v>2023.05749486653</v>
      </c>
      <c r="K22" s="3" t="n">
        <f aca="false">(365.2425*J22+1721060-$B$3)/$C$3</f>
        <v>14.6490120761119</v>
      </c>
      <c r="L22" s="3" t="n">
        <f aca="false">IF((K22-INT(K22))&gt;=0.5,_xlfn.CEILING.MATH(K22),_xlfn.FLOOR.MATH(K22))</f>
        <v>15</v>
      </c>
    </row>
    <row r="23" customFormat="false" ht="12.8" hidden="false" customHeight="false" outlineLevel="0" collapsed="false">
      <c r="B23" s="1" t="s">
        <v>12</v>
      </c>
      <c r="C23" s="1" t="n">
        <f aca="false">C7+E20</f>
        <v>2460170.17216515</v>
      </c>
      <c r="I23" s="1" t="n">
        <f aca="false">ROW()-1</f>
        <v>22</v>
      </c>
      <c r="J23" s="1" t="n">
        <f aca="true">YEAR(NOW())+(1/365.25)*I23</f>
        <v>2023.06023271732</v>
      </c>
      <c r="K23" s="3" t="n">
        <f aca="false">(365.2425*J23+1721060-$B$3)/$C$3</f>
        <v>14.6507246003198</v>
      </c>
      <c r="L23" s="3" t="n">
        <f aca="false">IF((K23-INT(K23))&gt;=0.5,_xlfn.CEILING.MATH(K23),_xlfn.FLOOR.MATH(K23))</f>
        <v>15</v>
      </c>
    </row>
    <row r="24" customFormat="false" ht="12.8" hidden="false" customHeight="false" outlineLevel="0" collapsed="false">
      <c r="I24" s="1" t="n">
        <f aca="false">ROW()-1</f>
        <v>23</v>
      </c>
      <c r="J24" s="1" t="n">
        <f aca="true">YEAR(NOW())+(1/365.25)*I24</f>
        <v>2023.0629705681</v>
      </c>
      <c r="K24" s="3" t="n">
        <f aca="false">(365.2425*J24+1721060-$B$3)/$C$3</f>
        <v>14.6524371245276</v>
      </c>
      <c r="L24" s="3" t="n">
        <f aca="false">IF((K24-INT(K24))&gt;=0.5,_xlfn.CEILING.MATH(K24),_xlfn.FLOOR.MATH(K24))</f>
        <v>15</v>
      </c>
    </row>
    <row r="25" customFormat="false" ht="12.8" hidden="false" customHeight="false" outlineLevel="0" collapsed="false">
      <c r="I25" s="1" t="n">
        <f aca="false">ROW()-1</f>
        <v>24</v>
      </c>
      <c r="J25" s="1" t="n">
        <f aca="true">YEAR(NOW())+(1/365.25)*I25</f>
        <v>2023.06570841889</v>
      </c>
      <c r="K25" s="3" t="n">
        <f aca="false">(365.2425*J25+1721060-$B$3)/$C$3</f>
        <v>14.6541496487347</v>
      </c>
      <c r="L25" s="3" t="n">
        <f aca="false">IF((K25-INT(K25))&gt;=0.5,_xlfn.CEILING.MATH(K25),_xlfn.FLOOR.MATH(K25))</f>
        <v>15</v>
      </c>
    </row>
    <row r="26" customFormat="false" ht="12.8" hidden="false" customHeight="false" outlineLevel="0" collapsed="false">
      <c r="I26" s="1" t="n">
        <f aca="false">ROW()-1</f>
        <v>25</v>
      </c>
      <c r="J26" s="1" t="n">
        <f aca="true">YEAR(NOW())+(1/365.25)*I26</f>
        <v>2023.06844626968</v>
      </c>
      <c r="K26" s="3" t="n">
        <f aca="false">(365.2425*J26+1721060-$B$3)/$C$3</f>
        <v>14.6558621729425</v>
      </c>
      <c r="L26" s="3" t="n">
        <f aca="false">IF((K26-INT(K26))&gt;=0.5,_xlfn.CEILING.MATH(K26),_xlfn.FLOOR.MATH(K26))</f>
        <v>15</v>
      </c>
    </row>
    <row r="27" customFormat="false" ht="12.8" hidden="false" customHeight="false" outlineLevel="0" collapsed="false">
      <c r="I27" s="1" t="n">
        <f aca="false">ROW()-1</f>
        <v>26</v>
      </c>
      <c r="J27" s="1" t="n">
        <f aca="true">YEAR(NOW())+(1/365.25)*I27</f>
        <v>2023.07118412047</v>
      </c>
      <c r="K27" s="3" t="n">
        <f aca="false">(365.2425*J27+1721060-$B$3)/$C$3</f>
        <v>14.6575746971504</v>
      </c>
      <c r="L27" s="3" t="n">
        <f aca="false">IF((K27-INT(K27))&gt;=0.5,_xlfn.CEILING.MATH(K27),_xlfn.FLOOR.MATH(K27))</f>
        <v>15</v>
      </c>
    </row>
    <row r="28" customFormat="false" ht="12.8" hidden="false" customHeight="false" outlineLevel="0" collapsed="false">
      <c r="I28" s="1" t="n">
        <f aca="false">ROW()-1</f>
        <v>27</v>
      </c>
      <c r="J28" s="1" t="n">
        <f aca="true">YEAR(NOW())+(1/365.25)*I28</f>
        <v>2023.07392197125</v>
      </c>
      <c r="K28" s="3" t="n">
        <f aca="false">(365.2425*J28+1721060-$B$3)/$C$3</f>
        <v>14.6592872213583</v>
      </c>
      <c r="L28" s="3" t="n">
        <f aca="false">IF((K28-INT(K28))&gt;=0.5,_xlfn.CEILING.MATH(K28),_xlfn.FLOOR.MATH(K28))</f>
        <v>15</v>
      </c>
    </row>
    <row r="29" customFormat="false" ht="12.8" hidden="false" customHeight="false" outlineLevel="0" collapsed="false">
      <c r="I29" s="1" t="n">
        <f aca="false">ROW()-1</f>
        <v>28</v>
      </c>
      <c r="J29" s="1" t="n">
        <f aca="true">YEAR(NOW())+(1/365.25)*I29</f>
        <v>2023.07665982204</v>
      </c>
      <c r="K29" s="3" t="n">
        <f aca="false">(365.2425*J29+1721060-$B$3)/$C$3</f>
        <v>14.6609997455661</v>
      </c>
      <c r="L29" s="3" t="n">
        <f aca="false">IF((K29-INT(K29))&gt;=0.5,_xlfn.CEILING.MATH(K29),_xlfn.FLOOR.MATH(K29))</f>
        <v>15</v>
      </c>
    </row>
    <row r="30" customFormat="false" ht="12.8" hidden="false" customHeight="false" outlineLevel="0" collapsed="false">
      <c r="I30" s="1" t="n">
        <f aca="false">ROW()-1</f>
        <v>29</v>
      </c>
      <c r="J30" s="1" t="n">
        <f aca="true">YEAR(NOW())+(1/365.25)*I30</f>
        <v>2023.07939767283</v>
      </c>
      <c r="K30" s="3" t="n">
        <f aca="false">(365.2425*J30+1721060-$B$3)/$C$3</f>
        <v>14.662712269774</v>
      </c>
      <c r="L30" s="3" t="n">
        <f aca="false">IF((K30-INT(K30))&gt;=0.5,_xlfn.CEILING.MATH(K30),_xlfn.FLOOR.MATH(K30))</f>
        <v>15</v>
      </c>
    </row>
    <row r="31" customFormat="false" ht="12.8" hidden="false" customHeight="false" outlineLevel="0" collapsed="false">
      <c r="C31" s="1" t="n">
        <f aca="false">C6*C3</f>
        <v>8758.820415</v>
      </c>
      <c r="I31" s="1" t="n">
        <f aca="false">ROW()-1</f>
        <v>30</v>
      </c>
      <c r="J31" s="1" t="n">
        <f aca="true">YEAR(NOW())+(1/365.25)*I31</f>
        <v>2023.08213552361</v>
      </c>
      <c r="K31" s="3" t="n">
        <f aca="false">(365.2425*J31+1721060-$B$3)/$C$3</f>
        <v>14.6644247939818</v>
      </c>
      <c r="L31" s="3" t="n">
        <f aca="false">IF((K31-INT(K31))&gt;=0.5,_xlfn.CEILING.MATH(K31),_xlfn.FLOOR.MATH(K31))</f>
        <v>15</v>
      </c>
    </row>
    <row r="32" customFormat="false" ht="12.8" hidden="false" customHeight="false" outlineLevel="0" collapsed="false">
      <c r="C32" s="1" t="n">
        <f aca="false">C31+B3</f>
        <v>2460171.526415</v>
      </c>
      <c r="I32" s="1" t="n">
        <f aca="false">ROW()-1</f>
        <v>31</v>
      </c>
      <c r="J32" s="1" t="n">
        <f aca="true">YEAR(NOW())+(1/365.25)*I32</f>
        <v>2023.0848733744</v>
      </c>
      <c r="K32" s="3" t="n">
        <f aca="false">(365.2425*J32+1721060-$B$3)/$C$3</f>
        <v>14.6661373181889</v>
      </c>
      <c r="L32" s="3" t="n">
        <f aca="false">IF((K32-INT(K32))&gt;=0.5,_xlfn.CEILING.MATH(K32),_xlfn.FLOOR.MATH(K32))</f>
        <v>15</v>
      </c>
    </row>
    <row r="33" customFormat="false" ht="12.8" hidden="false" customHeight="false" outlineLevel="0" collapsed="false">
      <c r="I33" s="1" t="n">
        <f aca="false">ROW()-1</f>
        <v>32</v>
      </c>
      <c r="J33" s="1" t="n">
        <f aca="true">YEAR(NOW())+(1/365.25)*I33</f>
        <v>2023.08761122519</v>
      </c>
      <c r="K33" s="3" t="n">
        <f aca="false">(365.2425*J33+1721060-$B$3)/$C$3</f>
        <v>14.6678498423968</v>
      </c>
      <c r="L33" s="3" t="n">
        <f aca="false">IF((K33-INT(K33))&gt;=0.5,_xlfn.CEILING.MATH(K33),_xlfn.FLOOR.MATH(K33))</f>
        <v>15</v>
      </c>
    </row>
    <row r="34" customFormat="false" ht="12.8" hidden="false" customHeight="false" outlineLevel="0" collapsed="false">
      <c r="I34" s="1" t="n">
        <f aca="false">ROW()-1</f>
        <v>33</v>
      </c>
      <c r="J34" s="1" t="n">
        <f aca="true">YEAR(NOW())+(1/365.25)*I34</f>
        <v>2023.09034907598</v>
      </c>
      <c r="K34" s="3" t="n">
        <f aca="false">(365.2425*J34+1721060-$B$3)/$C$3</f>
        <v>14.6695623666046</v>
      </c>
      <c r="L34" s="3" t="n">
        <f aca="false">IF((K34-INT(K34))&gt;=0.5,_xlfn.CEILING.MATH(K34),_xlfn.FLOOR.MATH(K34))</f>
        <v>15</v>
      </c>
    </row>
    <row r="35" customFormat="false" ht="12.8" hidden="false" customHeight="false" outlineLevel="0" collapsed="false">
      <c r="I35" s="1" t="n">
        <f aca="false">ROW()-1</f>
        <v>34</v>
      </c>
      <c r="J35" s="1" t="n">
        <f aca="true">YEAR(NOW())+(1/365.25)*I35</f>
        <v>2023.09308692676</v>
      </c>
      <c r="K35" s="3" t="n">
        <f aca="false">(365.2425*J35+1721060-$B$3)/$C$3</f>
        <v>14.6712748908125</v>
      </c>
      <c r="L35" s="3" t="n">
        <f aca="false">IF((K35-INT(K35))&gt;=0.5,_xlfn.CEILING.MATH(K35),_xlfn.FLOOR.MATH(K35))</f>
        <v>15</v>
      </c>
    </row>
    <row r="36" customFormat="false" ht="12.8" hidden="false" customHeight="false" outlineLevel="0" collapsed="false">
      <c r="I36" s="1" t="n">
        <f aca="false">ROW()-1</f>
        <v>35</v>
      </c>
      <c r="J36" s="1" t="n">
        <f aca="true">YEAR(NOW())+(1/365.25)*I36</f>
        <v>2023.09582477755</v>
      </c>
      <c r="K36" s="3" t="n">
        <f aca="false">(365.2425*J36+1721060-$B$3)/$C$3</f>
        <v>14.6729874150196</v>
      </c>
      <c r="L36" s="3" t="n">
        <f aca="false">IF((K36-INT(K36))&gt;=0.5,_xlfn.CEILING.MATH(K36),_xlfn.FLOOR.MATH(K36))</f>
        <v>15</v>
      </c>
    </row>
    <row r="37" customFormat="false" ht="12.8" hidden="false" customHeight="false" outlineLevel="0" collapsed="false">
      <c r="I37" s="1" t="n">
        <f aca="false">ROW()-1</f>
        <v>36</v>
      </c>
      <c r="J37" s="1" t="n">
        <f aca="true">YEAR(NOW())+(1/365.25)*I37</f>
        <v>2023.09856262834</v>
      </c>
      <c r="K37" s="3" t="n">
        <f aca="false">(365.2425*J37+1721060-$B$3)/$C$3</f>
        <v>14.6746999392274</v>
      </c>
      <c r="L37" s="3" t="n">
        <f aca="false">IF((K37-INT(K37))&gt;=0.5,_xlfn.CEILING.MATH(K37),_xlfn.FLOOR.MATH(K37))</f>
        <v>15</v>
      </c>
    </row>
    <row r="38" customFormat="false" ht="12.8" hidden="false" customHeight="false" outlineLevel="0" collapsed="false">
      <c r="I38" s="1" t="n">
        <f aca="false">ROW()-1</f>
        <v>37</v>
      </c>
      <c r="J38" s="1" t="n">
        <f aca="true">YEAR(NOW())+(1/365.25)*I38</f>
        <v>2023.10130047912</v>
      </c>
      <c r="K38" s="3" t="n">
        <f aca="false">(365.2425*J38+1721060-$B$3)/$C$3</f>
        <v>14.6764124634353</v>
      </c>
      <c r="L38" s="3" t="n">
        <f aca="false">IF((K38-INT(K38))&gt;=0.5,_xlfn.CEILING.MATH(K38),_xlfn.FLOOR.MATH(K38))</f>
        <v>15</v>
      </c>
    </row>
    <row r="39" customFormat="false" ht="12.8" hidden="false" customHeight="false" outlineLevel="0" collapsed="false">
      <c r="I39" s="1" t="n">
        <f aca="false">ROW()-1</f>
        <v>38</v>
      </c>
      <c r="J39" s="1" t="n">
        <f aca="true">YEAR(NOW())+(1/365.25)*I39</f>
        <v>2023.10403832991</v>
      </c>
      <c r="K39" s="3" t="n">
        <f aca="false">(365.2425*J39+1721060-$B$3)/$C$3</f>
        <v>14.6781249876431</v>
      </c>
      <c r="L39" s="3" t="n">
        <f aca="false">IF((K39-INT(K39))&gt;=0.5,_xlfn.CEILING.MATH(K39),_xlfn.FLOOR.MATH(K39))</f>
        <v>15</v>
      </c>
    </row>
    <row r="40" customFormat="false" ht="12.8" hidden="false" customHeight="false" outlineLevel="0" collapsed="false">
      <c r="I40" s="1" t="n">
        <f aca="false">ROW()-1</f>
        <v>39</v>
      </c>
      <c r="J40" s="1" t="n">
        <f aca="true">YEAR(NOW())+(1/365.25)*I40</f>
        <v>2023.1067761807</v>
      </c>
      <c r="K40" s="3" t="n">
        <f aca="false">(365.2425*J40+1721060-$B$3)/$C$3</f>
        <v>14.679837511851</v>
      </c>
      <c r="L40" s="3" t="n">
        <f aca="false">IF((K40-INT(K40))&gt;=0.5,_xlfn.CEILING.MATH(K40),_xlfn.FLOOR.MATH(K40))</f>
        <v>15</v>
      </c>
    </row>
    <row r="41" customFormat="false" ht="12.8" hidden="false" customHeight="false" outlineLevel="0" collapsed="false">
      <c r="I41" s="1" t="n">
        <f aca="false">ROW()-1</f>
        <v>40</v>
      </c>
      <c r="J41" s="1" t="n">
        <f aca="true">YEAR(NOW())+(1/365.25)*I41</f>
        <v>2023.10951403149</v>
      </c>
      <c r="K41" s="3" t="n">
        <f aca="false">(365.2425*J41+1721060-$B$3)/$C$3</f>
        <v>14.6815500360589</v>
      </c>
      <c r="L41" s="3" t="n">
        <f aca="false">IF((K41-INT(K41))&gt;=0.5,_xlfn.CEILING.MATH(K41),_xlfn.FLOOR.MATH(K41))</f>
        <v>15</v>
      </c>
    </row>
    <row r="42" customFormat="false" ht="12.8" hidden="false" customHeight="false" outlineLevel="0" collapsed="false">
      <c r="I42" s="1" t="n">
        <f aca="false">ROW()-1</f>
        <v>41</v>
      </c>
      <c r="J42" s="1" t="n">
        <f aca="true">YEAR(NOW())+(1/365.25)*I42</f>
        <v>2023.11225188227</v>
      </c>
      <c r="K42" s="3" t="n">
        <f aca="false">(365.2425*J42+1721060-$B$3)/$C$3</f>
        <v>14.6832625602667</v>
      </c>
      <c r="L42" s="3" t="n">
        <f aca="false">IF((K42-INT(K42))&gt;=0.5,_xlfn.CEILING.MATH(K42),_xlfn.FLOOR.MATH(K42))</f>
        <v>15</v>
      </c>
    </row>
    <row r="43" customFormat="false" ht="12.8" hidden="false" customHeight="false" outlineLevel="0" collapsed="false">
      <c r="I43" s="1" t="n">
        <f aca="false">ROW()-1</f>
        <v>42</v>
      </c>
      <c r="J43" s="1" t="n">
        <f aca="true">YEAR(NOW())+(1/365.25)*I43</f>
        <v>2023.11498973306</v>
      </c>
      <c r="K43" s="3" t="n">
        <f aca="false">(365.2425*J43+1721060-$B$3)/$C$3</f>
        <v>14.6849750844746</v>
      </c>
      <c r="L43" s="3" t="n">
        <f aca="false">IF((K43-INT(K43))&gt;=0.5,_xlfn.CEILING.MATH(K43),_xlfn.FLOOR.MATH(K43))</f>
        <v>15</v>
      </c>
    </row>
    <row r="44" customFormat="false" ht="12.8" hidden="false" customHeight="false" outlineLevel="0" collapsed="false">
      <c r="I44" s="1" t="n">
        <f aca="false">ROW()-1</f>
        <v>43</v>
      </c>
      <c r="J44" s="1" t="n">
        <f aca="true">YEAR(NOW())+(1/365.25)*I44</f>
        <v>2023.11772758385</v>
      </c>
      <c r="K44" s="3" t="n">
        <f aca="false">(365.2425*J44+1721060-$B$3)/$C$3</f>
        <v>14.6866876086817</v>
      </c>
      <c r="L44" s="3" t="n">
        <f aca="false">IF((K44-INT(K44))&gt;=0.5,_xlfn.CEILING.MATH(K44),_xlfn.FLOOR.MATH(K44))</f>
        <v>15</v>
      </c>
    </row>
    <row r="45" customFormat="false" ht="12.8" hidden="false" customHeight="false" outlineLevel="0" collapsed="false">
      <c r="I45" s="1" t="n">
        <f aca="false">ROW()-1</f>
        <v>44</v>
      </c>
      <c r="J45" s="1" t="n">
        <f aca="true">YEAR(NOW())+(1/365.25)*I45</f>
        <v>2023.12046543463</v>
      </c>
      <c r="K45" s="3" t="n">
        <f aca="false">(365.2425*J45+1721060-$B$3)/$C$3</f>
        <v>14.6884001328895</v>
      </c>
      <c r="L45" s="3" t="n">
        <f aca="false">IF((K45-INT(K45))&gt;=0.5,_xlfn.CEILING.MATH(K45),_xlfn.FLOOR.MATH(K45))</f>
        <v>15</v>
      </c>
    </row>
    <row r="46" customFormat="false" ht="12.8" hidden="false" customHeight="false" outlineLevel="0" collapsed="false">
      <c r="I46" s="1" t="n">
        <f aca="false">ROW()-1</f>
        <v>45</v>
      </c>
      <c r="J46" s="1" t="n">
        <f aca="true">YEAR(NOW())+(1/365.25)*I46</f>
        <v>2023.12320328542</v>
      </c>
      <c r="K46" s="3" t="n">
        <f aca="false">(365.2425*J46+1721060-$B$3)/$C$3</f>
        <v>14.6901126570974</v>
      </c>
      <c r="L46" s="3" t="n">
        <f aca="false">IF((K46-INT(K46))&gt;=0.5,_xlfn.CEILING.MATH(K46),_xlfn.FLOOR.MATH(K46))</f>
        <v>15</v>
      </c>
    </row>
    <row r="47" customFormat="false" ht="12.8" hidden="false" customHeight="false" outlineLevel="0" collapsed="false">
      <c r="I47" s="1" t="n">
        <f aca="false">ROW()-1</f>
        <v>46</v>
      </c>
      <c r="J47" s="1" t="n">
        <f aca="true">YEAR(NOW())+(1/365.25)*I47</f>
        <v>2023.12594113621</v>
      </c>
      <c r="K47" s="3" t="n">
        <f aca="false">(365.2425*J47+1721060-$B$3)/$C$3</f>
        <v>14.6918251813052</v>
      </c>
      <c r="L47" s="3" t="n">
        <f aca="false">IF((K47-INT(K47))&gt;=0.5,_xlfn.CEILING.MATH(K47),_xlfn.FLOOR.MATH(K47))</f>
        <v>15</v>
      </c>
    </row>
    <row r="48" customFormat="false" ht="12.8" hidden="false" customHeight="false" outlineLevel="0" collapsed="false">
      <c r="I48" s="1" t="n">
        <f aca="false">ROW()-1</f>
        <v>47</v>
      </c>
      <c r="J48" s="1" t="n">
        <f aca="true">YEAR(NOW())+(1/365.25)*I48</f>
        <v>2023.128678987</v>
      </c>
      <c r="K48" s="3" t="n">
        <f aca="false">(365.2425*J48+1721060-$B$3)/$C$3</f>
        <v>14.6935377055131</v>
      </c>
      <c r="L48" s="3" t="n">
        <f aca="false">IF((K48-INT(K48))&gt;=0.5,_xlfn.CEILING.MATH(K48),_xlfn.FLOOR.MATH(K48))</f>
        <v>15</v>
      </c>
    </row>
    <row r="49" customFormat="false" ht="12.8" hidden="false" customHeight="false" outlineLevel="0" collapsed="false">
      <c r="I49" s="1" t="n">
        <f aca="false">ROW()-1</f>
        <v>48</v>
      </c>
      <c r="J49" s="1" t="n">
        <f aca="true">YEAR(NOW())+(1/365.25)*I49</f>
        <v>2023.13141683778</v>
      </c>
      <c r="K49" s="3" t="n">
        <f aca="false">(365.2425*J49+1721060-$B$3)/$C$3</f>
        <v>14.6952502297202</v>
      </c>
      <c r="L49" s="3" t="n">
        <f aca="false">IF((K49-INT(K49))&gt;=0.5,_xlfn.CEILING.MATH(K49),_xlfn.FLOOR.MATH(K49))</f>
        <v>15</v>
      </c>
    </row>
    <row r="50" customFormat="false" ht="12.8" hidden="false" customHeight="false" outlineLevel="0" collapsed="false">
      <c r="I50" s="1" t="n">
        <f aca="false">ROW()-1</f>
        <v>49</v>
      </c>
      <c r="J50" s="1" t="n">
        <f aca="true">YEAR(NOW())+(1/365.25)*I50</f>
        <v>2023.13415468857</v>
      </c>
      <c r="K50" s="3" t="n">
        <f aca="false">(365.2425*J50+1721060-$B$3)/$C$3</f>
        <v>14.696962753928</v>
      </c>
      <c r="L50" s="3" t="n">
        <f aca="false">IF((K50-INT(K50))&gt;=0.5,_xlfn.CEILING.MATH(K50),_xlfn.FLOOR.MATH(K50))</f>
        <v>15</v>
      </c>
    </row>
    <row r="51" customFormat="false" ht="12.8" hidden="false" customHeight="false" outlineLevel="0" collapsed="false">
      <c r="I51" s="1" t="n">
        <f aca="false">ROW()-1</f>
        <v>50</v>
      </c>
      <c r="J51" s="1" t="n">
        <f aca="true">YEAR(NOW())+(1/365.25)*I51</f>
        <v>2023.13689253936</v>
      </c>
      <c r="K51" s="3" t="n">
        <f aca="false">(365.2425*J51+1721060-$B$3)/$C$3</f>
        <v>14.6986752781359</v>
      </c>
      <c r="L51" s="3" t="n">
        <f aca="false">IF((K51-INT(K51))&gt;=0.5,_xlfn.CEILING.MATH(K51),_xlfn.FLOOR.MATH(K51))</f>
        <v>15</v>
      </c>
    </row>
    <row r="52" customFormat="false" ht="12.8" hidden="false" customHeight="false" outlineLevel="0" collapsed="false">
      <c r="I52" s="1" t="n">
        <f aca="false">ROW()-1</f>
        <v>51</v>
      </c>
      <c r="J52" s="1" t="n">
        <f aca="true">YEAR(NOW())+(1/365.25)*I52</f>
        <v>2023.13963039014</v>
      </c>
      <c r="K52" s="3" t="n">
        <f aca="false">(365.2425*J52+1721060-$B$3)/$C$3</f>
        <v>14.7003878023437</v>
      </c>
      <c r="L52" s="3" t="n">
        <f aca="false">IF((K52-INT(K52))&gt;=0.5,_xlfn.CEILING.MATH(K52),_xlfn.FLOOR.MATH(K52))</f>
        <v>15</v>
      </c>
    </row>
    <row r="53" customFormat="false" ht="12.8" hidden="false" customHeight="false" outlineLevel="0" collapsed="false">
      <c r="I53" s="1" t="n">
        <f aca="false">ROW()-1</f>
        <v>52</v>
      </c>
      <c r="J53" s="1" t="n">
        <f aca="true">YEAR(NOW())+(1/365.25)*I53</f>
        <v>2023.14236824093</v>
      </c>
      <c r="K53" s="3" t="n">
        <f aca="false">(365.2425*J53+1721060-$B$3)/$C$3</f>
        <v>14.7021003265516</v>
      </c>
      <c r="L53" s="3" t="n">
        <f aca="false">IF((K53-INT(K53))&gt;=0.5,_xlfn.CEILING.MATH(K53),_xlfn.FLOOR.MATH(K53))</f>
        <v>15</v>
      </c>
    </row>
    <row r="54" customFormat="false" ht="12.8" hidden="false" customHeight="false" outlineLevel="0" collapsed="false">
      <c r="I54" s="1" t="n">
        <f aca="false">ROW()-1</f>
        <v>53</v>
      </c>
      <c r="J54" s="1" t="n">
        <f aca="true">YEAR(NOW())+(1/365.25)*I54</f>
        <v>2023.14510609172</v>
      </c>
      <c r="K54" s="3" t="n">
        <f aca="false">(365.2425*J54+1721060-$B$3)/$C$3</f>
        <v>14.7038128507595</v>
      </c>
      <c r="L54" s="3" t="n">
        <f aca="false">IF((K54-INT(K54))&gt;=0.5,_xlfn.CEILING.MATH(K54),_xlfn.FLOOR.MATH(K54))</f>
        <v>15</v>
      </c>
    </row>
    <row r="55" customFormat="false" ht="12.8" hidden="false" customHeight="false" outlineLevel="0" collapsed="false">
      <c r="I55" s="1" t="n">
        <f aca="false">ROW()-1</f>
        <v>54</v>
      </c>
      <c r="J55" s="1" t="n">
        <f aca="true">YEAR(NOW())+(1/365.25)*I55</f>
        <v>2023.1478439425</v>
      </c>
      <c r="K55" s="3" t="n">
        <f aca="false">(365.2425*J55+1721060-$B$3)/$C$3</f>
        <v>14.7055253749673</v>
      </c>
      <c r="L55" s="3" t="n">
        <f aca="false">IF((K55-INT(K55))&gt;=0.5,_xlfn.CEILING.MATH(K55),_xlfn.FLOOR.MATH(K55))</f>
        <v>15</v>
      </c>
    </row>
    <row r="56" customFormat="false" ht="12.8" hidden="false" customHeight="false" outlineLevel="0" collapsed="false">
      <c r="I56" s="1" t="n">
        <f aca="false">ROW()-1</f>
        <v>55</v>
      </c>
      <c r="J56" s="1" t="n">
        <f aca="true">YEAR(NOW())+(1/365.25)*I56</f>
        <v>2023.15058179329</v>
      </c>
      <c r="K56" s="3" t="n">
        <f aca="false">(365.2425*J56+1721060-$B$3)/$C$3</f>
        <v>14.7072378991744</v>
      </c>
      <c r="L56" s="3" t="n">
        <f aca="false">IF((K56-INT(K56))&gt;=0.5,_xlfn.CEILING.MATH(K56),_xlfn.FLOOR.MATH(K56))</f>
        <v>15</v>
      </c>
    </row>
    <row r="57" customFormat="false" ht="12.8" hidden="false" customHeight="false" outlineLevel="0" collapsed="false">
      <c r="I57" s="1" t="n">
        <f aca="false">ROW()-1</f>
        <v>56</v>
      </c>
      <c r="J57" s="1" t="n">
        <f aca="true">YEAR(NOW())+(1/365.25)*I57</f>
        <v>2023.15331964408</v>
      </c>
      <c r="K57" s="3" t="n">
        <f aca="false">(365.2425*J57+1721060-$B$3)/$C$3</f>
        <v>14.7089504233823</v>
      </c>
      <c r="L57" s="3" t="n">
        <f aca="false">IF((K57-INT(K57))&gt;=0.5,_xlfn.CEILING.MATH(K57),_xlfn.FLOOR.MATH(K57))</f>
        <v>15</v>
      </c>
    </row>
    <row r="58" customFormat="false" ht="12.8" hidden="false" customHeight="false" outlineLevel="0" collapsed="false">
      <c r="I58" s="1" t="n">
        <f aca="false">ROW()-1</f>
        <v>57</v>
      </c>
      <c r="J58" s="1" t="n">
        <f aca="true">YEAR(NOW())+(1/365.25)*I58</f>
        <v>2023.15605749487</v>
      </c>
      <c r="K58" s="3" t="n">
        <f aca="false">(365.2425*J58+1721060-$B$3)/$C$3</f>
        <v>14.7106629475901</v>
      </c>
      <c r="L58" s="3" t="n">
        <f aca="false">IF((K58-INT(K58))&gt;=0.5,_xlfn.CEILING.MATH(K58),_xlfn.FLOOR.MATH(K58))</f>
        <v>15</v>
      </c>
    </row>
    <row r="59" customFormat="false" ht="12.8" hidden="false" customHeight="false" outlineLevel="0" collapsed="false">
      <c r="I59" s="1" t="n">
        <f aca="false">ROW()-1</f>
        <v>58</v>
      </c>
      <c r="J59" s="1" t="n">
        <f aca="true">YEAR(NOW())+(1/365.25)*I59</f>
        <v>2023.15879534565</v>
      </c>
      <c r="K59" s="3" t="n">
        <f aca="false">(365.2425*J59+1721060-$B$3)/$C$3</f>
        <v>14.712375471798</v>
      </c>
      <c r="L59" s="3" t="n">
        <f aca="false">IF((K59-INT(K59))&gt;=0.5,_xlfn.CEILING.MATH(K59),_xlfn.FLOOR.MATH(K59))</f>
        <v>15</v>
      </c>
    </row>
    <row r="60" customFormat="false" ht="12.8" hidden="false" customHeight="false" outlineLevel="0" collapsed="false">
      <c r="I60" s="1" t="n">
        <f aca="false">ROW()-1</f>
        <v>59</v>
      </c>
      <c r="J60" s="1" t="n">
        <f aca="true">YEAR(NOW())+(1/365.25)*I60</f>
        <v>2023.16153319644</v>
      </c>
      <c r="K60" s="3" t="n">
        <f aca="false">(365.2425*J60+1721060-$B$3)/$C$3</f>
        <v>14.714087996005</v>
      </c>
      <c r="L60" s="3" t="n">
        <f aca="false">IF((K60-INT(K60))&gt;=0.5,_xlfn.CEILING.MATH(K60),_xlfn.FLOOR.MATH(K60))</f>
        <v>15</v>
      </c>
    </row>
    <row r="61" customFormat="false" ht="12.8" hidden="false" customHeight="false" outlineLevel="0" collapsed="false">
      <c r="I61" s="1" t="n">
        <f aca="false">ROW()-1</f>
        <v>60</v>
      </c>
      <c r="J61" s="1" t="n">
        <f aca="true">YEAR(NOW())+(1/365.25)*I61</f>
        <v>2023.16427104723</v>
      </c>
      <c r="K61" s="3" t="n">
        <f aca="false">(365.2425*J61+1721060-$B$3)/$C$3</f>
        <v>14.7158005202129</v>
      </c>
      <c r="L61" s="3" t="n">
        <f aca="false">IF((K61-INT(K61))&gt;=0.5,_xlfn.CEILING.MATH(K61),_xlfn.FLOOR.MATH(K61))</f>
        <v>15</v>
      </c>
    </row>
    <row r="62" customFormat="false" ht="12.8" hidden="false" customHeight="false" outlineLevel="0" collapsed="false">
      <c r="I62" s="1" t="n">
        <f aca="false">ROW()-1</f>
        <v>61</v>
      </c>
      <c r="J62" s="1" t="n">
        <f aca="true">YEAR(NOW())+(1/365.25)*I62</f>
        <v>2023.16700889802</v>
      </c>
      <c r="K62" s="3" t="n">
        <f aca="false">(365.2425*J62+1721060-$B$3)/$C$3</f>
        <v>14.7175130444208</v>
      </c>
      <c r="L62" s="3" t="n">
        <f aca="false">IF((K62-INT(K62))&gt;=0.5,_xlfn.CEILING.MATH(K62),_xlfn.FLOOR.MATH(K62))</f>
        <v>15</v>
      </c>
    </row>
    <row r="63" customFormat="false" ht="12.8" hidden="false" customHeight="false" outlineLevel="0" collapsed="false">
      <c r="I63" s="1" t="n">
        <f aca="false">ROW()-1</f>
        <v>62</v>
      </c>
      <c r="J63" s="1" t="n">
        <f aca="true">YEAR(NOW())+(1/365.25)*I63</f>
        <v>2023.1697467488</v>
      </c>
      <c r="K63" s="3" t="n">
        <f aca="false">(365.2425*J63+1721060-$B$3)/$C$3</f>
        <v>14.7192255686286</v>
      </c>
      <c r="L63" s="3" t="n">
        <f aca="false">IF((K63-INT(K63))&gt;=0.5,_xlfn.CEILING.MATH(K63),_xlfn.FLOOR.MATH(K63))</f>
        <v>15</v>
      </c>
    </row>
    <row r="64" customFormat="false" ht="12.8" hidden="false" customHeight="false" outlineLevel="0" collapsed="false">
      <c r="I64" s="1" t="n">
        <f aca="false">ROW()-1</f>
        <v>63</v>
      </c>
      <c r="J64" s="1" t="n">
        <f aca="true">YEAR(NOW())+(1/365.25)*I64</f>
        <v>2023.17248459959</v>
      </c>
      <c r="K64" s="3" t="n">
        <f aca="false">(365.2425*J64+1721060-$B$3)/$C$3</f>
        <v>14.7209380928365</v>
      </c>
      <c r="L64" s="3" t="n">
        <f aca="false">IF((K64-INT(K64))&gt;=0.5,_xlfn.CEILING.MATH(K64),_xlfn.FLOOR.MATH(K64))</f>
        <v>15</v>
      </c>
    </row>
    <row r="65" customFormat="false" ht="12.8" hidden="false" customHeight="false" outlineLevel="0" collapsed="false">
      <c r="I65" s="1" t="n">
        <f aca="false">ROW()-1</f>
        <v>64</v>
      </c>
      <c r="J65" s="1" t="n">
        <f aca="true">YEAR(NOW())+(1/365.25)*I65</f>
        <v>2023.17522245038</v>
      </c>
      <c r="K65" s="3" t="n">
        <f aca="false">(365.2425*J65+1721060-$B$3)/$C$3</f>
        <v>14.7226506170444</v>
      </c>
      <c r="L65" s="3" t="n">
        <f aca="false">IF((K65-INT(K65))&gt;=0.5,_xlfn.CEILING.MATH(K65),_xlfn.FLOOR.MATH(K65))</f>
        <v>15</v>
      </c>
    </row>
    <row r="66" customFormat="false" ht="12.8" hidden="false" customHeight="false" outlineLevel="0" collapsed="false">
      <c r="I66" s="1" t="n">
        <f aca="false">ROW()-1</f>
        <v>65</v>
      </c>
      <c r="J66" s="1" t="n">
        <f aca="true">YEAR(NOW())+(1/365.25)*I66</f>
        <v>2023.17796030116</v>
      </c>
      <c r="K66" s="3" t="n">
        <f aca="false">(365.2425*J66+1721060-$B$3)/$C$3</f>
        <v>14.7243631412522</v>
      </c>
      <c r="L66" s="3" t="n">
        <f aca="false">IF((K66-INT(K66))&gt;=0.5,_xlfn.CEILING.MATH(K66),_xlfn.FLOOR.MATH(K66))</f>
        <v>15</v>
      </c>
    </row>
    <row r="67" customFormat="false" ht="12.8" hidden="false" customHeight="false" outlineLevel="0" collapsed="false">
      <c r="I67" s="1" t="n">
        <f aca="false">ROW()-1</f>
        <v>66</v>
      </c>
      <c r="J67" s="1" t="n">
        <f aca="true">YEAR(NOW())+(1/365.25)*I67</f>
        <v>2023.18069815195</v>
      </c>
      <c r="K67" s="3" t="n">
        <f aca="false">(365.2425*J67+1721060-$B$3)/$C$3</f>
        <v>14.7260756654593</v>
      </c>
      <c r="L67" s="3" t="n">
        <f aca="false">IF((K67-INT(K67))&gt;=0.5,_xlfn.CEILING.MATH(K67),_xlfn.FLOOR.MATH(K67))</f>
        <v>15</v>
      </c>
    </row>
    <row r="68" customFormat="false" ht="12.8" hidden="false" customHeight="false" outlineLevel="0" collapsed="false">
      <c r="I68" s="1" t="n">
        <f aca="false">ROW()-1</f>
        <v>67</v>
      </c>
      <c r="J68" s="1" t="n">
        <f aca="true">YEAR(NOW())+(1/365.25)*I68</f>
        <v>2023.18343600274</v>
      </c>
      <c r="K68" s="3" t="n">
        <f aca="false">(365.2425*J68+1721060-$B$3)/$C$3</f>
        <v>14.7277881896671</v>
      </c>
      <c r="L68" s="3" t="n">
        <f aca="false">IF((K68-INT(K68))&gt;=0.5,_xlfn.CEILING.MATH(K68),_xlfn.FLOOR.MATH(K68))</f>
        <v>15</v>
      </c>
    </row>
    <row r="69" customFormat="false" ht="12.8" hidden="false" customHeight="false" outlineLevel="0" collapsed="false">
      <c r="I69" s="1" t="n">
        <f aca="false">ROW()-1</f>
        <v>68</v>
      </c>
      <c r="J69" s="1" t="n">
        <f aca="true">YEAR(NOW())+(1/365.25)*I69</f>
        <v>2023.18617385352</v>
      </c>
      <c r="K69" s="3" t="n">
        <f aca="false">(365.2425*J69+1721060-$B$3)/$C$3</f>
        <v>14.729500713875</v>
      </c>
      <c r="L69" s="3" t="n">
        <f aca="false">IF((K69-INT(K69))&gt;=0.5,_xlfn.CEILING.MATH(K69),_xlfn.FLOOR.MATH(K69))</f>
        <v>15</v>
      </c>
    </row>
    <row r="70" customFormat="false" ht="12.8" hidden="false" customHeight="false" outlineLevel="0" collapsed="false">
      <c r="I70" s="1" t="n">
        <f aca="false">ROW()-1</f>
        <v>69</v>
      </c>
      <c r="J70" s="1" t="n">
        <f aca="true">YEAR(NOW())+(1/365.25)*I70</f>
        <v>2023.18891170431</v>
      </c>
      <c r="K70" s="3" t="n">
        <f aca="false">(365.2425*J70+1721060-$B$3)/$C$3</f>
        <v>14.7312132380829</v>
      </c>
      <c r="L70" s="3" t="n">
        <f aca="false">IF((K70-INT(K70))&gt;=0.5,_xlfn.CEILING.MATH(K70),_xlfn.FLOOR.MATH(K70))</f>
        <v>15</v>
      </c>
    </row>
    <row r="71" customFormat="false" ht="12.8" hidden="false" customHeight="false" outlineLevel="0" collapsed="false">
      <c r="I71" s="1" t="n">
        <f aca="false">ROW()-1</f>
        <v>70</v>
      </c>
      <c r="J71" s="1" t="n">
        <f aca="true">YEAR(NOW())+(1/365.25)*I71</f>
        <v>2023.1916495551</v>
      </c>
      <c r="K71" s="3" t="n">
        <f aca="false">(365.2425*J71+1721060-$B$3)/$C$3</f>
        <v>14.7329257622907</v>
      </c>
      <c r="L71" s="3" t="n">
        <f aca="false">IF((K71-INT(K71))&gt;=0.5,_xlfn.CEILING.MATH(K71),_xlfn.FLOOR.MATH(K71))</f>
        <v>15</v>
      </c>
    </row>
    <row r="72" customFormat="false" ht="12.8" hidden="false" customHeight="false" outlineLevel="0" collapsed="false">
      <c r="I72" s="1" t="n">
        <f aca="false">ROW()-1</f>
        <v>71</v>
      </c>
      <c r="J72" s="1" t="n">
        <f aca="true">YEAR(NOW())+(1/365.25)*I72</f>
        <v>2023.19438740589</v>
      </c>
      <c r="K72" s="3" t="n">
        <f aca="false">(365.2425*J72+1721060-$B$3)/$C$3</f>
        <v>14.7346382864978</v>
      </c>
      <c r="L72" s="3" t="n">
        <f aca="false">IF((K72-INT(K72))&gt;=0.5,_xlfn.CEILING.MATH(K72),_xlfn.FLOOR.MATH(K72))</f>
        <v>15</v>
      </c>
    </row>
    <row r="73" customFormat="false" ht="12.8" hidden="false" customHeight="false" outlineLevel="0" collapsed="false">
      <c r="I73" s="1" t="n">
        <f aca="false">ROW()-1</f>
        <v>72</v>
      </c>
      <c r="J73" s="1" t="n">
        <f aca="true">YEAR(NOW())+(1/365.25)*I73</f>
        <v>2023.19712525667</v>
      </c>
      <c r="K73" s="3" t="n">
        <f aca="false">(365.2425*J73+1721060-$B$3)/$C$3</f>
        <v>14.7363508107056</v>
      </c>
      <c r="L73" s="3" t="n">
        <f aca="false">IF((K73-INT(K73))&gt;=0.5,_xlfn.CEILING.MATH(K73),_xlfn.FLOOR.MATH(K73))</f>
        <v>15</v>
      </c>
    </row>
    <row r="74" customFormat="false" ht="12.8" hidden="false" customHeight="false" outlineLevel="0" collapsed="false">
      <c r="I74" s="1" t="n">
        <f aca="false">ROW()-1</f>
        <v>73</v>
      </c>
      <c r="J74" s="1" t="n">
        <f aca="true">YEAR(NOW())+(1/365.25)*I74</f>
        <v>2023.19986310746</v>
      </c>
      <c r="K74" s="3" t="n">
        <f aca="false">(365.2425*J74+1721060-$B$3)/$C$3</f>
        <v>14.7380633349135</v>
      </c>
      <c r="L74" s="3" t="n">
        <f aca="false">IF((K74-INT(K74))&gt;=0.5,_xlfn.CEILING.MATH(K74),_xlfn.FLOOR.MATH(K74))</f>
        <v>15</v>
      </c>
    </row>
    <row r="75" customFormat="false" ht="12.8" hidden="false" customHeight="false" outlineLevel="0" collapsed="false">
      <c r="I75" s="1" t="n">
        <f aca="false">ROW()-1</f>
        <v>74</v>
      </c>
      <c r="J75" s="1" t="n">
        <f aca="true">YEAR(NOW())+(1/365.25)*I75</f>
        <v>2023.20260095825</v>
      </c>
      <c r="K75" s="3" t="n">
        <f aca="false">(365.2425*J75+1721060-$B$3)/$C$3</f>
        <v>14.7397758591214</v>
      </c>
      <c r="L75" s="3" t="n">
        <f aca="false">IF((K75-INT(K75))&gt;=0.5,_xlfn.CEILING.MATH(K75),_xlfn.FLOOR.MATH(K75))</f>
        <v>15</v>
      </c>
    </row>
    <row r="76" customFormat="false" ht="12.8" hidden="false" customHeight="false" outlineLevel="0" collapsed="false">
      <c r="I76" s="1" t="n">
        <f aca="false">ROW()-1</f>
        <v>75</v>
      </c>
      <c r="J76" s="1" t="n">
        <f aca="true">YEAR(NOW())+(1/365.25)*I76</f>
        <v>2023.20533880903</v>
      </c>
      <c r="K76" s="3" t="n">
        <f aca="false">(365.2425*J76+1721060-$B$3)/$C$3</f>
        <v>14.7414883833292</v>
      </c>
      <c r="L76" s="3" t="n">
        <f aca="false">IF((K76-INT(K76))&gt;=0.5,_xlfn.CEILING.MATH(K76),_xlfn.FLOOR.MATH(K76))</f>
        <v>15</v>
      </c>
    </row>
    <row r="77" customFormat="false" ht="12.8" hidden="false" customHeight="false" outlineLevel="0" collapsed="false">
      <c r="I77" s="1" t="n">
        <f aca="false">ROW()-1</f>
        <v>76</v>
      </c>
      <c r="J77" s="1" t="n">
        <f aca="true">YEAR(NOW())+(1/365.25)*I77</f>
        <v>2023.20807665982</v>
      </c>
      <c r="K77" s="3" t="n">
        <f aca="false">(365.2425*J77+1721060-$B$3)/$C$3</f>
        <v>14.7432009075371</v>
      </c>
      <c r="L77" s="3" t="n">
        <f aca="false">IF((K77-INT(K77))&gt;=0.5,_xlfn.CEILING.MATH(K77),_xlfn.FLOOR.MATH(K77))</f>
        <v>15</v>
      </c>
    </row>
    <row r="78" customFormat="false" ht="12.8" hidden="false" customHeight="false" outlineLevel="0" collapsed="false">
      <c r="I78" s="1" t="n">
        <f aca="false">ROW()-1</f>
        <v>77</v>
      </c>
      <c r="J78" s="1" t="n">
        <f aca="true">YEAR(NOW())+(1/365.25)*I78</f>
        <v>2023.21081451061</v>
      </c>
      <c r="K78" s="3" t="n">
        <f aca="false">(365.2425*J78+1721060-$B$3)/$C$3</f>
        <v>14.744913431745</v>
      </c>
      <c r="L78" s="3" t="n">
        <f aca="false">IF((K78-INT(K78))&gt;=0.5,_xlfn.CEILING.MATH(K78),_xlfn.FLOOR.MATH(K78))</f>
        <v>15</v>
      </c>
    </row>
    <row r="79" customFormat="false" ht="12.8" hidden="false" customHeight="false" outlineLevel="0" collapsed="false">
      <c r="I79" s="1" t="n">
        <f aca="false">ROW()-1</f>
        <v>78</v>
      </c>
      <c r="J79" s="1" t="n">
        <f aca="true">YEAR(NOW())+(1/365.25)*I79</f>
        <v>2023.2135523614</v>
      </c>
      <c r="K79" s="3" t="n">
        <f aca="false">(365.2425*J79+1721060-$B$3)/$C$3</f>
        <v>14.746625955952</v>
      </c>
      <c r="L79" s="3" t="n">
        <f aca="false">IF((K79-INT(K79))&gt;=0.5,_xlfn.CEILING.MATH(K79),_xlfn.FLOOR.MATH(K79))</f>
        <v>15</v>
      </c>
    </row>
    <row r="80" customFormat="false" ht="12.8" hidden="false" customHeight="false" outlineLevel="0" collapsed="false">
      <c r="I80" s="1" t="n">
        <f aca="false">ROW()-1</f>
        <v>79</v>
      </c>
      <c r="J80" s="1" t="n">
        <f aca="true">YEAR(NOW())+(1/365.25)*I80</f>
        <v>2023.21629021218</v>
      </c>
      <c r="K80" s="3" t="n">
        <f aca="false">(365.2425*J80+1721060-$B$3)/$C$3</f>
        <v>14.7483384801599</v>
      </c>
      <c r="L80" s="3" t="n">
        <f aca="false">IF((K80-INT(K80))&gt;=0.5,_xlfn.CEILING.MATH(K80),_xlfn.FLOOR.MATH(K80))</f>
        <v>15</v>
      </c>
    </row>
    <row r="81" customFormat="false" ht="12.8" hidden="false" customHeight="false" outlineLevel="0" collapsed="false">
      <c r="I81" s="1" t="n">
        <f aca="false">ROW()-1</f>
        <v>80</v>
      </c>
      <c r="J81" s="1" t="n">
        <f aca="true">YEAR(NOW())+(1/365.25)*I81</f>
        <v>2023.21902806297</v>
      </c>
      <c r="K81" s="3" t="n">
        <f aca="false">(365.2425*J81+1721060-$B$3)/$C$3</f>
        <v>14.7500510043677</v>
      </c>
      <c r="L81" s="3" t="n">
        <f aca="false">IF((K81-INT(K81))&gt;=0.5,_xlfn.CEILING.MATH(K81),_xlfn.FLOOR.MATH(K81))</f>
        <v>15</v>
      </c>
    </row>
    <row r="82" customFormat="false" ht="12.8" hidden="false" customHeight="false" outlineLevel="0" collapsed="false">
      <c r="I82" s="1" t="n">
        <f aca="false">ROW()-1</f>
        <v>81</v>
      </c>
      <c r="J82" s="1" t="n">
        <f aca="true">YEAR(NOW())+(1/365.25)*I82</f>
        <v>2023.22176591376</v>
      </c>
      <c r="K82" s="3" t="n">
        <f aca="false">(365.2425*J82+1721060-$B$3)/$C$3</f>
        <v>14.7517635285756</v>
      </c>
      <c r="L82" s="3" t="n">
        <f aca="false">IF((K82-INT(K82))&gt;=0.5,_xlfn.CEILING.MATH(K82),_xlfn.FLOOR.MATH(K82))</f>
        <v>15</v>
      </c>
    </row>
    <row r="83" customFormat="false" ht="12.8" hidden="false" customHeight="false" outlineLevel="0" collapsed="false">
      <c r="I83" s="1" t="n">
        <f aca="false">ROW()-1</f>
        <v>82</v>
      </c>
      <c r="J83" s="1" t="n">
        <f aca="true">YEAR(NOW())+(1/365.25)*I83</f>
        <v>2023.22450376454</v>
      </c>
      <c r="K83" s="3" t="n">
        <f aca="false">(365.2425*J83+1721060-$B$3)/$C$3</f>
        <v>14.7534760527827</v>
      </c>
      <c r="L83" s="3" t="n">
        <f aca="false">IF((K83-INT(K83))&gt;=0.5,_xlfn.CEILING.MATH(K83),_xlfn.FLOOR.MATH(K83))</f>
        <v>15</v>
      </c>
    </row>
    <row r="84" customFormat="false" ht="12.8" hidden="false" customHeight="false" outlineLevel="0" collapsed="false">
      <c r="I84" s="1" t="n">
        <f aca="false">ROW()-1</f>
        <v>83</v>
      </c>
      <c r="J84" s="1" t="n">
        <f aca="true">YEAR(NOW())+(1/365.25)*I84</f>
        <v>2023.22724161533</v>
      </c>
      <c r="K84" s="3" t="n">
        <f aca="false">(365.2425*J84+1721060-$B$3)/$C$3</f>
        <v>14.7551885769905</v>
      </c>
      <c r="L84" s="3" t="n">
        <f aca="false">IF((K84-INT(K84))&gt;=0.5,_xlfn.CEILING.MATH(K84),_xlfn.FLOOR.MATH(K84))</f>
        <v>15</v>
      </c>
    </row>
    <row r="85" customFormat="false" ht="12.8" hidden="false" customHeight="false" outlineLevel="0" collapsed="false">
      <c r="I85" s="1" t="n">
        <f aca="false">ROW()-1</f>
        <v>84</v>
      </c>
      <c r="J85" s="1" t="n">
        <f aca="true">YEAR(NOW())+(1/365.25)*I85</f>
        <v>2023.22997946612</v>
      </c>
      <c r="K85" s="3" t="n">
        <f aca="false">(365.2425*J85+1721060-$B$3)/$C$3</f>
        <v>14.7569011011984</v>
      </c>
      <c r="L85" s="3" t="n">
        <f aca="false">IF((K85-INT(K85))&gt;=0.5,_xlfn.CEILING.MATH(K85),_xlfn.FLOOR.MATH(K85))</f>
        <v>15</v>
      </c>
    </row>
    <row r="86" customFormat="false" ht="12.8" hidden="false" customHeight="false" outlineLevel="0" collapsed="false">
      <c r="I86" s="1" t="n">
        <f aca="false">ROW()-1</f>
        <v>85</v>
      </c>
      <c r="J86" s="1" t="n">
        <f aca="true">YEAR(NOW())+(1/365.25)*I86</f>
        <v>2023.23271731691</v>
      </c>
      <c r="K86" s="3" t="n">
        <f aca="false">(365.2425*J86+1721060-$B$3)/$C$3</f>
        <v>14.7586136254063</v>
      </c>
      <c r="L86" s="3" t="n">
        <f aca="false">IF((K86-INT(K86))&gt;=0.5,_xlfn.CEILING.MATH(K86),_xlfn.FLOOR.MATH(K86))</f>
        <v>15</v>
      </c>
    </row>
    <row r="87" customFormat="false" ht="12.8" hidden="false" customHeight="false" outlineLevel="0" collapsed="false">
      <c r="I87" s="1" t="n">
        <f aca="false">ROW()-1</f>
        <v>86</v>
      </c>
      <c r="J87" s="1" t="n">
        <f aca="true">YEAR(NOW())+(1/365.25)*I87</f>
        <v>2023.23545516769</v>
      </c>
      <c r="K87" s="3" t="n">
        <f aca="false">(365.2425*J87+1721060-$B$3)/$C$3</f>
        <v>14.7603261496141</v>
      </c>
      <c r="L87" s="3" t="n">
        <f aca="false">IF((K87-INT(K87))&gt;=0.5,_xlfn.CEILING.MATH(K87),_xlfn.FLOOR.MATH(K87))</f>
        <v>15</v>
      </c>
    </row>
    <row r="88" customFormat="false" ht="12.8" hidden="false" customHeight="false" outlineLevel="0" collapsed="false">
      <c r="I88" s="1" t="n">
        <f aca="false">ROW()-1</f>
        <v>87</v>
      </c>
      <c r="J88" s="1" t="n">
        <f aca="true">YEAR(NOW())+(1/365.25)*I88</f>
        <v>2023.23819301848</v>
      </c>
      <c r="K88" s="3" t="n">
        <f aca="false">(365.2425*J88+1721060-$B$3)/$C$3</f>
        <v>14.762038673822</v>
      </c>
      <c r="L88" s="3" t="n">
        <f aca="false">IF((K88-INT(K88))&gt;=0.5,_xlfn.CEILING.MATH(K88),_xlfn.FLOOR.MATH(K88))</f>
        <v>15</v>
      </c>
    </row>
    <row r="89" customFormat="false" ht="12.8" hidden="false" customHeight="false" outlineLevel="0" collapsed="false">
      <c r="I89" s="1" t="n">
        <f aca="false">ROW()-1</f>
        <v>88</v>
      </c>
      <c r="J89" s="1" t="n">
        <f aca="true">YEAR(NOW())+(1/365.25)*I89</f>
        <v>2023.24093086927</v>
      </c>
      <c r="K89" s="3" t="n">
        <f aca="false">(365.2425*J89+1721060-$B$3)/$C$3</f>
        <v>14.7637511980298</v>
      </c>
      <c r="L89" s="3" t="n">
        <f aca="false">IF((K89-INT(K89))&gt;=0.5,_xlfn.CEILING.MATH(K89),_xlfn.FLOOR.MATH(K89))</f>
        <v>15</v>
      </c>
    </row>
    <row r="90" customFormat="false" ht="12.8" hidden="false" customHeight="false" outlineLevel="0" collapsed="false">
      <c r="I90" s="1" t="n">
        <f aca="false">ROW()-1</f>
        <v>89</v>
      </c>
      <c r="J90" s="1" t="n">
        <f aca="true">YEAR(NOW())+(1/365.25)*I90</f>
        <v>2023.24366872005</v>
      </c>
      <c r="K90" s="3" t="n">
        <f aca="false">(365.2425*J90+1721060-$B$3)/$C$3</f>
        <v>14.7654637222369</v>
      </c>
      <c r="L90" s="3" t="n">
        <f aca="false">IF((K90-INT(K90))&gt;=0.5,_xlfn.CEILING.MATH(K90),_xlfn.FLOOR.MATH(K90))</f>
        <v>15</v>
      </c>
    </row>
    <row r="91" customFormat="false" ht="12.8" hidden="false" customHeight="false" outlineLevel="0" collapsed="false">
      <c r="I91" s="1" t="n">
        <f aca="false">ROW()-1</f>
        <v>90</v>
      </c>
      <c r="J91" s="1" t="n">
        <f aca="true">YEAR(NOW())+(1/365.25)*I91</f>
        <v>2023.24640657084</v>
      </c>
      <c r="K91" s="3" t="n">
        <f aca="false">(365.2425*J91+1721060-$B$3)/$C$3</f>
        <v>14.7671762464448</v>
      </c>
      <c r="L91" s="3" t="n">
        <f aca="false">IF((K91-INT(K91))&gt;=0.5,_xlfn.CEILING.MATH(K91),_xlfn.FLOOR.MATH(K91))</f>
        <v>15</v>
      </c>
    </row>
    <row r="92" customFormat="false" ht="12.8" hidden="false" customHeight="false" outlineLevel="0" collapsed="false">
      <c r="I92" s="1" t="n">
        <f aca="false">ROW()-1</f>
        <v>91</v>
      </c>
      <c r="J92" s="1" t="n">
        <f aca="true">YEAR(NOW())+(1/365.25)*I92</f>
        <v>2023.24914442163</v>
      </c>
      <c r="K92" s="3" t="n">
        <f aca="false">(365.2425*J92+1721060-$B$3)/$C$3</f>
        <v>14.7688887706526</v>
      </c>
      <c r="L92" s="3" t="n">
        <f aca="false">IF((K92-INT(K92))&gt;=0.5,_xlfn.CEILING.MATH(K92),_xlfn.FLOOR.MATH(K92))</f>
        <v>15</v>
      </c>
    </row>
    <row r="93" customFormat="false" ht="12.8" hidden="false" customHeight="false" outlineLevel="0" collapsed="false">
      <c r="I93" s="1" t="n">
        <f aca="false">ROW()-1</f>
        <v>92</v>
      </c>
      <c r="J93" s="1" t="n">
        <f aca="true">YEAR(NOW())+(1/365.25)*I93</f>
        <v>2023.25188227242</v>
      </c>
      <c r="K93" s="3" t="n">
        <f aca="false">(365.2425*J93+1721060-$B$3)/$C$3</f>
        <v>14.7706012948605</v>
      </c>
      <c r="L93" s="3" t="n">
        <f aca="false">IF((K93-INT(K93))&gt;=0.5,_xlfn.CEILING.MATH(K93),_xlfn.FLOOR.MATH(K93))</f>
        <v>15</v>
      </c>
    </row>
    <row r="94" customFormat="false" ht="12.8" hidden="false" customHeight="false" outlineLevel="0" collapsed="false">
      <c r="I94" s="1" t="n">
        <f aca="false">ROW()-1</f>
        <v>93</v>
      </c>
      <c r="J94" s="1" t="n">
        <f aca="true">YEAR(NOW())+(1/365.25)*I94</f>
        <v>2023.2546201232</v>
      </c>
      <c r="K94" s="3" t="n">
        <f aca="false">(365.2425*J94+1721060-$B$3)/$C$3</f>
        <v>14.7723138190675</v>
      </c>
      <c r="L94" s="3" t="n">
        <f aca="false">IF((K94-INT(K94))&gt;=0.5,_xlfn.CEILING.MATH(K94),_xlfn.FLOOR.MATH(K94))</f>
        <v>15</v>
      </c>
    </row>
    <row r="95" customFormat="false" ht="12.8" hidden="false" customHeight="false" outlineLevel="0" collapsed="false">
      <c r="I95" s="1" t="n">
        <f aca="false">ROW()-1</f>
        <v>94</v>
      </c>
      <c r="J95" s="1" t="n">
        <f aca="true">YEAR(NOW())+(1/365.25)*I95</f>
        <v>2023.25735797399</v>
      </c>
      <c r="K95" s="3" t="n">
        <f aca="false">(365.2425*J95+1721060-$B$3)/$C$3</f>
        <v>14.7740263432754</v>
      </c>
      <c r="L95" s="3" t="n">
        <f aca="false">IF((K95-INT(K95))&gt;=0.5,_xlfn.CEILING.MATH(K95),_xlfn.FLOOR.MATH(K95))</f>
        <v>15</v>
      </c>
    </row>
    <row r="96" customFormat="false" ht="12.8" hidden="false" customHeight="false" outlineLevel="0" collapsed="false">
      <c r="I96" s="1" t="n">
        <f aca="false">ROW()-1</f>
        <v>95</v>
      </c>
      <c r="J96" s="1" t="n">
        <f aca="true">YEAR(NOW())+(1/365.25)*I96</f>
        <v>2023.26009582478</v>
      </c>
      <c r="K96" s="3" t="n">
        <f aca="false">(365.2425*J96+1721060-$B$3)/$C$3</f>
        <v>14.7757388674833</v>
      </c>
      <c r="L96" s="3" t="n">
        <f aca="false">IF((K96-INT(K96))&gt;=0.5,_xlfn.CEILING.MATH(K96),_xlfn.FLOOR.MATH(K96))</f>
        <v>15</v>
      </c>
    </row>
    <row r="97" customFormat="false" ht="12.8" hidden="false" customHeight="false" outlineLevel="0" collapsed="false">
      <c r="I97" s="1" t="n">
        <f aca="false">ROW()-1</f>
        <v>96</v>
      </c>
      <c r="J97" s="1" t="n">
        <f aca="true">YEAR(NOW())+(1/365.25)*I97</f>
        <v>2023.26283367556</v>
      </c>
      <c r="K97" s="3" t="n">
        <f aca="false">(365.2425*J97+1721060-$B$3)/$C$3</f>
        <v>14.7774513916911</v>
      </c>
      <c r="L97" s="3" t="n">
        <f aca="false">IF((K97-INT(K97))&gt;=0.5,_xlfn.CEILING.MATH(K97),_xlfn.FLOOR.MATH(K97))</f>
        <v>15</v>
      </c>
    </row>
    <row r="98" customFormat="false" ht="12.8" hidden="false" customHeight="false" outlineLevel="0" collapsed="false">
      <c r="I98" s="1" t="n">
        <f aca="false">ROW()-1</f>
        <v>97</v>
      </c>
      <c r="J98" s="1" t="n">
        <f aca="true">YEAR(NOW())+(1/365.25)*I98</f>
        <v>2023.26557152635</v>
      </c>
      <c r="K98" s="3" t="n">
        <f aca="false">(365.2425*J98+1721060-$B$3)/$C$3</f>
        <v>14.779163915899</v>
      </c>
      <c r="L98" s="3" t="n">
        <f aca="false">IF((K98-INT(K98))&gt;=0.5,_xlfn.CEILING.MATH(K98),_xlfn.FLOOR.MATH(K98))</f>
        <v>15</v>
      </c>
    </row>
    <row r="99" customFormat="false" ht="12.8" hidden="false" customHeight="false" outlineLevel="0" collapsed="false">
      <c r="I99" s="1" t="n">
        <f aca="false">ROW()-1</f>
        <v>98</v>
      </c>
      <c r="J99" s="1" t="n">
        <f aca="true">YEAR(NOW())+(1/365.25)*I99</f>
        <v>2023.26830937714</v>
      </c>
      <c r="K99" s="3" t="n">
        <f aca="false">(365.2425*J99+1721060-$B$3)/$C$3</f>
        <v>14.7808764401069</v>
      </c>
      <c r="L99" s="3" t="n">
        <f aca="false">IF((K99-INT(K99))&gt;=0.5,_xlfn.CEILING.MATH(K99),_xlfn.FLOOR.MATH(K99))</f>
        <v>15</v>
      </c>
    </row>
    <row r="100" customFormat="false" ht="12.8" hidden="false" customHeight="false" outlineLevel="0" collapsed="false">
      <c r="I100" s="1" t="n">
        <f aca="false">ROW()-1</f>
        <v>99</v>
      </c>
      <c r="J100" s="1" t="n">
        <f aca="true">YEAR(NOW())+(1/365.25)*I100</f>
        <v>2023.27104722793</v>
      </c>
      <c r="K100" s="3" t="n">
        <f aca="false">(365.2425*J100+1721060-$B$3)/$C$3</f>
        <v>14.7825889643147</v>
      </c>
      <c r="L100" s="3" t="n">
        <f aca="false">IF((K100-INT(K100))&gt;=0.5,_xlfn.CEILING.MATH(K100),_xlfn.FLOOR.MATH(K100))</f>
        <v>15</v>
      </c>
    </row>
    <row r="101" customFormat="false" ht="12.8" hidden="false" customHeight="false" outlineLevel="0" collapsed="false">
      <c r="I101" s="1" t="n">
        <f aca="false">ROW()-1</f>
        <v>100</v>
      </c>
      <c r="J101" s="1" t="n">
        <f aca="true">YEAR(NOW())+(1/365.25)*I101</f>
        <v>2023.27378507871</v>
      </c>
      <c r="K101" s="3" t="n">
        <f aca="false">(365.2425*J101+1721060-$B$3)/$C$3</f>
        <v>14.7843014885226</v>
      </c>
      <c r="L101" s="3" t="n">
        <f aca="false">IF((K101-INT(K101))&gt;=0.5,_xlfn.CEILING.MATH(K101),_xlfn.FLOOR.MATH(K101))</f>
        <v>15</v>
      </c>
    </row>
    <row r="102" customFormat="false" ht="12.8" hidden="false" customHeight="false" outlineLevel="0" collapsed="false">
      <c r="I102" s="1" t="n">
        <f aca="false">ROW()-1</f>
        <v>101</v>
      </c>
      <c r="J102" s="1" t="n">
        <f aca="true">YEAR(NOW())+(1/365.25)*I102</f>
        <v>2023.2765229295</v>
      </c>
      <c r="K102" s="3" t="n">
        <f aca="false">(365.2425*J102+1721060-$B$3)/$C$3</f>
        <v>14.7860140127296</v>
      </c>
      <c r="L102" s="3" t="n">
        <f aca="false">IF((K102-INT(K102))&gt;=0.5,_xlfn.CEILING.MATH(K102),_xlfn.FLOOR.MATH(K102))</f>
        <v>15</v>
      </c>
    </row>
    <row r="103" customFormat="false" ht="12.8" hidden="false" customHeight="false" outlineLevel="0" collapsed="false">
      <c r="I103" s="1" t="n">
        <f aca="false">ROW()-1</f>
        <v>102</v>
      </c>
      <c r="J103" s="1" t="n">
        <f aca="true">YEAR(NOW())+(1/365.25)*I103</f>
        <v>2023.27926078029</v>
      </c>
      <c r="K103" s="3" t="n">
        <f aca="false">(365.2425*J103+1721060-$B$3)/$C$3</f>
        <v>14.7877265369375</v>
      </c>
      <c r="L103" s="3" t="n">
        <f aca="false">IF((K103-INT(K103))&gt;=0.5,_xlfn.CEILING.MATH(K103),_xlfn.FLOOR.MATH(K103))</f>
        <v>15</v>
      </c>
    </row>
    <row r="104" customFormat="false" ht="12.8" hidden="false" customHeight="false" outlineLevel="0" collapsed="false">
      <c r="I104" s="1" t="n">
        <f aca="false">ROW()-1</f>
        <v>103</v>
      </c>
      <c r="J104" s="1" t="n">
        <f aca="true">YEAR(NOW())+(1/365.25)*I104</f>
        <v>2023.28199863107</v>
      </c>
      <c r="K104" s="3" t="n">
        <f aca="false">(365.2425*J104+1721060-$B$3)/$C$3</f>
        <v>14.7894390611454</v>
      </c>
      <c r="L104" s="3" t="n">
        <f aca="false">IF((K104-INT(K104))&gt;=0.5,_xlfn.CEILING.MATH(K104),_xlfn.FLOOR.MATH(K104))</f>
        <v>15</v>
      </c>
    </row>
    <row r="105" customFormat="false" ht="12.8" hidden="false" customHeight="false" outlineLevel="0" collapsed="false">
      <c r="I105" s="1" t="n">
        <f aca="false">ROW()-1</f>
        <v>104</v>
      </c>
      <c r="J105" s="1" t="n">
        <f aca="true">YEAR(NOW())+(1/365.25)*I105</f>
        <v>2023.28473648186</v>
      </c>
      <c r="K105" s="3" t="n">
        <f aca="false">(365.2425*J105+1721060-$B$3)/$C$3</f>
        <v>14.7911515853532</v>
      </c>
      <c r="L105" s="3" t="n">
        <f aca="false">IF((K105-INT(K105))&gt;=0.5,_xlfn.CEILING.MATH(K105),_xlfn.FLOOR.MATH(K105))</f>
        <v>15</v>
      </c>
    </row>
    <row r="106" customFormat="false" ht="12.8" hidden="false" customHeight="false" outlineLevel="0" collapsed="false">
      <c r="I106" s="1" t="n">
        <f aca="false">ROW()-1</f>
        <v>105</v>
      </c>
      <c r="J106" s="1" t="n">
        <f aca="true">YEAR(NOW())+(1/365.25)*I106</f>
        <v>2023.28747433265</v>
      </c>
      <c r="K106" s="3" t="n">
        <f aca="false">(365.2425*J106+1721060-$B$3)/$C$3</f>
        <v>14.7928641095603</v>
      </c>
      <c r="L106" s="3" t="n">
        <f aca="false">IF((K106-INT(K106))&gt;=0.5,_xlfn.CEILING.MATH(K106),_xlfn.FLOOR.MATH(K106))</f>
        <v>15</v>
      </c>
    </row>
    <row r="107" customFormat="false" ht="12.8" hidden="false" customHeight="false" outlineLevel="0" collapsed="false">
      <c r="I107" s="1" t="n">
        <f aca="false">ROW()-1</f>
        <v>106</v>
      </c>
      <c r="J107" s="1" t="n">
        <f aca="true">YEAR(NOW())+(1/365.25)*I107</f>
        <v>2023.29021218344</v>
      </c>
      <c r="K107" s="3" t="n">
        <f aca="false">(365.2425*J107+1721060-$B$3)/$C$3</f>
        <v>14.7945766337681</v>
      </c>
      <c r="L107" s="3" t="n">
        <f aca="false">IF((K107-INT(K107))&gt;=0.5,_xlfn.CEILING.MATH(K107),_xlfn.FLOOR.MATH(K107))</f>
        <v>15</v>
      </c>
    </row>
    <row r="108" customFormat="false" ht="12.8" hidden="false" customHeight="false" outlineLevel="0" collapsed="false">
      <c r="I108" s="1" t="n">
        <f aca="false">ROW()-1</f>
        <v>107</v>
      </c>
      <c r="J108" s="1" t="n">
        <f aca="true">YEAR(NOW())+(1/365.25)*I108</f>
        <v>2023.29295003422</v>
      </c>
      <c r="K108" s="3" t="n">
        <f aca="false">(365.2425*J108+1721060-$B$3)/$C$3</f>
        <v>14.796289157976</v>
      </c>
      <c r="L108" s="3" t="n">
        <f aca="false">IF((K108-INT(K108))&gt;=0.5,_xlfn.CEILING.MATH(K108),_xlfn.FLOOR.MATH(K108))</f>
        <v>15</v>
      </c>
    </row>
    <row r="109" customFormat="false" ht="12.8" hidden="false" customHeight="false" outlineLevel="0" collapsed="false">
      <c r="I109" s="1" t="n">
        <f aca="false">ROW()-1</f>
        <v>108</v>
      </c>
      <c r="J109" s="1" t="n">
        <f aca="true">YEAR(NOW())+(1/365.25)*I109</f>
        <v>2023.29568788501</v>
      </c>
      <c r="K109" s="3" t="n">
        <f aca="false">(365.2425*J109+1721060-$B$3)/$C$3</f>
        <v>14.7980016821839</v>
      </c>
      <c r="L109" s="3" t="n">
        <f aca="false">IF((K109-INT(K109))&gt;=0.5,_xlfn.CEILING.MATH(K109),_xlfn.FLOOR.MATH(K109))</f>
        <v>15</v>
      </c>
    </row>
    <row r="110" customFormat="false" ht="12.8" hidden="false" customHeight="false" outlineLevel="0" collapsed="false">
      <c r="I110" s="1" t="n">
        <f aca="false">ROW()-1</f>
        <v>109</v>
      </c>
      <c r="J110" s="1" t="n">
        <f aca="true">YEAR(NOW())+(1/365.25)*I110</f>
        <v>2023.2984257358</v>
      </c>
      <c r="K110" s="3" t="n">
        <f aca="false">(365.2425*J110+1721060-$B$3)/$C$3</f>
        <v>14.7997142063917</v>
      </c>
      <c r="L110" s="3" t="n">
        <f aca="false">IF((K110-INT(K110))&gt;=0.5,_xlfn.CEILING.MATH(K110),_xlfn.FLOOR.MATH(K110))</f>
        <v>15</v>
      </c>
    </row>
    <row r="111" customFormat="false" ht="12.8" hidden="false" customHeight="false" outlineLevel="0" collapsed="false">
      <c r="I111" s="1" t="n">
        <f aca="false">ROW()-1</f>
        <v>110</v>
      </c>
      <c r="J111" s="1" t="n">
        <f aca="true">YEAR(NOW())+(1/365.25)*I111</f>
        <v>2023.30116358658</v>
      </c>
      <c r="K111" s="3" t="n">
        <f aca="false">(365.2425*J111+1721060-$B$3)/$C$3</f>
        <v>14.8014267305996</v>
      </c>
      <c r="L111" s="3" t="n">
        <f aca="false">IF((K111-INT(K111))&gt;=0.5,_xlfn.CEILING.MATH(K111),_xlfn.FLOOR.MATH(K111))</f>
        <v>15</v>
      </c>
    </row>
    <row r="112" customFormat="false" ht="12.8" hidden="false" customHeight="false" outlineLevel="0" collapsed="false">
      <c r="I112" s="1" t="n">
        <f aca="false">ROW()-1</f>
        <v>111</v>
      </c>
      <c r="J112" s="1" t="n">
        <f aca="true">YEAR(NOW())+(1/365.25)*I112</f>
        <v>2023.30390143737</v>
      </c>
      <c r="K112" s="3" t="n">
        <f aca="false">(365.2425*J112+1721060-$B$3)/$C$3</f>
        <v>14.8031392548075</v>
      </c>
      <c r="L112" s="3" t="n">
        <f aca="false">IF((K112-INT(K112))&gt;=0.5,_xlfn.CEILING.MATH(K112),_xlfn.FLOOR.MATH(K112))</f>
        <v>15</v>
      </c>
    </row>
    <row r="113" customFormat="false" ht="12.8" hidden="false" customHeight="false" outlineLevel="0" collapsed="false">
      <c r="I113" s="1" t="n">
        <f aca="false">ROW()-1</f>
        <v>112</v>
      </c>
      <c r="J113" s="1" t="n">
        <f aca="true">YEAR(NOW())+(1/365.25)*I113</f>
        <v>2023.30663928816</v>
      </c>
      <c r="K113" s="3" t="n">
        <f aca="false">(365.2425*J113+1721060-$B$3)/$C$3</f>
        <v>14.8048517790145</v>
      </c>
      <c r="L113" s="3" t="n">
        <f aca="false">IF((K113-INT(K113))&gt;=0.5,_xlfn.CEILING.MATH(K113),_xlfn.FLOOR.MATH(K113))</f>
        <v>15</v>
      </c>
    </row>
    <row r="114" customFormat="false" ht="12.8" hidden="false" customHeight="false" outlineLevel="0" collapsed="false">
      <c r="I114" s="1" t="n">
        <f aca="false">ROW()-1</f>
        <v>113</v>
      </c>
      <c r="J114" s="1" t="n">
        <f aca="true">YEAR(NOW())+(1/365.25)*I114</f>
        <v>2023.30937713895</v>
      </c>
      <c r="K114" s="3" t="n">
        <f aca="false">(365.2425*J114+1721060-$B$3)/$C$3</f>
        <v>14.8065643032224</v>
      </c>
      <c r="L114" s="3" t="n">
        <f aca="false">IF((K114-INT(K114))&gt;=0.5,_xlfn.CEILING.MATH(K114),_xlfn.FLOOR.MATH(K114))</f>
        <v>15</v>
      </c>
    </row>
    <row r="115" customFormat="false" ht="12.8" hidden="false" customHeight="false" outlineLevel="0" collapsed="false">
      <c r="I115" s="1" t="n">
        <f aca="false">ROW()-1</f>
        <v>114</v>
      </c>
      <c r="J115" s="1" t="n">
        <f aca="true">YEAR(NOW())+(1/365.25)*I115</f>
        <v>2023.31211498973</v>
      </c>
      <c r="K115" s="3" t="n">
        <f aca="false">(365.2425*J115+1721060-$B$3)/$C$3</f>
        <v>14.8082768274302</v>
      </c>
      <c r="L115" s="3" t="n">
        <f aca="false">IF((K115-INT(K115))&gt;=0.5,_xlfn.CEILING.MATH(K115),_xlfn.FLOOR.MATH(K115))</f>
        <v>15</v>
      </c>
    </row>
    <row r="116" customFormat="false" ht="12.8" hidden="false" customHeight="false" outlineLevel="0" collapsed="false">
      <c r="I116" s="1" t="n">
        <f aca="false">ROW()-1</f>
        <v>115</v>
      </c>
      <c r="J116" s="1" t="n">
        <f aca="true">YEAR(NOW())+(1/365.25)*I116</f>
        <v>2023.31485284052</v>
      </c>
      <c r="K116" s="3" t="n">
        <f aca="false">(365.2425*J116+1721060-$B$3)/$C$3</f>
        <v>14.8099893516381</v>
      </c>
      <c r="L116" s="3" t="n">
        <f aca="false">IF((K116-INT(K116))&gt;=0.5,_xlfn.CEILING.MATH(K116),_xlfn.FLOOR.MATH(K116))</f>
        <v>15</v>
      </c>
    </row>
    <row r="117" customFormat="false" ht="12.8" hidden="false" customHeight="false" outlineLevel="0" collapsed="false">
      <c r="I117" s="1" t="n">
        <f aca="false">ROW()-1</f>
        <v>116</v>
      </c>
      <c r="J117" s="1" t="n">
        <f aca="true">YEAR(NOW())+(1/365.25)*I117</f>
        <v>2023.31759069131</v>
      </c>
      <c r="K117" s="3" t="n">
        <f aca="false">(365.2425*J117+1721060-$B$3)/$C$3</f>
        <v>14.8117018758452</v>
      </c>
      <c r="L117" s="3" t="n">
        <f aca="false">IF((K117-INT(K117))&gt;=0.5,_xlfn.CEILING.MATH(K117),_xlfn.FLOOR.MATH(K117))</f>
        <v>15</v>
      </c>
    </row>
    <row r="118" customFormat="false" ht="12.8" hidden="false" customHeight="false" outlineLevel="0" collapsed="false">
      <c r="I118" s="1" t="n">
        <f aca="false">ROW()-1</f>
        <v>117</v>
      </c>
      <c r="J118" s="1" t="n">
        <f aca="true">YEAR(NOW())+(1/365.25)*I118</f>
        <v>2023.32032854209</v>
      </c>
      <c r="K118" s="3" t="n">
        <f aca="false">(365.2425*J118+1721060-$B$3)/$C$3</f>
        <v>14.813414400053</v>
      </c>
      <c r="L118" s="3" t="n">
        <f aca="false">IF((K118-INT(K118))&gt;=0.5,_xlfn.CEILING.MATH(K118),_xlfn.FLOOR.MATH(K118))</f>
        <v>15</v>
      </c>
    </row>
    <row r="119" customFormat="false" ht="12.8" hidden="false" customHeight="false" outlineLevel="0" collapsed="false">
      <c r="I119" s="1" t="n">
        <f aca="false">ROW()-1</f>
        <v>118</v>
      </c>
      <c r="J119" s="1" t="n">
        <f aca="true">YEAR(NOW())+(1/365.25)*I119</f>
        <v>2023.32306639288</v>
      </c>
      <c r="K119" s="3" t="n">
        <f aca="false">(365.2425*J119+1721060-$B$3)/$C$3</f>
        <v>14.8151269242609</v>
      </c>
      <c r="L119" s="3" t="n">
        <f aca="false">IF((K119-INT(K119))&gt;=0.5,_xlfn.CEILING.MATH(K119),_xlfn.FLOOR.MATH(K119))</f>
        <v>15</v>
      </c>
    </row>
    <row r="120" customFormat="false" ht="12.8" hidden="false" customHeight="false" outlineLevel="0" collapsed="false">
      <c r="I120" s="1" t="n">
        <f aca="false">ROW()-1</f>
        <v>119</v>
      </c>
      <c r="J120" s="1" t="n">
        <f aca="true">YEAR(NOW())+(1/365.25)*I120</f>
        <v>2023.32580424367</v>
      </c>
      <c r="K120" s="3" t="n">
        <f aca="false">(365.2425*J120+1721060-$B$3)/$C$3</f>
        <v>14.8168394484688</v>
      </c>
      <c r="L120" s="3" t="n">
        <f aca="false">IF((K120-INT(K120))&gt;=0.5,_xlfn.CEILING.MATH(K120),_xlfn.FLOOR.MATH(K120))</f>
        <v>15</v>
      </c>
    </row>
    <row r="121" customFormat="false" ht="12.8" hidden="false" customHeight="false" outlineLevel="0" collapsed="false">
      <c r="I121" s="1" t="n">
        <f aca="false">ROW()-1</f>
        <v>120</v>
      </c>
      <c r="J121" s="1" t="n">
        <f aca="true">YEAR(NOW())+(1/365.25)*I121</f>
        <v>2023.32854209446</v>
      </c>
      <c r="K121" s="3" t="n">
        <f aca="false">(365.2425*J121+1721060-$B$3)/$C$3</f>
        <v>14.8185519726766</v>
      </c>
      <c r="L121" s="3" t="n">
        <f aca="false">IF((K121-INT(K121))&gt;=0.5,_xlfn.CEILING.MATH(K121),_xlfn.FLOOR.MATH(K121))</f>
        <v>15</v>
      </c>
    </row>
    <row r="122" customFormat="false" ht="12.8" hidden="false" customHeight="false" outlineLevel="0" collapsed="false">
      <c r="I122" s="1" t="n">
        <f aca="false">ROW()-1</f>
        <v>121</v>
      </c>
      <c r="J122" s="1" t="n">
        <f aca="true">YEAR(NOW())+(1/365.25)*I122</f>
        <v>2023.33127994524</v>
      </c>
      <c r="K122" s="3" t="n">
        <f aca="false">(365.2425*J122+1721060-$B$3)/$C$3</f>
        <v>14.8202644968845</v>
      </c>
      <c r="L122" s="3" t="n">
        <f aca="false">IF((K122-INT(K122))&gt;=0.5,_xlfn.CEILING.MATH(K122),_xlfn.FLOOR.MATH(K122))</f>
        <v>15</v>
      </c>
    </row>
    <row r="123" customFormat="false" ht="12.8" hidden="false" customHeight="false" outlineLevel="0" collapsed="false">
      <c r="I123" s="1" t="n">
        <f aca="false">ROW()-1</f>
        <v>122</v>
      </c>
      <c r="J123" s="1" t="n">
        <f aca="true">YEAR(NOW())+(1/365.25)*I123</f>
        <v>2023.33401779603</v>
      </c>
      <c r="K123" s="3" t="n">
        <f aca="false">(365.2425*J123+1721060-$B$3)/$C$3</f>
        <v>14.8219770210923</v>
      </c>
      <c r="L123" s="3" t="n">
        <f aca="false">IF((K123-INT(K123))&gt;=0.5,_xlfn.CEILING.MATH(K123),_xlfn.FLOOR.MATH(K123))</f>
        <v>15</v>
      </c>
    </row>
    <row r="124" customFormat="false" ht="12.8" hidden="false" customHeight="false" outlineLevel="0" collapsed="false">
      <c r="I124" s="1" t="n">
        <f aca="false">ROW()-1</f>
        <v>123</v>
      </c>
      <c r="J124" s="1" t="n">
        <f aca="true">YEAR(NOW())+(1/365.25)*I124</f>
        <v>2023.33675564682</v>
      </c>
      <c r="K124" s="3" t="n">
        <f aca="false">(365.2425*J124+1721060-$B$3)/$C$3</f>
        <v>14.8236895453002</v>
      </c>
      <c r="L124" s="3" t="n">
        <f aca="false">IF((K124-INT(K124))&gt;=0.5,_xlfn.CEILING.MATH(K124),_xlfn.FLOOR.MATH(K124))</f>
        <v>15</v>
      </c>
    </row>
    <row r="125" customFormat="false" ht="12.8" hidden="false" customHeight="false" outlineLevel="0" collapsed="false">
      <c r="I125" s="1" t="n">
        <f aca="false">ROW()-1</f>
        <v>124</v>
      </c>
      <c r="J125" s="1" t="n">
        <f aca="true">YEAR(NOW())+(1/365.25)*I125</f>
        <v>2023.3394934976</v>
      </c>
      <c r="K125" s="3" t="n">
        <f aca="false">(365.2425*J125+1721060-$B$3)/$C$3</f>
        <v>14.8254020695073</v>
      </c>
      <c r="L125" s="3" t="n">
        <f aca="false">IF((K125-INT(K125))&gt;=0.5,_xlfn.CEILING.MATH(K125),_xlfn.FLOOR.MATH(K125))</f>
        <v>15</v>
      </c>
    </row>
    <row r="126" customFormat="false" ht="12.8" hidden="false" customHeight="false" outlineLevel="0" collapsed="false">
      <c r="I126" s="1" t="n">
        <f aca="false">ROW()-1</f>
        <v>125</v>
      </c>
      <c r="J126" s="1" t="n">
        <f aca="true">YEAR(NOW())+(1/365.25)*I126</f>
        <v>2023.34223134839</v>
      </c>
      <c r="K126" s="3" t="n">
        <f aca="false">(365.2425*J126+1721060-$B$3)/$C$3</f>
        <v>14.8271145937151</v>
      </c>
      <c r="L126" s="3" t="n">
        <f aca="false">IF((K126-INT(K126))&gt;=0.5,_xlfn.CEILING.MATH(K126),_xlfn.FLOOR.MATH(K126))</f>
        <v>15</v>
      </c>
    </row>
    <row r="127" customFormat="false" ht="12.8" hidden="false" customHeight="false" outlineLevel="0" collapsed="false">
      <c r="I127" s="1" t="n">
        <f aca="false">ROW()-1</f>
        <v>126</v>
      </c>
      <c r="J127" s="1" t="n">
        <f aca="true">YEAR(NOW())+(1/365.25)*I127</f>
        <v>2023.34496919918</v>
      </c>
      <c r="K127" s="3" t="n">
        <f aca="false">(365.2425*J127+1721060-$B$3)/$C$3</f>
        <v>14.828827117923</v>
      </c>
      <c r="L127" s="3" t="n">
        <f aca="false">IF((K127-INT(K127))&gt;=0.5,_xlfn.CEILING.MATH(K127),_xlfn.FLOOR.MATH(K127))</f>
        <v>15</v>
      </c>
    </row>
    <row r="128" customFormat="false" ht="12.8" hidden="false" customHeight="false" outlineLevel="0" collapsed="false">
      <c r="I128" s="1" t="n">
        <f aca="false">ROW()-1</f>
        <v>127</v>
      </c>
      <c r="J128" s="1" t="n">
        <f aca="true">YEAR(NOW())+(1/365.25)*I128</f>
        <v>2023.34770704997</v>
      </c>
      <c r="K128" s="3" t="n">
        <f aca="false">(365.2425*J128+1721060-$B$3)/$C$3</f>
        <v>14.8305396421308</v>
      </c>
      <c r="L128" s="3" t="n">
        <f aca="false">IF((K128-INT(K128))&gt;=0.5,_xlfn.CEILING.MATH(K128),_xlfn.FLOOR.MATH(K128))</f>
        <v>15</v>
      </c>
    </row>
    <row r="129" customFormat="false" ht="12.8" hidden="false" customHeight="false" outlineLevel="0" collapsed="false">
      <c r="I129" s="1" t="n">
        <f aca="false">ROW()-1</f>
        <v>128</v>
      </c>
      <c r="J129" s="1" t="n">
        <f aca="true">YEAR(NOW())+(1/365.25)*I129</f>
        <v>2023.35044490075</v>
      </c>
      <c r="K129" s="3" t="n">
        <f aca="false">(365.2425*J129+1721060-$B$3)/$C$3</f>
        <v>14.8322521663387</v>
      </c>
      <c r="L129" s="3" t="n">
        <f aca="false">IF((K129-INT(K129))&gt;=0.5,_xlfn.CEILING.MATH(K129),_xlfn.FLOOR.MATH(K129))</f>
        <v>15</v>
      </c>
    </row>
    <row r="130" customFormat="false" ht="12.8" hidden="false" customHeight="false" outlineLevel="0" collapsed="false">
      <c r="I130" s="1" t="n">
        <f aca="false">ROW()-1</f>
        <v>129</v>
      </c>
      <c r="J130" s="1" t="n">
        <f aca="true">YEAR(NOW())+(1/365.25)*I130</f>
        <v>2023.35318275154</v>
      </c>
      <c r="K130" s="3" t="n">
        <f aca="false">(365.2425*J130+1721060-$B$3)/$C$3</f>
        <v>14.8339646905458</v>
      </c>
      <c r="L130" s="3" t="n">
        <f aca="false">IF((K130-INT(K130))&gt;=0.5,_xlfn.CEILING.MATH(K130),_xlfn.FLOOR.MATH(K130))</f>
        <v>15</v>
      </c>
    </row>
    <row r="131" customFormat="false" ht="12.8" hidden="false" customHeight="false" outlineLevel="0" collapsed="false">
      <c r="I131" s="1" t="n">
        <f aca="false">ROW()-1</f>
        <v>130</v>
      </c>
      <c r="J131" s="1" t="n">
        <f aca="true">YEAR(NOW())+(1/365.25)*I131</f>
        <v>2023.35592060233</v>
      </c>
      <c r="K131" s="3" t="n">
        <f aca="false">(365.2425*J131+1721060-$B$3)/$C$3</f>
        <v>14.8356772147536</v>
      </c>
      <c r="L131" s="3" t="n">
        <f aca="false">IF((K131-INT(K131))&gt;=0.5,_xlfn.CEILING.MATH(K131),_xlfn.FLOOR.MATH(K131))</f>
        <v>15</v>
      </c>
    </row>
    <row r="132" customFormat="false" ht="12.8" hidden="false" customHeight="false" outlineLevel="0" collapsed="false">
      <c r="I132" s="1" t="n">
        <f aca="false">ROW()-1</f>
        <v>131</v>
      </c>
      <c r="J132" s="1" t="n">
        <f aca="true">YEAR(NOW())+(1/365.25)*I132</f>
        <v>2023.35865845311</v>
      </c>
      <c r="K132" s="3" t="n">
        <f aca="false">(365.2425*J132+1721060-$B$3)/$C$3</f>
        <v>14.8373897389615</v>
      </c>
      <c r="L132" s="3" t="n">
        <f aca="false">IF((K132-INT(K132))&gt;=0.5,_xlfn.CEILING.MATH(K132),_xlfn.FLOOR.MATH(K132))</f>
        <v>15</v>
      </c>
    </row>
    <row r="133" customFormat="false" ht="12.8" hidden="false" customHeight="false" outlineLevel="0" collapsed="false">
      <c r="I133" s="1" t="n">
        <f aca="false">ROW()-1</f>
        <v>132</v>
      </c>
      <c r="J133" s="1" t="n">
        <f aca="true">YEAR(NOW())+(1/365.25)*I133</f>
        <v>2023.3613963039</v>
      </c>
      <c r="K133" s="3" t="n">
        <f aca="false">(365.2425*J133+1721060-$B$3)/$C$3</f>
        <v>14.8391022631694</v>
      </c>
      <c r="L133" s="3" t="n">
        <f aca="false">IF((K133-INT(K133))&gt;=0.5,_xlfn.CEILING.MATH(K133),_xlfn.FLOOR.MATH(K133))</f>
        <v>15</v>
      </c>
    </row>
    <row r="134" customFormat="false" ht="12.8" hidden="false" customHeight="false" outlineLevel="0" collapsed="false">
      <c r="I134" s="1" t="n">
        <f aca="false">ROW()-1</f>
        <v>133</v>
      </c>
      <c r="J134" s="1" t="n">
        <f aca="true">YEAR(NOW())+(1/365.25)*I134</f>
        <v>2023.36413415469</v>
      </c>
      <c r="K134" s="3" t="n">
        <f aca="false">(365.2425*J134+1721060-$B$3)/$C$3</f>
        <v>14.8408147873772</v>
      </c>
      <c r="L134" s="3" t="n">
        <f aca="false">IF((K134-INT(K134))&gt;=0.5,_xlfn.CEILING.MATH(K134),_xlfn.FLOOR.MATH(K134))</f>
        <v>15</v>
      </c>
    </row>
    <row r="135" customFormat="false" ht="12.8" hidden="false" customHeight="false" outlineLevel="0" collapsed="false">
      <c r="I135" s="1" t="n">
        <f aca="false">ROW()-1</f>
        <v>134</v>
      </c>
      <c r="J135" s="1" t="n">
        <f aca="true">YEAR(NOW())+(1/365.25)*I135</f>
        <v>2023.36687200548</v>
      </c>
      <c r="K135" s="3" t="n">
        <f aca="false">(365.2425*J135+1721060-$B$3)/$C$3</f>
        <v>14.8425273115851</v>
      </c>
      <c r="L135" s="3" t="n">
        <f aca="false">IF((K135-INT(K135))&gt;=0.5,_xlfn.CEILING.MATH(K135),_xlfn.FLOOR.MATH(K135))</f>
        <v>15</v>
      </c>
    </row>
    <row r="136" customFormat="false" ht="12.8" hidden="false" customHeight="false" outlineLevel="0" collapsed="false">
      <c r="I136" s="1" t="n">
        <f aca="false">ROW()-1</f>
        <v>135</v>
      </c>
      <c r="J136" s="1" t="n">
        <f aca="true">YEAR(NOW())+(1/365.25)*I136</f>
        <v>2023.36960985626</v>
      </c>
      <c r="K136" s="3" t="n">
        <f aca="false">(365.2425*J136+1721060-$B$3)/$C$3</f>
        <v>14.8442398357921</v>
      </c>
      <c r="L136" s="3" t="n">
        <f aca="false">IF((K136-INT(K136))&gt;=0.5,_xlfn.CEILING.MATH(K136),_xlfn.FLOOR.MATH(K136))</f>
        <v>15</v>
      </c>
    </row>
    <row r="137" customFormat="false" ht="12.8" hidden="false" customHeight="false" outlineLevel="0" collapsed="false">
      <c r="I137" s="1" t="n">
        <f aca="false">ROW()-1</f>
        <v>136</v>
      </c>
      <c r="J137" s="1" t="n">
        <f aca="true">YEAR(NOW())+(1/365.25)*I137</f>
        <v>2023.37234770705</v>
      </c>
      <c r="K137" s="3" t="n">
        <f aca="false">(365.2425*J137+1721060-$B$3)/$C$3</f>
        <v>14.84595236</v>
      </c>
      <c r="L137" s="3" t="n">
        <f aca="false">IF((K137-INT(K137))&gt;=0.5,_xlfn.CEILING.MATH(K137),_xlfn.FLOOR.MATH(K137))</f>
        <v>15</v>
      </c>
    </row>
    <row r="138" customFormat="false" ht="12.8" hidden="false" customHeight="false" outlineLevel="0" collapsed="false">
      <c r="I138" s="1" t="n">
        <f aca="false">ROW()-1</f>
        <v>137</v>
      </c>
      <c r="J138" s="1" t="n">
        <f aca="true">YEAR(NOW())+(1/365.25)*I138</f>
        <v>2023.37508555784</v>
      </c>
      <c r="K138" s="3" t="n">
        <f aca="false">(365.2425*J138+1721060-$B$3)/$C$3</f>
        <v>14.8476648842079</v>
      </c>
      <c r="L138" s="3" t="n">
        <f aca="false">IF((K138-INT(K138))&gt;=0.5,_xlfn.CEILING.MATH(K138),_xlfn.FLOOR.MATH(K138))</f>
        <v>15</v>
      </c>
    </row>
    <row r="139" customFormat="false" ht="12.8" hidden="false" customHeight="false" outlineLevel="0" collapsed="false">
      <c r="I139" s="1" t="n">
        <f aca="false">ROW()-1</f>
        <v>138</v>
      </c>
      <c r="J139" s="1" t="n">
        <f aca="true">YEAR(NOW())+(1/365.25)*I139</f>
        <v>2023.37782340862</v>
      </c>
      <c r="K139" s="3" t="n">
        <f aca="false">(365.2425*J139+1721060-$B$3)/$C$3</f>
        <v>14.8493774084157</v>
      </c>
      <c r="L139" s="3" t="n">
        <f aca="false">IF((K139-INT(K139))&gt;=0.5,_xlfn.CEILING.MATH(K139),_xlfn.FLOOR.MATH(K139))</f>
        <v>15</v>
      </c>
    </row>
    <row r="140" customFormat="false" ht="12.8" hidden="false" customHeight="false" outlineLevel="0" collapsed="false">
      <c r="I140" s="1" t="n">
        <f aca="false">ROW()-1</f>
        <v>139</v>
      </c>
      <c r="J140" s="1" t="n">
        <f aca="true">YEAR(NOW())+(1/365.25)*I140</f>
        <v>2023.38056125941</v>
      </c>
      <c r="K140" s="3" t="n">
        <f aca="false">(365.2425*J140+1721060-$B$3)/$C$3</f>
        <v>14.8510899326228</v>
      </c>
      <c r="L140" s="3" t="n">
        <f aca="false">IF((K140-INT(K140))&gt;=0.5,_xlfn.CEILING.MATH(K140),_xlfn.FLOOR.MATH(K140))</f>
        <v>15</v>
      </c>
    </row>
    <row r="141" customFormat="false" ht="12.8" hidden="false" customHeight="false" outlineLevel="0" collapsed="false">
      <c r="I141" s="1" t="n">
        <f aca="false">ROW()-1</f>
        <v>140</v>
      </c>
      <c r="J141" s="1" t="n">
        <f aca="true">YEAR(NOW())+(1/365.25)*I141</f>
        <v>2023.3832991102</v>
      </c>
      <c r="K141" s="3" t="n">
        <f aca="false">(365.2425*J141+1721060-$B$3)/$C$3</f>
        <v>14.8528024568307</v>
      </c>
      <c r="L141" s="3" t="n">
        <f aca="false">IF((K141-INT(K141))&gt;=0.5,_xlfn.CEILING.MATH(K141),_xlfn.FLOOR.MATH(K141))</f>
        <v>15</v>
      </c>
    </row>
    <row r="142" customFormat="false" ht="12.8" hidden="false" customHeight="false" outlineLevel="0" collapsed="false">
      <c r="I142" s="1" t="n">
        <f aca="false">ROW()-1</f>
        <v>141</v>
      </c>
      <c r="J142" s="1" t="n">
        <f aca="true">YEAR(NOW())+(1/365.25)*I142</f>
        <v>2023.38603696099</v>
      </c>
      <c r="K142" s="3" t="n">
        <f aca="false">(365.2425*J142+1721060-$B$3)/$C$3</f>
        <v>14.8545149810385</v>
      </c>
      <c r="L142" s="3" t="n">
        <f aca="false">IF((K142-INT(K142))&gt;=0.5,_xlfn.CEILING.MATH(K142),_xlfn.FLOOR.MATH(K142))</f>
        <v>15</v>
      </c>
    </row>
    <row r="143" customFormat="false" ht="12.8" hidden="false" customHeight="false" outlineLevel="0" collapsed="false">
      <c r="I143" s="1" t="n">
        <f aca="false">ROW()-1</f>
        <v>142</v>
      </c>
      <c r="J143" s="1" t="n">
        <f aca="true">YEAR(NOW())+(1/365.25)*I143</f>
        <v>2023.38877481177</v>
      </c>
      <c r="K143" s="3" t="n">
        <f aca="false">(365.2425*J143+1721060-$B$3)/$C$3</f>
        <v>14.8562275052464</v>
      </c>
      <c r="L143" s="3" t="n">
        <f aca="false">IF((K143-INT(K143))&gt;=0.5,_xlfn.CEILING.MATH(K143),_xlfn.FLOOR.MATH(K143))</f>
        <v>15</v>
      </c>
    </row>
    <row r="144" customFormat="false" ht="12.8" hidden="false" customHeight="false" outlineLevel="0" collapsed="false">
      <c r="I144" s="1" t="n">
        <f aca="false">ROW()-1</f>
        <v>143</v>
      </c>
      <c r="J144" s="1" t="n">
        <f aca="true">YEAR(NOW())+(1/365.25)*I144</f>
        <v>2023.39151266256</v>
      </c>
      <c r="K144" s="3" t="n">
        <f aca="false">(365.2425*J144+1721060-$B$3)/$C$3</f>
        <v>14.8579400294542</v>
      </c>
      <c r="L144" s="3" t="n">
        <f aca="false">IF((K144-INT(K144))&gt;=0.5,_xlfn.CEILING.MATH(K144),_xlfn.FLOOR.MATH(K144))</f>
        <v>15</v>
      </c>
    </row>
    <row r="145" customFormat="false" ht="12.8" hidden="false" customHeight="false" outlineLevel="0" collapsed="false">
      <c r="I145" s="1" t="n">
        <f aca="false">ROW()-1</f>
        <v>144</v>
      </c>
      <c r="J145" s="1" t="n">
        <f aca="true">YEAR(NOW())+(1/365.25)*I145</f>
        <v>2023.39425051335</v>
      </c>
      <c r="K145" s="3" t="n">
        <f aca="false">(365.2425*J145+1721060-$B$3)/$C$3</f>
        <v>14.8596525536621</v>
      </c>
      <c r="L145" s="3" t="n">
        <f aca="false">IF((K145-INT(K145))&gt;=0.5,_xlfn.CEILING.MATH(K145),_xlfn.FLOOR.MATH(K145))</f>
        <v>15</v>
      </c>
    </row>
    <row r="146" customFormat="false" ht="12.8" hidden="false" customHeight="false" outlineLevel="0" collapsed="false">
      <c r="I146" s="1" t="n">
        <f aca="false">ROW()-1</f>
        <v>145</v>
      </c>
      <c r="J146" s="1" t="n">
        <f aca="true">YEAR(NOW())+(1/365.25)*I146</f>
        <v>2023.39698836413</v>
      </c>
      <c r="K146" s="3" t="n">
        <f aca="false">(365.2425*J146+1721060-$B$3)/$C$3</f>
        <v>14.86136507787</v>
      </c>
      <c r="L146" s="3" t="n">
        <f aca="false">IF((K146-INT(K146))&gt;=0.5,_xlfn.CEILING.MATH(K146),_xlfn.FLOOR.MATH(K146))</f>
        <v>15</v>
      </c>
    </row>
    <row r="147" customFormat="false" ht="12.8" hidden="false" customHeight="false" outlineLevel="0" collapsed="false">
      <c r="I147" s="1" t="n">
        <f aca="false">ROW()-1</f>
        <v>146</v>
      </c>
      <c r="J147" s="1" t="n">
        <f aca="true">YEAR(NOW())+(1/365.25)*I147</f>
        <v>2023.39972621492</v>
      </c>
      <c r="K147" s="3" t="n">
        <f aca="false">(365.2425*J147+1721060-$B$3)/$C$3</f>
        <v>14.863077602077</v>
      </c>
      <c r="L147" s="3" t="n">
        <f aca="false">IF((K147-INT(K147))&gt;=0.5,_xlfn.CEILING.MATH(K147),_xlfn.FLOOR.MATH(K147))</f>
        <v>15</v>
      </c>
    </row>
    <row r="148" customFormat="false" ht="12.8" hidden="false" customHeight="false" outlineLevel="0" collapsed="false">
      <c r="I148" s="1" t="n">
        <f aca="false">ROW()-1</f>
        <v>147</v>
      </c>
      <c r="J148" s="1" t="n">
        <f aca="true">YEAR(NOW())+(1/365.25)*I148</f>
        <v>2023.40246406571</v>
      </c>
      <c r="K148" s="3" t="n">
        <f aca="false">(365.2425*J148+1721060-$B$3)/$C$3</f>
        <v>14.8647901262849</v>
      </c>
      <c r="L148" s="3" t="n">
        <f aca="false">IF((K148-INT(K148))&gt;=0.5,_xlfn.CEILING.MATH(K148),_xlfn.FLOOR.MATH(K148))</f>
        <v>15</v>
      </c>
    </row>
    <row r="149" customFormat="false" ht="12.8" hidden="false" customHeight="false" outlineLevel="0" collapsed="false">
      <c r="I149" s="1" t="n">
        <f aca="false">ROW()-1</f>
        <v>148</v>
      </c>
      <c r="J149" s="1" t="n">
        <f aca="true">YEAR(NOW())+(1/365.25)*I149</f>
        <v>2023.4052019165</v>
      </c>
      <c r="K149" s="3" t="n">
        <f aca="false">(365.2425*J149+1721060-$B$3)/$C$3</f>
        <v>14.8665026504927</v>
      </c>
      <c r="L149" s="3" t="n">
        <f aca="false">IF((K149-INT(K149))&gt;=0.5,_xlfn.CEILING.MATH(K149),_xlfn.FLOOR.MATH(K149))</f>
        <v>15</v>
      </c>
    </row>
    <row r="150" customFormat="false" ht="12.8" hidden="false" customHeight="false" outlineLevel="0" collapsed="false">
      <c r="I150" s="1" t="n">
        <f aca="false">ROW()-1</f>
        <v>149</v>
      </c>
      <c r="J150" s="1" t="n">
        <f aca="true">YEAR(NOW())+(1/365.25)*I150</f>
        <v>2023.40793976728</v>
      </c>
      <c r="K150" s="3" t="n">
        <f aca="false">(365.2425*J150+1721060-$B$3)/$C$3</f>
        <v>14.8682151747006</v>
      </c>
      <c r="L150" s="3" t="n">
        <f aca="false">IF((K150-INT(K150))&gt;=0.5,_xlfn.CEILING.MATH(K150),_xlfn.FLOOR.MATH(K150))</f>
        <v>15</v>
      </c>
    </row>
    <row r="151" customFormat="false" ht="12.8" hidden="false" customHeight="false" outlineLevel="0" collapsed="false">
      <c r="I151" s="1" t="n">
        <f aca="false">ROW()-1</f>
        <v>150</v>
      </c>
      <c r="J151" s="1" t="n">
        <f aca="true">YEAR(NOW())+(1/365.25)*I151</f>
        <v>2023.41067761807</v>
      </c>
      <c r="K151" s="3" t="n">
        <f aca="false">(365.2425*J151+1721060-$B$3)/$C$3</f>
        <v>14.8699276989085</v>
      </c>
      <c r="L151" s="3" t="n">
        <f aca="false">IF((K151-INT(K151))&gt;=0.5,_xlfn.CEILING.MATH(K151),_xlfn.FLOOR.MATH(K151))</f>
        <v>15</v>
      </c>
    </row>
    <row r="152" customFormat="false" ht="12.8" hidden="false" customHeight="false" outlineLevel="0" collapsed="false">
      <c r="I152" s="1" t="n">
        <f aca="false">ROW()-1</f>
        <v>151</v>
      </c>
      <c r="J152" s="1" t="n">
        <f aca="true">YEAR(NOW())+(1/365.25)*I152</f>
        <v>2023.41341546886</v>
      </c>
      <c r="K152" s="3" t="n">
        <f aca="false">(365.2425*J152+1721060-$B$3)/$C$3</f>
        <v>14.8716402231155</v>
      </c>
      <c r="L152" s="3" t="n">
        <f aca="false">IF((K152-INT(K152))&gt;=0.5,_xlfn.CEILING.MATH(K152),_xlfn.FLOOR.MATH(K152))</f>
        <v>15</v>
      </c>
    </row>
    <row r="153" customFormat="false" ht="12.8" hidden="false" customHeight="false" outlineLevel="0" collapsed="false">
      <c r="I153" s="1" t="n">
        <f aca="false">ROW()-1</f>
        <v>152</v>
      </c>
      <c r="J153" s="1" t="n">
        <f aca="true">YEAR(NOW())+(1/365.25)*I153</f>
        <v>2023.41615331964</v>
      </c>
      <c r="K153" s="3" t="n">
        <f aca="false">(365.2425*J153+1721060-$B$3)/$C$3</f>
        <v>14.8733527473234</v>
      </c>
      <c r="L153" s="3" t="n">
        <f aca="false">IF((K153-INT(K153))&gt;=0.5,_xlfn.CEILING.MATH(K153),_xlfn.FLOOR.MATH(K153))</f>
        <v>15</v>
      </c>
    </row>
    <row r="154" customFormat="false" ht="12.8" hidden="false" customHeight="false" outlineLevel="0" collapsed="false">
      <c r="I154" s="1" t="n">
        <f aca="false">ROW()-1</f>
        <v>153</v>
      </c>
      <c r="J154" s="1" t="n">
        <f aca="true">YEAR(NOW())+(1/365.25)*I154</f>
        <v>2023.41889117043</v>
      </c>
      <c r="K154" s="3" t="n">
        <f aca="false">(365.2425*J154+1721060-$B$3)/$C$3</f>
        <v>14.8750652715313</v>
      </c>
      <c r="L154" s="3" t="n">
        <f aca="false">IF((K154-INT(K154))&gt;=0.5,_xlfn.CEILING.MATH(K154),_xlfn.FLOOR.MATH(K154))</f>
        <v>15</v>
      </c>
    </row>
    <row r="155" customFormat="false" ht="12.8" hidden="false" customHeight="false" outlineLevel="0" collapsed="false">
      <c r="I155" s="1" t="n">
        <f aca="false">ROW()-1</f>
        <v>154</v>
      </c>
      <c r="J155" s="1" t="n">
        <f aca="true">YEAR(NOW())+(1/365.25)*I155</f>
        <v>2023.42162902122</v>
      </c>
      <c r="K155" s="3" t="n">
        <f aca="false">(365.2425*J155+1721060-$B$3)/$C$3</f>
        <v>14.8767777957391</v>
      </c>
      <c r="L155" s="3" t="n">
        <f aca="false">IF((K155-INT(K155))&gt;=0.5,_xlfn.CEILING.MATH(K155),_xlfn.FLOOR.MATH(K155))</f>
        <v>15</v>
      </c>
    </row>
    <row r="156" customFormat="false" ht="12.8" hidden="false" customHeight="false" outlineLevel="0" collapsed="false">
      <c r="I156" s="1" t="n">
        <f aca="false">ROW()-1</f>
        <v>155</v>
      </c>
      <c r="J156" s="1" t="n">
        <f aca="true">YEAR(NOW())+(1/365.25)*I156</f>
        <v>2023.42436687201</v>
      </c>
      <c r="K156" s="3" t="n">
        <f aca="false">(365.2425*J156+1721060-$B$3)/$C$3</f>
        <v>14.878490319947</v>
      </c>
      <c r="L156" s="3" t="n">
        <f aca="false">IF((K156-INT(K156))&gt;=0.5,_xlfn.CEILING.MATH(K156),_xlfn.FLOOR.MATH(K156))</f>
        <v>15</v>
      </c>
    </row>
    <row r="157" customFormat="false" ht="12.8" hidden="false" customHeight="false" outlineLevel="0" collapsed="false">
      <c r="I157" s="1" t="n">
        <f aca="false">ROW()-1</f>
        <v>156</v>
      </c>
      <c r="J157" s="1" t="n">
        <f aca="true">YEAR(NOW())+(1/365.25)*I157</f>
        <v>2023.42710472279</v>
      </c>
      <c r="K157" s="3" t="n">
        <f aca="false">(365.2425*J157+1721060-$B$3)/$C$3</f>
        <v>14.8802028441548</v>
      </c>
      <c r="L157" s="3" t="n">
        <f aca="false">IF((K157-INT(K157))&gt;=0.5,_xlfn.CEILING.MATH(K157),_xlfn.FLOOR.MATH(K157))</f>
        <v>15</v>
      </c>
    </row>
    <row r="158" customFormat="false" ht="12.8" hidden="false" customHeight="false" outlineLevel="0" collapsed="false">
      <c r="I158" s="1" t="n">
        <f aca="false">ROW()-1</f>
        <v>157</v>
      </c>
      <c r="J158" s="1" t="n">
        <f aca="true">YEAR(NOW())+(1/365.25)*I158</f>
        <v>2023.42984257358</v>
      </c>
      <c r="K158" s="3" t="n">
        <f aca="false">(365.2425*J158+1721060-$B$3)/$C$3</f>
        <v>14.8819153683627</v>
      </c>
      <c r="L158" s="3" t="n">
        <f aca="false">IF((K158-INT(K158))&gt;=0.5,_xlfn.CEILING.MATH(K158),_xlfn.FLOOR.MATH(K158))</f>
        <v>15</v>
      </c>
    </row>
    <row r="159" customFormat="false" ht="12.8" hidden="false" customHeight="false" outlineLevel="0" collapsed="false">
      <c r="I159" s="1" t="n">
        <f aca="false">ROW()-1</f>
        <v>158</v>
      </c>
      <c r="J159" s="1" t="n">
        <f aca="true">YEAR(NOW())+(1/365.25)*I159</f>
        <v>2023.43258042437</v>
      </c>
      <c r="K159" s="3" t="n">
        <f aca="false">(365.2425*J159+1721060-$B$3)/$C$3</f>
        <v>14.8836278925706</v>
      </c>
      <c r="L159" s="3" t="n">
        <f aca="false">IF((K159-INT(K159))&gt;=0.5,_xlfn.CEILING.MATH(K159),_xlfn.FLOOR.MATH(K159))</f>
        <v>15</v>
      </c>
    </row>
    <row r="160" customFormat="false" ht="12.8" hidden="false" customHeight="false" outlineLevel="0" collapsed="false">
      <c r="I160" s="1" t="n">
        <f aca="false">ROW()-1</f>
        <v>159</v>
      </c>
      <c r="J160" s="1" t="n">
        <f aca="true">YEAR(NOW())+(1/365.25)*I160</f>
        <v>2023.43531827515</v>
      </c>
      <c r="K160" s="3" t="n">
        <f aca="false">(365.2425*J160+1721060-$B$3)/$C$3</f>
        <v>14.8853404167776</v>
      </c>
      <c r="L160" s="3" t="n">
        <f aca="false">IF((K160-INT(K160))&gt;=0.5,_xlfn.CEILING.MATH(K160),_xlfn.FLOOR.MATH(K160))</f>
        <v>15</v>
      </c>
    </row>
    <row r="161" customFormat="false" ht="12.8" hidden="false" customHeight="false" outlineLevel="0" collapsed="false">
      <c r="I161" s="1" t="n">
        <f aca="false">ROW()-1</f>
        <v>160</v>
      </c>
      <c r="J161" s="1" t="n">
        <f aca="true">YEAR(NOW())+(1/365.25)*I161</f>
        <v>2023.43805612594</v>
      </c>
      <c r="K161" s="3" t="n">
        <f aca="false">(365.2425*J161+1721060-$B$3)/$C$3</f>
        <v>14.8870529409855</v>
      </c>
      <c r="L161" s="3" t="n">
        <f aca="false">IF((K161-INT(K161))&gt;=0.5,_xlfn.CEILING.MATH(K161),_xlfn.FLOOR.MATH(K161))</f>
        <v>15</v>
      </c>
    </row>
    <row r="162" customFormat="false" ht="12.8" hidden="false" customHeight="false" outlineLevel="0" collapsed="false">
      <c r="I162" s="1" t="n">
        <f aca="false">ROW()-1</f>
        <v>161</v>
      </c>
      <c r="J162" s="1" t="n">
        <f aca="true">YEAR(NOW())+(1/365.25)*I162</f>
        <v>2023.44079397673</v>
      </c>
      <c r="K162" s="3" t="n">
        <f aca="false">(365.2425*J162+1721060-$B$3)/$C$3</f>
        <v>14.8887654651933</v>
      </c>
      <c r="L162" s="3" t="n">
        <f aca="false">IF((K162-INT(K162))&gt;=0.5,_xlfn.CEILING.MATH(K162),_xlfn.FLOOR.MATH(K162))</f>
        <v>15</v>
      </c>
    </row>
    <row r="163" customFormat="false" ht="12.8" hidden="false" customHeight="false" outlineLevel="0" collapsed="false">
      <c r="I163" s="1" t="n">
        <f aca="false">ROW()-1</f>
        <v>162</v>
      </c>
      <c r="J163" s="1" t="n">
        <f aca="true">YEAR(NOW())+(1/365.25)*I163</f>
        <v>2023.44353182752</v>
      </c>
      <c r="K163" s="3" t="n">
        <f aca="false">(365.2425*J163+1721060-$B$3)/$C$3</f>
        <v>14.8904779894012</v>
      </c>
      <c r="L163" s="3" t="n">
        <f aca="false">IF((K163-INT(K163))&gt;=0.5,_xlfn.CEILING.MATH(K163),_xlfn.FLOOR.MATH(K163))</f>
        <v>15</v>
      </c>
    </row>
    <row r="164" customFormat="false" ht="12.8" hidden="false" customHeight="false" outlineLevel="0" collapsed="false">
      <c r="I164" s="1" t="n">
        <f aca="false">ROW()-1</f>
        <v>163</v>
      </c>
      <c r="J164" s="1" t="n">
        <f aca="true">YEAR(NOW())+(1/365.25)*I164</f>
        <v>2023.4462696783</v>
      </c>
      <c r="K164" s="3" t="n">
        <f aca="false">(365.2425*J164+1721060-$B$3)/$C$3</f>
        <v>14.8921905136083</v>
      </c>
      <c r="L164" s="3" t="n">
        <f aca="false">IF((K164-INT(K164))&gt;=0.5,_xlfn.CEILING.MATH(K164),_xlfn.FLOOR.MATH(K164))</f>
        <v>15</v>
      </c>
    </row>
    <row r="165" customFormat="false" ht="12.8" hidden="false" customHeight="false" outlineLevel="0" collapsed="false">
      <c r="I165" s="1" t="n">
        <f aca="false">ROW()-1</f>
        <v>164</v>
      </c>
      <c r="J165" s="1" t="n">
        <f aca="true">YEAR(NOW())+(1/365.25)*I165</f>
        <v>2023.44900752909</v>
      </c>
      <c r="K165" s="3" t="n">
        <f aca="false">(365.2425*J165+1721060-$B$3)/$C$3</f>
        <v>14.8939030378161</v>
      </c>
      <c r="L165" s="3" t="n">
        <f aca="false">IF((K165-INT(K165))&gt;=0.5,_xlfn.CEILING.MATH(K165),_xlfn.FLOOR.MATH(K165))</f>
        <v>15</v>
      </c>
    </row>
    <row r="166" customFormat="false" ht="12.8" hidden="false" customHeight="false" outlineLevel="0" collapsed="false">
      <c r="I166" s="1" t="n">
        <f aca="false">ROW()-1</f>
        <v>165</v>
      </c>
      <c r="J166" s="1" t="n">
        <f aca="true">YEAR(NOW())+(1/365.25)*I166</f>
        <v>2023.45174537988</v>
      </c>
      <c r="K166" s="3" t="n">
        <f aca="false">(365.2425*J166+1721060-$B$3)/$C$3</f>
        <v>14.895615562024</v>
      </c>
      <c r="L166" s="3" t="n">
        <f aca="false">IF((K166-INT(K166))&gt;=0.5,_xlfn.CEILING.MATH(K166),_xlfn.FLOOR.MATH(K166))</f>
        <v>15</v>
      </c>
    </row>
    <row r="167" customFormat="false" ht="12.8" hidden="false" customHeight="false" outlineLevel="0" collapsed="false">
      <c r="I167" s="1" t="n">
        <f aca="false">ROW()-1</f>
        <v>166</v>
      </c>
      <c r="J167" s="1" t="n">
        <f aca="true">YEAR(NOW())+(1/365.25)*I167</f>
        <v>2023.45448323066</v>
      </c>
      <c r="K167" s="3" t="n">
        <f aca="false">(365.2425*J167+1721060-$B$3)/$C$3</f>
        <v>14.8973280862319</v>
      </c>
      <c r="L167" s="3" t="n">
        <f aca="false">IF((K167-INT(K167))&gt;=0.5,_xlfn.CEILING.MATH(K167),_xlfn.FLOOR.MATH(K167))</f>
        <v>15</v>
      </c>
    </row>
    <row r="168" customFormat="false" ht="12.8" hidden="false" customHeight="false" outlineLevel="0" collapsed="false">
      <c r="I168" s="1" t="n">
        <f aca="false">ROW()-1</f>
        <v>167</v>
      </c>
      <c r="J168" s="1" t="n">
        <f aca="true">YEAR(NOW())+(1/365.25)*I168</f>
        <v>2023.45722108145</v>
      </c>
      <c r="K168" s="3" t="n">
        <f aca="false">(365.2425*J168+1721060-$B$3)/$C$3</f>
        <v>14.8990406104397</v>
      </c>
      <c r="L168" s="3" t="n">
        <f aca="false">IF((K168-INT(K168))&gt;=0.5,_xlfn.CEILING.MATH(K168),_xlfn.FLOOR.MATH(K168))</f>
        <v>15</v>
      </c>
    </row>
    <row r="169" customFormat="false" ht="12.8" hidden="false" customHeight="false" outlineLevel="0" collapsed="false">
      <c r="I169" s="1" t="n">
        <f aca="false">ROW()-1</f>
        <v>168</v>
      </c>
      <c r="J169" s="1" t="n">
        <f aca="true">YEAR(NOW())+(1/365.25)*I169</f>
        <v>2023.45995893224</v>
      </c>
      <c r="K169" s="3" t="n">
        <f aca="false">(365.2425*J169+1721060-$B$3)/$C$3</f>
        <v>14.9007531346476</v>
      </c>
      <c r="L169" s="3" t="n">
        <f aca="false">IF((K169-INT(K169))&gt;=0.5,_xlfn.CEILING.MATH(K169),_xlfn.FLOOR.MATH(K169))</f>
        <v>15</v>
      </c>
    </row>
    <row r="170" customFormat="false" ht="12.8" hidden="false" customHeight="false" outlineLevel="0" collapsed="false">
      <c r="I170" s="1" t="n">
        <f aca="false">ROW()-1</f>
        <v>169</v>
      </c>
      <c r="J170" s="1" t="n">
        <f aca="true">YEAR(NOW())+(1/365.25)*I170</f>
        <v>2023.46269678303</v>
      </c>
      <c r="K170" s="3" t="n">
        <f aca="false">(365.2425*J170+1721060-$B$3)/$C$3</f>
        <v>14.9024656588554</v>
      </c>
      <c r="L170" s="3" t="n">
        <f aca="false">IF((K170-INT(K170))&gt;=0.5,_xlfn.CEILING.MATH(K170),_xlfn.FLOOR.MATH(K170))</f>
        <v>15</v>
      </c>
    </row>
    <row r="171" customFormat="false" ht="12.8" hidden="false" customHeight="false" outlineLevel="0" collapsed="false">
      <c r="I171" s="1" t="n">
        <f aca="false">ROW()-1</f>
        <v>170</v>
      </c>
      <c r="J171" s="1" t="n">
        <f aca="true">YEAR(NOW())+(1/365.25)*I171</f>
        <v>2023.46543463381</v>
      </c>
      <c r="K171" s="3" t="n">
        <f aca="false">(365.2425*J171+1721060-$B$3)/$C$3</f>
        <v>14.9041781830625</v>
      </c>
      <c r="L171" s="3" t="n">
        <f aca="false">IF((K171-INT(K171))&gt;=0.5,_xlfn.CEILING.MATH(K171),_xlfn.FLOOR.MATH(K171))</f>
        <v>15</v>
      </c>
    </row>
    <row r="172" customFormat="false" ht="12.8" hidden="false" customHeight="false" outlineLevel="0" collapsed="false">
      <c r="I172" s="1" t="n">
        <f aca="false">ROW()-1</f>
        <v>171</v>
      </c>
      <c r="J172" s="1" t="n">
        <f aca="true">YEAR(NOW())+(1/365.25)*I172</f>
        <v>2023.4681724846</v>
      </c>
      <c r="K172" s="3" t="n">
        <f aca="false">(365.2425*J172+1721060-$B$3)/$C$3</f>
        <v>14.9058907072704</v>
      </c>
      <c r="L172" s="3" t="n">
        <f aca="false">IF((K172-INT(K172))&gt;=0.5,_xlfn.CEILING.MATH(K172),_xlfn.FLOOR.MATH(K172))</f>
        <v>15</v>
      </c>
    </row>
    <row r="173" customFormat="false" ht="12.8" hidden="false" customHeight="false" outlineLevel="0" collapsed="false">
      <c r="I173" s="1" t="n">
        <f aca="false">ROW()-1</f>
        <v>172</v>
      </c>
      <c r="J173" s="1" t="n">
        <f aca="true">YEAR(NOW())+(1/365.25)*I173</f>
        <v>2023.47091033539</v>
      </c>
      <c r="K173" s="3" t="n">
        <f aca="false">(365.2425*J173+1721060-$B$3)/$C$3</f>
        <v>14.9076032314782</v>
      </c>
      <c r="L173" s="3" t="n">
        <f aca="false">IF((K173-INT(K173))&gt;=0.5,_xlfn.CEILING.MATH(K173),_xlfn.FLOOR.MATH(K173))</f>
        <v>15</v>
      </c>
    </row>
    <row r="174" customFormat="false" ht="12.8" hidden="false" customHeight="false" outlineLevel="0" collapsed="false">
      <c r="I174" s="1" t="n">
        <f aca="false">ROW()-1</f>
        <v>173</v>
      </c>
      <c r="J174" s="1" t="n">
        <f aca="true">YEAR(NOW())+(1/365.25)*I174</f>
        <v>2023.47364818617</v>
      </c>
      <c r="K174" s="3" t="n">
        <f aca="false">(365.2425*J174+1721060-$B$3)/$C$3</f>
        <v>14.9093157556861</v>
      </c>
      <c r="L174" s="3" t="n">
        <f aca="false">IF((K174-INT(K174))&gt;=0.5,_xlfn.CEILING.MATH(K174),_xlfn.FLOOR.MATH(K174))</f>
        <v>15</v>
      </c>
    </row>
    <row r="175" customFormat="false" ht="12.8" hidden="false" customHeight="false" outlineLevel="0" collapsed="false">
      <c r="I175" s="1" t="n">
        <f aca="false">ROW()-1</f>
        <v>174</v>
      </c>
      <c r="J175" s="1" t="n">
        <f aca="true">YEAR(NOW())+(1/365.25)*I175</f>
        <v>2023.47638603696</v>
      </c>
      <c r="K175" s="3" t="n">
        <f aca="false">(365.2425*J175+1721060-$B$3)/$C$3</f>
        <v>14.9110282798932</v>
      </c>
      <c r="L175" s="3" t="n">
        <f aca="false">IF((K175-INT(K175))&gt;=0.5,_xlfn.CEILING.MATH(K175),_xlfn.FLOOR.MATH(K175))</f>
        <v>15</v>
      </c>
    </row>
    <row r="176" customFormat="false" ht="12.8" hidden="false" customHeight="false" outlineLevel="0" collapsed="false">
      <c r="I176" s="1" t="n">
        <f aca="false">ROW()-1</f>
        <v>175</v>
      </c>
      <c r="J176" s="1" t="n">
        <f aca="true">YEAR(NOW())+(1/365.25)*I176</f>
        <v>2023.47912388775</v>
      </c>
      <c r="K176" s="3" t="n">
        <f aca="false">(365.2425*J176+1721060-$B$3)/$C$3</f>
        <v>14.912740804101</v>
      </c>
      <c r="L176" s="3" t="n">
        <f aca="false">IF((K176-INT(K176))&gt;=0.5,_xlfn.CEILING.MATH(K176),_xlfn.FLOOR.MATH(K176))</f>
        <v>15</v>
      </c>
    </row>
    <row r="177" customFormat="false" ht="12.8" hidden="false" customHeight="false" outlineLevel="0" collapsed="false">
      <c r="I177" s="1" t="n">
        <f aca="false">ROW()-1</f>
        <v>176</v>
      </c>
      <c r="J177" s="1" t="n">
        <f aca="true">YEAR(NOW())+(1/365.25)*I177</f>
        <v>2023.48186173853</v>
      </c>
      <c r="K177" s="3" t="n">
        <f aca="false">(365.2425*J177+1721060-$B$3)/$C$3</f>
        <v>14.9144533283089</v>
      </c>
      <c r="L177" s="3" t="n">
        <f aca="false">IF((K177-INT(K177))&gt;=0.5,_xlfn.CEILING.MATH(K177),_xlfn.FLOOR.MATH(K177))</f>
        <v>15</v>
      </c>
    </row>
    <row r="178" customFormat="false" ht="12.8" hidden="false" customHeight="false" outlineLevel="0" collapsed="false">
      <c r="I178" s="1" t="n">
        <f aca="false">ROW()-1</f>
        <v>177</v>
      </c>
      <c r="J178" s="1" t="n">
        <f aca="true">YEAR(NOW())+(1/365.25)*I178</f>
        <v>2023.48459958932</v>
      </c>
      <c r="K178" s="3" t="n">
        <f aca="false">(365.2425*J178+1721060-$B$3)/$C$3</f>
        <v>14.9161658525167</v>
      </c>
      <c r="L178" s="3" t="n">
        <f aca="false">IF((K178-INT(K178))&gt;=0.5,_xlfn.CEILING.MATH(K178),_xlfn.FLOOR.MATH(K178))</f>
        <v>15</v>
      </c>
    </row>
    <row r="179" customFormat="false" ht="12.8" hidden="false" customHeight="false" outlineLevel="0" collapsed="false">
      <c r="I179" s="1" t="n">
        <f aca="false">ROW()-1</f>
        <v>178</v>
      </c>
      <c r="J179" s="1" t="n">
        <f aca="true">YEAR(NOW())+(1/365.25)*I179</f>
        <v>2023.48733744011</v>
      </c>
      <c r="K179" s="3" t="n">
        <f aca="false">(365.2425*J179+1721060-$B$3)/$C$3</f>
        <v>14.9178783767246</v>
      </c>
      <c r="L179" s="3" t="n">
        <f aca="false">IF((K179-INT(K179))&gt;=0.5,_xlfn.CEILING.MATH(K179),_xlfn.FLOOR.MATH(K179))</f>
        <v>15</v>
      </c>
    </row>
    <row r="180" customFormat="false" ht="12.8" hidden="false" customHeight="false" outlineLevel="0" collapsed="false">
      <c r="I180" s="1" t="n">
        <f aca="false">ROW()-1</f>
        <v>179</v>
      </c>
      <c r="J180" s="1" t="n">
        <f aca="true">YEAR(NOW())+(1/365.25)*I180</f>
        <v>2023.4900752909</v>
      </c>
      <c r="K180" s="3" t="n">
        <f aca="false">(365.2425*J180+1721060-$B$3)/$C$3</f>
        <v>14.9195909009325</v>
      </c>
      <c r="L180" s="3" t="n">
        <f aca="false">IF((K180-INT(K180))&gt;=0.5,_xlfn.CEILING.MATH(K180),_xlfn.FLOOR.MATH(K180))</f>
        <v>15</v>
      </c>
    </row>
    <row r="181" customFormat="false" ht="12.8" hidden="false" customHeight="false" outlineLevel="0" collapsed="false">
      <c r="I181" s="1" t="n">
        <f aca="false">ROW()-1</f>
        <v>180</v>
      </c>
      <c r="J181" s="1" t="n">
        <f aca="true">YEAR(NOW())+(1/365.25)*I181</f>
        <v>2023.49281314168</v>
      </c>
      <c r="K181" s="3" t="n">
        <f aca="false">(365.2425*J181+1721060-$B$3)/$C$3</f>
        <v>14.9213034251403</v>
      </c>
      <c r="L181" s="3" t="n">
        <f aca="false">IF((K181-INT(K181))&gt;=0.5,_xlfn.CEILING.MATH(K181),_xlfn.FLOOR.MATH(K181))</f>
        <v>15</v>
      </c>
    </row>
    <row r="182" customFormat="false" ht="12.8" hidden="false" customHeight="false" outlineLevel="0" collapsed="false">
      <c r="I182" s="1" t="n">
        <f aca="false">ROW()-1</f>
        <v>181</v>
      </c>
      <c r="J182" s="1" t="n">
        <f aca="true">YEAR(NOW())+(1/365.25)*I182</f>
        <v>2023.49555099247</v>
      </c>
      <c r="K182" s="3" t="n">
        <f aca="false">(365.2425*J182+1721060-$B$3)/$C$3</f>
        <v>14.9230159493482</v>
      </c>
      <c r="L182" s="3" t="n">
        <f aca="false">IF((K182-INT(K182))&gt;=0.5,_xlfn.CEILING.MATH(K182),_xlfn.FLOOR.MATH(K182))</f>
        <v>15</v>
      </c>
    </row>
    <row r="183" customFormat="false" ht="12.8" hidden="false" customHeight="false" outlineLevel="0" collapsed="false">
      <c r="I183" s="1" t="n">
        <f aca="false">ROW()-1</f>
        <v>182</v>
      </c>
      <c r="J183" s="1" t="n">
        <f aca="true">YEAR(NOW())+(1/365.25)*I183</f>
        <v>2023.49828884326</v>
      </c>
      <c r="K183" s="3" t="n">
        <f aca="false">(365.2425*J183+1721060-$B$3)/$C$3</f>
        <v>14.9247284735552</v>
      </c>
      <c r="L183" s="3" t="n">
        <f aca="false">IF((K183-INT(K183))&gt;=0.5,_xlfn.CEILING.MATH(K183),_xlfn.FLOOR.MATH(K183))</f>
        <v>15</v>
      </c>
    </row>
    <row r="184" customFormat="false" ht="12.8" hidden="false" customHeight="false" outlineLevel="0" collapsed="false">
      <c r="I184" s="1" t="n">
        <f aca="false">ROW()-1</f>
        <v>183</v>
      </c>
      <c r="J184" s="1" t="n">
        <f aca="true">YEAR(NOW())+(1/365.25)*I184</f>
        <v>2023.50102669405</v>
      </c>
      <c r="K184" s="3" t="n">
        <f aca="false">(365.2425*J184+1721060-$B$3)/$C$3</f>
        <v>14.9264409977631</v>
      </c>
      <c r="L184" s="3" t="n">
        <f aca="false">IF((K184-INT(K184))&gt;=0.5,_xlfn.CEILING.MATH(K184),_xlfn.FLOOR.MATH(K184))</f>
        <v>15</v>
      </c>
    </row>
    <row r="185" customFormat="false" ht="12.8" hidden="false" customHeight="false" outlineLevel="0" collapsed="false">
      <c r="I185" s="1" t="n">
        <f aca="false">ROW()-1</f>
        <v>184</v>
      </c>
      <c r="J185" s="1" t="n">
        <f aca="true">YEAR(NOW())+(1/365.25)*I185</f>
        <v>2023.50376454483</v>
      </c>
      <c r="K185" s="3" t="n">
        <f aca="false">(365.2425*J185+1721060-$B$3)/$C$3</f>
        <v>14.928153521971</v>
      </c>
      <c r="L185" s="3" t="n">
        <f aca="false">IF((K185-INT(K185))&gt;=0.5,_xlfn.CEILING.MATH(K185),_xlfn.FLOOR.MATH(K185))</f>
        <v>15</v>
      </c>
    </row>
    <row r="186" customFormat="false" ht="12.8" hidden="false" customHeight="false" outlineLevel="0" collapsed="false">
      <c r="I186" s="1" t="n">
        <f aca="false">ROW()-1</f>
        <v>185</v>
      </c>
      <c r="J186" s="1" t="n">
        <f aca="true">YEAR(NOW())+(1/365.25)*I186</f>
        <v>2023.50650239562</v>
      </c>
      <c r="K186" s="3" t="n">
        <f aca="false">(365.2425*J186+1721060-$B$3)/$C$3</f>
        <v>14.9298660461788</v>
      </c>
      <c r="L186" s="3" t="n">
        <f aca="false">IF((K186-INT(K186))&gt;=0.5,_xlfn.CEILING.MATH(K186),_xlfn.FLOOR.MATH(K186))</f>
        <v>15</v>
      </c>
    </row>
    <row r="187" customFormat="false" ht="12.8" hidden="false" customHeight="false" outlineLevel="0" collapsed="false">
      <c r="I187" s="1" t="n">
        <f aca="false">ROW()-1</f>
        <v>186</v>
      </c>
      <c r="J187" s="1" t="n">
        <f aca="true">YEAR(NOW())+(1/365.25)*I187</f>
        <v>2023.50924024641</v>
      </c>
      <c r="K187" s="3" t="n">
        <f aca="false">(365.2425*J187+1721060-$B$3)/$C$3</f>
        <v>14.9315785703859</v>
      </c>
      <c r="L187" s="3" t="n">
        <f aca="false">IF((K187-INT(K187))&gt;=0.5,_xlfn.CEILING.MATH(K187),_xlfn.FLOOR.MATH(K187))</f>
        <v>15</v>
      </c>
    </row>
    <row r="188" customFormat="false" ht="12.8" hidden="false" customHeight="false" outlineLevel="0" collapsed="false">
      <c r="I188" s="1" t="n">
        <f aca="false">ROW()-1</f>
        <v>187</v>
      </c>
      <c r="J188" s="1" t="n">
        <f aca="true">YEAR(NOW())+(1/365.25)*I188</f>
        <v>2023.51197809719</v>
      </c>
      <c r="K188" s="3" t="n">
        <f aca="false">(365.2425*J188+1721060-$B$3)/$C$3</f>
        <v>14.9332910945938</v>
      </c>
      <c r="L188" s="3" t="n">
        <f aca="false">IF((K188-INT(K188))&gt;=0.5,_xlfn.CEILING.MATH(K188),_xlfn.FLOOR.MATH(K188))</f>
        <v>15</v>
      </c>
    </row>
    <row r="189" customFormat="false" ht="12.8" hidden="false" customHeight="false" outlineLevel="0" collapsed="false">
      <c r="I189" s="1" t="n">
        <f aca="false">ROW()-1</f>
        <v>188</v>
      </c>
      <c r="J189" s="1" t="n">
        <f aca="true">YEAR(NOW())+(1/365.25)*I189</f>
        <v>2023.51471594798</v>
      </c>
      <c r="K189" s="3" t="n">
        <f aca="false">(365.2425*J189+1721060-$B$3)/$C$3</f>
        <v>14.9350036188016</v>
      </c>
      <c r="L189" s="3" t="n">
        <f aca="false">IF((K189-INT(K189))&gt;=0.5,_xlfn.CEILING.MATH(K189),_xlfn.FLOOR.MATH(K189))</f>
        <v>15</v>
      </c>
    </row>
    <row r="190" customFormat="false" ht="12.8" hidden="false" customHeight="false" outlineLevel="0" collapsed="false">
      <c r="I190" s="1" t="n">
        <f aca="false">ROW()-1</f>
        <v>189</v>
      </c>
      <c r="J190" s="1" t="n">
        <f aca="true">YEAR(NOW())+(1/365.25)*I190</f>
        <v>2023.51745379877</v>
      </c>
      <c r="K190" s="3" t="n">
        <f aca="false">(365.2425*J190+1721060-$B$3)/$C$3</f>
        <v>14.9367161430095</v>
      </c>
      <c r="L190" s="3" t="n">
        <f aca="false">IF((K190-INT(K190))&gt;=0.5,_xlfn.CEILING.MATH(K190),_xlfn.FLOOR.MATH(K190))</f>
        <v>15</v>
      </c>
    </row>
    <row r="191" customFormat="false" ht="12.8" hidden="false" customHeight="false" outlineLevel="0" collapsed="false">
      <c r="I191" s="1" t="n">
        <f aca="false">ROW()-1</f>
        <v>190</v>
      </c>
      <c r="J191" s="1" t="n">
        <f aca="true">YEAR(NOW())+(1/365.25)*I191</f>
        <v>2023.52019164955</v>
      </c>
      <c r="K191" s="3" t="n">
        <f aca="false">(365.2425*J191+1721060-$B$3)/$C$3</f>
        <v>14.9384286672173</v>
      </c>
      <c r="L191" s="3" t="n">
        <f aca="false">IF((K191-INT(K191))&gt;=0.5,_xlfn.CEILING.MATH(K191),_xlfn.FLOOR.MATH(K191))</f>
        <v>15</v>
      </c>
    </row>
    <row r="192" customFormat="false" ht="12.8" hidden="false" customHeight="false" outlineLevel="0" collapsed="false">
      <c r="I192" s="1" t="n">
        <f aca="false">ROW()-1</f>
        <v>191</v>
      </c>
      <c r="J192" s="1" t="n">
        <f aca="true">YEAR(NOW())+(1/365.25)*I192</f>
        <v>2023.52292950034</v>
      </c>
      <c r="K192" s="3" t="n">
        <f aca="false">(365.2425*J192+1721060-$B$3)/$C$3</f>
        <v>14.9401411914252</v>
      </c>
      <c r="L192" s="3" t="n">
        <f aca="false">IF((K192-INT(K192))&gt;=0.5,_xlfn.CEILING.MATH(K192),_xlfn.FLOOR.MATH(K192))</f>
        <v>15</v>
      </c>
    </row>
    <row r="193" customFormat="false" ht="12.8" hidden="false" customHeight="false" outlineLevel="0" collapsed="false">
      <c r="I193" s="1" t="n">
        <f aca="false">ROW()-1</f>
        <v>192</v>
      </c>
      <c r="J193" s="1" t="n">
        <f aca="true">YEAR(NOW())+(1/365.25)*I193</f>
        <v>2023.52566735113</v>
      </c>
      <c r="K193" s="3" t="n">
        <f aca="false">(365.2425*J193+1721060-$B$3)/$C$3</f>
        <v>14.9418537156331</v>
      </c>
      <c r="L193" s="3" t="n">
        <f aca="false">IF((K193-INT(K193))&gt;=0.5,_xlfn.CEILING.MATH(K193),_xlfn.FLOOR.MATH(K193))</f>
        <v>15</v>
      </c>
    </row>
    <row r="194" customFormat="false" ht="12.8" hidden="false" customHeight="false" outlineLevel="0" collapsed="false">
      <c r="I194" s="1" t="n">
        <f aca="false">ROW()-1</f>
        <v>193</v>
      </c>
      <c r="J194" s="1" t="n">
        <f aca="true">YEAR(NOW())+(1/365.25)*I194</f>
        <v>2023.52840520192</v>
      </c>
      <c r="K194" s="3" t="n">
        <f aca="false">(365.2425*J194+1721060-$B$3)/$C$3</f>
        <v>14.9435662398401</v>
      </c>
      <c r="L194" s="3" t="n">
        <f aca="false">IF((K194-INT(K194))&gt;=0.5,_xlfn.CEILING.MATH(K194),_xlfn.FLOOR.MATH(K194))</f>
        <v>15</v>
      </c>
    </row>
    <row r="195" customFormat="false" ht="12.8" hidden="false" customHeight="false" outlineLevel="0" collapsed="false">
      <c r="I195" s="1" t="n">
        <f aca="false">ROW()-1</f>
        <v>194</v>
      </c>
      <c r="J195" s="1" t="n">
        <f aca="true">YEAR(NOW())+(1/365.25)*I195</f>
        <v>2023.5311430527</v>
      </c>
      <c r="K195" s="3" t="n">
        <f aca="false">(365.2425*J195+1721060-$B$3)/$C$3</f>
        <v>14.945278764048</v>
      </c>
      <c r="L195" s="3" t="n">
        <f aca="false">IF((K195-INT(K195))&gt;=0.5,_xlfn.CEILING.MATH(K195),_xlfn.FLOOR.MATH(K195))</f>
        <v>15</v>
      </c>
    </row>
    <row r="196" customFormat="false" ht="12.8" hidden="false" customHeight="false" outlineLevel="0" collapsed="false">
      <c r="I196" s="1" t="n">
        <f aca="false">ROW()-1</f>
        <v>195</v>
      </c>
      <c r="J196" s="1" t="n">
        <f aca="true">YEAR(NOW())+(1/365.25)*I196</f>
        <v>2023.53388090349</v>
      </c>
      <c r="K196" s="3" t="n">
        <f aca="false">(365.2425*J196+1721060-$B$3)/$C$3</f>
        <v>14.9469912882559</v>
      </c>
      <c r="L196" s="3" t="n">
        <f aca="false">IF((K196-INT(K196))&gt;=0.5,_xlfn.CEILING.MATH(K196),_xlfn.FLOOR.MATH(K196))</f>
        <v>15</v>
      </c>
    </row>
    <row r="197" customFormat="false" ht="12.8" hidden="false" customHeight="false" outlineLevel="0" collapsed="false">
      <c r="I197" s="1" t="n">
        <f aca="false">ROW()-1</f>
        <v>196</v>
      </c>
      <c r="J197" s="1" t="n">
        <f aca="true">YEAR(NOW())+(1/365.25)*I197</f>
        <v>2023.53661875428</v>
      </c>
      <c r="K197" s="3" t="n">
        <f aca="false">(365.2425*J197+1721060-$B$3)/$C$3</f>
        <v>14.9487038124637</v>
      </c>
      <c r="L197" s="3" t="n">
        <f aca="false">IF((K197-INT(K197))&gt;=0.5,_xlfn.CEILING.MATH(K197),_xlfn.FLOOR.MATH(K197))</f>
        <v>15</v>
      </c>
    </row>
    <row r="198" customFormat="false" ht="12.8" hidden="false" customHeight="false" outlineLevel="0" collapsed="false">
      <c r="I198" s="1" t="n">
        <f aca="false">ROW()-1</f>
        <v>197</v>
      </c>
      <c r="J198" s="1" t="n">
        <f aca="true">YEAR(NOW())+(1/365.25)*I198</f>
        <v>2023.53935660506</v>
      </c>
      <c r="K198" s="3" t="n">
        <f aca="false">(365.2425*J198+1721060-$B$3)/$C$3</f>
        <v>14.9504163366708</v>
      </c>
      <c r="L198" s="3" t="n">
        <f aca="false">IF((K198-INT(K198))&gt;=0.5,_xlfn.CEILING.MATH(K198),_xlfn.FLOOR.MATH(K198))</f>
        <v>15</v>
      </c>
    </row>
    <row r="199" customFormat="false" ht="12.8" hidden="false" customHeight="false" outlineLevel="0" collapsed="false">
      <c r="I199" s="1" t="n">
        <f aca="false">ROW()-1</f>
        <v>198</v>
      </c>
      <c r="J199" s="1" t="n">
        <f aca="true">YEAR(NOW())+(1/365.25)*I199</f>
        <v>2023.54209445585</v>
      </c>
      <c r="K199" s="3" t="n">
        <f aca="false">(365.2425*J199+1721060-$B$3)/$C$3</f>
        <v>14.9521288608786</v>
      </c>
      <c r="L199" s="3" t="n">
        <f aca="false">IF((K199-INT(K199))&gt;=0.5,_xlfn.CEILING.MATH(K199),_xlfn.FLOOR.MATH(K199))</f>
        <v>15</v>
      </c>
    </row>
    <row r="200" customFormat="false" ht="12.8" hidden="false" customHeight="false" outlineLevel="0" collapsed="false">
      <c r="I200" s="1" t="n">
        <f aca="false">ROW()-1</f>
        <v>199</v>
      </c>
      <c r="J200" s="1" t="n">
        <f aca="true">YEAR(NOW())+(1/365.25)*I200</f>
        <v>2023.54483230664</v>
      </c>
      <c r="K200" s="3" t="n">
        <f aca="false">(365.2425*J200+1721060-$B$3)/$C$3</f>
        <v>14.9538413850865</v>
      </c>
      <c r="L200" s="3" t="n">
        <f aca="false">IF((K200-INT(K200))&gt;=0.5,_xlfn.CEILING.MATH(K200),_xlfn.FLOOR.MATH(K200))</f>
        <v>15</v>
      </c>
    </row>
    <row r="201" customFormat="false" ht="12.8" hidden="false" customHeight="false" outlineLevel="0" collapsed="false">
      <c r="I201" s="1" t="n">
        <f aca="false">ROW()-1</f>
        <v>200</v>
      </c>
      <c r="J201" s="1" t="n">
        <f aca="true">YEAR(NOW())+(1/365.25)*I201</f>
        <v>2023.54757015743</v>
      </c>
      <c r="K201" s="3" t="n">
        <f aca="false">(365.2425*J201+1721060-$B$3)/$C$3</f>
        <v>14.9555539092944</v>
      </c>
      <c r="L201" s="3" t="n">
        <f aca="false">IF((K201-INT(K201))&gt;=0.5,_xlfn.CEILING.MATH(K201),_xlfn.FLOOR.MATH(K201))</f>
        <v>15</v>
      </c>
    </row>
    <row r="202" customFormat="false" ht="12.8" hidden="false" customHeight="false" outlineLevel="0" collapsed="false">
      <c r="I202" s="1" t="n">
        <f aca="false">ROW()-1</f>
        <v>201</v>
      </c>
      <c r="J202" s="1" t="n">
        <f aca="true">YEAR(NOW())+(1/365.25)*I202</f>
        <v>2023.55030800821</v>
      </c>
      <c r="K202" s="3" t="n">
        <f aca="false">(365.2425*J202+1721060-$B$3)/$C$3</f>
        <v>14.9572664335022</v>
      </c>
      <c r="L202" s="3" t="n">
        <f aca="false">IF((K202-INT(K202))&gt;=0.5,_xlfn.CEILING.MATH(K202),_xlfn.FLOOR.MATH(K202))</f>
        <v>15</v>
      </c>
    </row>
    <row r="203" customFormat="false" ht="12.8" hidden="false" customHeight="false" outlineLevel="0" collapsed="false">
      <c r="I203" s="1" t="n">
        <f aca="false">ROW()-1</f>
        <v>202</v>
      </c>
      <c r="J203" s="1" t="n">
        <f aca="true">YEAR(NOW())+(1/365.25)*I203</f>
        <v>2023.553045859</v>
      </c>
      <c r="K203" s="3" t="n">
        <f aca="false">(365.2425*J203+1721060-$B$3)/$C$3</f>
        <v>14.9589789577101</v>
      </c>
      <c r="L203" s="3" t="n">
        <f aca="false">IF((K203-INT(K203))&gt;=0.5,_xlfn.CEILING.MATH(K203),_xlfn.FLOOR.MATH(K203))</f>
        <v>15</v>
      </c>
    </row>
    <row r="204" customFormat="false" ht="12.8" hidden="false" customHeight="false" outlineLevel="0" collapsed="false">
      <c r="I204" s="1" t="n">
        <f aca="false">ROW()-1</f>
        <v>203</v>
      </c>
      <c r="J204" s="1" t="n">
        <f aca="true">YEAR(NOW())+(1/365.25)*I204</f>
        <v>2023.55578370979</v>
      </c>
      <c r="K204" s="3" t="n">
        <f aca="false">(365.2425*J204+1721060-$B$3)/$C$3</f>
        <v>14.9606914819179</v>
      </c>
      <c r="L204" s="3" t="n">
        <f aca="false">IF((K204-INT(K204))&gt;=0.5,_xlfn.CEILING.MATH(K204),_xlfn.FLOOR.MATH(K204))</f>
        <v>15</v>
      </c>
    </row>
    <row r="205" customFormat="false" ht="12.8" hidden="false" customHeight="false" outlineLevel="0" collapsed="false">
      <c r="I205" s="1" t="n">
        <f aca="false">ROW()-1</f>
        <v>204</v>
      </c>
      <c r="J205" s="1" t="n">
        <f aca="true">YEAR(NOW())+(1/365.25)*I205</f>
        <v>2023.55852156058</v>
      </c>
      <c r="K205" s="3" t="n">
        <f aca="false">(365.2425*J205+1721060-$B$3)/$C$3</f>
        <v>14.962404006125</v>
      </c>
      <c r="L205" s="3" t="n">
        <f aca="false">IF((K205-INT(K205))&gt;=0.5,_xlfn.CEILING.MATH(K205),_xlfn.FLOOR.MATH(K205))</f>
        <v>15</v>
      </c>
    </row>
    <row r="206" customFormat="false" ht="12.8" hidden="false" customHeight="false" outlineLevel="0" collapsed="false">
      <c r="I206" s="1" t="n">
        <f aca="false">ROW()-1</f>
        <v>205</v>
      </c>
      <c r="J206" s="1" t="n">
        <f aca="true">YEAR(NOW())+(1/365.25)*I206</f>
        <v>2023.56125941136</v>
      </c>
      <c r="K206" s="3" t="n">
        <f aca="false">(365.2425*J206+1721060-$B$3)/$C$3</f>
        <v>14.9641165303329</v>
      </c>
      <c r="L206" s="3" t="n">
        <f aca="false">IF((K206-INT(K206))&gt;=0.5,_xlfn.CEILING.MATH(K206),_xlfn.FLOOR.MATH(K206))</f>
        <v>15</v>
      </c>
    </row>
    <row r="207" customFormat="false" ht="12.8" hidden="false" customHeight="false" outlineLevel="0" collapsed="false">
      <c r="I207" s="1" t="n">
        <f aca="false">ROW()-1</f>
        <v>206</v>
      </c>
      <c r="J207" s="1" t="n">
        <f aca="true">YEAR(NOW())+(1/365.25)*I207</f>
        <v>2023.56399726215</v>
      </c>
      <c r="K207" s="3" t="n">
        <f aca="false">(365.2425*J207+1721060-$B$3)/$C$3</f>
        <v>14.9658290545407</v>
      </c>
      <c r="L207" s="3" t="n">
        <f aca="false">IF((K207-INT(K207))&gt;=0.5,_xlfn.CEILING.MATH(K207),_xlfn.FLOOR.MATH(K207))</f>
        <v>15</v>
      </c>
    </row>
    <row r="208" customFormat="false" ht="12.8" hidden="false" customHeight="false" outlineLevel="0" collapsed="false">
      <c r="I208" s="1" t="n">
        <f aca="false">ROW()-1</f>
        <v>207</v>
      </c>
      <c r="J208" s="1" t="n">
        <f aca="true">YEAR(NOW())+(1/365.25)*I208</f>
        <v>2023.56673511294</v>
      </c>
      <c r="K208" s="3" t="n">
        <f aca="false">(365.2425*J208+1721060-$B$3)/$C$3</f>
        <v>14.9675415787486</v>
      </c>
      <c r="L208" s="3" t="n">
        <f aca="false">IF((K208-INT(K208))&gt;=0.5,_xlfn.CEILING.MATH(K208),_xlfn.FLOOR.MATH(K208))</f>
        <v>15</v>
      </c>
    </row>
    <row r="209" customFormat="false" ht="12.8" hidden="false" customHeight="false" outlineLevel="0" collapsed="false">
      <c r="I209" s="1" t="n">
        <f aca="false">ROW()-1</f>
        <v>208</v>
      </c>
      <c r="J209" s="1" t="n">
        <f aca="true">YEAR(NOW())+(1/365.25)*I209</f>
        <v>2023.56947296372</v>
      </c>
      <c r="K209" s="3" t="n">
        <f aca="false">(365.2425*J209+1721060-$B$3)/$C$3</f>
        <v>14.9692541029565</v>
      </c>
      <c r="L209" s="3" t="n">
        <f aca="false">IF((K209-INT(K209))&gt;=0.5,_xlfn.CEILING.MATH(K209),_xlfn.FLOOR.MATH(K209))</f>
        <v>15</v>
      </c>
    </row>
    <row r="210" customFormat="false" ht="12.8" hidden="false" customHeight="false" outlineLevel="0" collapsed="false">
      <c r="I210" s="1" t="n">
        <f aca="false">ROW()-1</f>
        <v>209</v>
      </c>
      <c r="J210" s="1" t="n">
        <f aca="true">YEAR(NOW())+(1/365.25)*I210</f>
        <v>2023.57221081451</v>
      </c>
      <c r="K210" s="3" t="n">
        <f aca="false">(365.2425*J210+1721060-$B$3)/$C$3</f>
        <v>14.9709666271635</v>
      </c>
      <c r="L210" s="3" t="n">
        <f aca="false">IF((K210-INT(K210))&gt;=0.5,_xlfn.CEILING.MATH(K210),_xlfn.FLOOR.MATH(K210))</f>
        <v>15</v>
      </c>
    </row>
    <row r="211" customFormat="false" ht="12.8" hidden="false" customHeight="false" outlineLevel="0" collapsed="false">
      <c r="I211" s="1" t="n">
        <f aca="false">ROW()-1</f>
        <v>210</v>
      </c>
      <c r="J211" s="1" t="n">
        <f aca="true">YEAR(NOW())+(1/365.25)*I211</f>
        <v>2023.5749486653</v>
      </c>
      <c r="K211" s="3" t="n">
        <f aca="false">(365.2425*J211+1721060-$B$3)/$C$3</f>
        <v>14.9726791513714</v>
      </c>
      <c r="L211" s="3" t="n">
        <f aca="false">IF((K211-INT(K211))&gt;=0.5,_xlfn.CEILING.MATH(K211),_xlfn.FLOOR.MATH(K211))</f>
        <v>15</v>
      </c>
    </row>
    <row r="212" customFormat="false" ht="12.8" hidden="false" customHeight="false" outlineLevel="0" collapsed="false">
      <c r="I212" s="1" t="n">
        <f aca="false">ROW()-1</f>
        <v>211</v>
      </c>
      <c r="J212" s="1" t="n">
        <f aca="true">YEAR(NOW())+(1/365.25)*I212</f>
        <v>2023.57768651608</v>
      </c>
      <c r="K212" s="3" t="n">
        <f aca="false">(365.2425*J212+1721060-$B$3)/$C$3</f>
        <v>14.9743916755792</v>
      </c>
      <c r="L212" s="3" t="n">
        <f aca="false">IF((K212-INT(K212))&gt;=0.5,_xlfn.CEILING.MATH(K212),_xlfn.FLOOR.MATH(K212))</f>
        <v>15</v>
      </c>
    </row>
    <row r="213" customFormat="false" ht="12.8" hidden="false" customHeight="false" outlineLevel="0" collapsed="false">
      <c r="I213" s="1" t="n">
        <f aca="false">ROW()-1</f>
        <v>212</v>
      </c>
      <c r="J213" s="1" t="n">
        <f aca="true">YEAR(NOW())+(1/365.25)*I213</f>
        <v>2023.58042436687</v>
      </c>
      <c r="K213" s="3" t="n">
        <f aca="false">(365.2425*J213+1721060-$B$3)/$C$3</f>
        <v>14.9761041997871</v>
      </c>
      <c r="L213" s="3" t="n">
        <f aca="false">IF((K213-INT(K213))&gt;=0.5,_xlfn.CEILING.MATH(K213),_xlfn.FLOOR.MATH(K213))</f>
        <v>15</v>
      </c>
    </row>
    <row r="214" customFormat="false" ht="12.8" hidden="false" customHeight="false" outlineLevel="0" collapsed="false">
      <c r="I214" s="1" t="n">
        <f aca="false">ROW()-1</f>
        <v>213</v>
      </c>
      <c r="J214" s="1" t="n">
        <f aca="true">YEAR(NOW())+(1/365.25)*I214</f>
        <v>2023.58316221766</v>
      </c>
      <c r="K214" s="3" t="n">
        <f aca="false">(365.2425*J214+1721060-$B$3)/$C$3</f>
        <v>14.977816723995</v>
      </c>
      <c r="L214" s="3" t="n">
        <f aca="false">IF((K214-INT(K214))&gt;=0.5,_xlfn.CEILING.MATH(K214),_xlfn.FLOOR.MATH(K214))</f>
        <v>15</v>
      </c>
    </row>
    <row r="215" customFormat="false" ht="12.8" hidden="false" customHeight="false" outlineLevel="0" collapsed="false">
      <c r="I215" s="1" t="n">
        <f aca="false">ROW()-1</f>
        <v>214</v>
      </c>
      <c r="J215" s="1" t="n">
        <f aca="true">YEAR(NOW())+(1/365.25)*I215</f>
        <v>2023.58590006845</v>
      </c>
      <c r="K215" s="3" t="n">
        <f aca="false">(365.2425*J215+1721060-$B$3)/$C$3</f>
        <v>14.9795292482028</v>
      </c>
      <c r="L215" s="3" t="n">
        <f aca="false">IF((K215-INT(K215))&gt;=0.5,_xlfn.CEILING.MATH(K215),_xlfn.FLOOR.MATH(K215))</f>
        <v>15</v>
      </c>
    </row>
    <row r="216" customFormat="false" ht="12.8" hidden="false" customHeight="false" outlineLevel="0" collapsed="false">
      <c r="I216" s="1" t="n">
        <f aca="false">ROW()-1</f>
        <v>215</v>
      </c>
      <c r="J216" s="1" t="n">
        <f aca="true">YEAR(NOW())+(1/365.25)*I216</f>
        <v>2023.58863791923</v>
      </c>
      <c r="K216" s="3" t="n">
        <f aca="false">(365.2425*J216+1721060-$B$3)/$C$3</f>
        <v>14.9812417724107</v>
      </c>
      <c r="L216" s="3" t="n">
        <f aca="false">IF((K216-INT(K216))&gt;=0.5,_xlfn.CEILING.MATH(K216),_xlfn.FLOOR.MATH(K216))</f>
        <v>15</v>
      </c>
    </row>
    <row r="217" customFormat="false" ht="12.8" hidden="false" customHeight="false" outlineLevel="0" collapsed="false">
      <c r="I217" s="1" t="n">
        <f aca="false">ROW()-1</f>
        <v>216</v>
      </c>
      <c r="J217" s="1" t="n">
        <f aca="true">YEAR(NOW())+(1/365.25)*I217</f>
        <v>2023.59137577002</v>
      </c>
      <c r="K217" s="3" t="n">
        <f aca="false">(365.2425*J217+1721060-$B$3)/$C$3</f>
        <v>14.9829542966178</v>
      </c>
      <c r="L217" s="3" t="n">
        <f aca="false">IF((K217-INT(K217))&gt;=0.5,_xlfn.CEILING.MATH(K217),_xlfn.FLOOR.MATH(K217))</f>
        <v>15</v>
      </c>
    </row>
    <row r="218" customFormat="false" ht="12.8" hidden="false" customHeight="false" outlineLevel="0" collapsed="false">
      <c r="I218" s="1" t="n">
        <f aca="false">ROW()-1</f>
        <v>217</v>
      </c>
      <c r="J218" s="1" t="n">
        <f aca="true">YEAR(NOW())+(1/365.25)*I218</f>
        <v>2023.59411362081</v>
      </c>
      <c r="K218" s="3" t="n">
        <f aca="false">(365.2425*J218+1721060-$B$3)/$C$3</f>
        <v>14.9846668208256</v>
      </c>
      <c r="L218" s="3" t="n">
        <f aca="false">IF((K218-INT(K218))&gt;=0.5,_xlfn.CEILING.MATH(K218),_xlfn.FLOOR.MATH(K218))</f>
        <v>15</v>
      </c>
    </row>
    <row r="219" customFormat="false" ht="12.8" hidden="false" customHeight="false" outlineLevel="0" collapsed="false">
      <c r="I219" s="1" t="n">
        <f aca="false">ROW()-1</f>
        <v>218</v>
      </c>
      <c r="J219" s="1" t="n">
        <f aca="true">YEAR(NOW())+(1/365.25)*I219</f>
        <v>2023.59685147159</v>
      </c>
      <c r="K219" s="3" t="n">
        <f aca="false">(365.2425*J219+1721060-$B$3)/$C$3</f>
        <v>14.9863793450335</v>
      </c>
      <c r="L219" s="3" t="n">
        <f aca="false">IF((K219-INT(K219))&gt;=0.5,_xlfn.CEILING.MATH(K219),_xlfn.FLOOR.MATH(K219))</f>
        <v>15</v>
      </c>
    </row>
    <row r="220" customFormat="false" ht="12.8" hidden="false" customHeight="false" outlineLevel="0" collapsed="false">
      <c r="I220" s="1" t="n">
        <f aca="false">ROW()-1</f>
        <v>219</v>
      </c>
      <c r="J220" s="1" t="n">
        <f aca="true">YEAR(NOW())+(1/365.25)*I220</f>
        <v>2023.59958932238</v>
      </c>
      <c r="K220" s="3" t="n">
        <f aca="false">(365.2425*J220+1721060-$B$3)/$C$3</f>
        <v>14.9880918692413</v>
      </c>
      <c r="L220" s="3" t="n">
        <f aca="false">IF((K220-INT(K220))&gt;=0.5,_xlfn.CEILING.MATH(K220),_xlfn.FLOOR.MATH(K220))</f>
        <v>15</v>
      </c>
    </row>
    <row r="221" customFormat="false" ht="12.8" hidden="false" customHeight="false" outlineLevel="0" collapsed="false">
      <c r="I221" s="1" t="n">
        <f aca="false">ROW()-1</f>
        <v>220</v>
      </c>
      <c r="J221" s="1" t="n">
        <f aca="true">YEAR(NOW())+(1/365.25)*I221</f>
        <v>2023.60232717317</v>
      </c>
      <c r="K221" s="3" t="n">
        <f aca="false">(365.2425*J221+1721060-$B$3)/$C$3</f>
        <v>14.9898043934484</v>
      </c>
      <c r="L221" s="3" t="n">
        <f aca="false">IF((K221-INT(K221))&gt;=0.5,_xlfn.CEILING.MATH(K221),_xlfn.FLOOR.MATH(K221))</f>
        <v>15</v>
      </c>
    </row>
    <row r="222" customFormat="false" ht="12.8" hidden="false" customHeight="false" outlineLevel="0" collapsed="false">
      <c r="I222" s="1" t="n">
        <f aca="false">ROW()-1</f>
        <v>221</v>
      </c>
      <c r="J222" s="1" t="n">
        <f aca="true">YEAR(NOW())+(1/365.25)*I222</f>
        <v>2023.60506502396</v>
      </c>
      <c r="K222" s="3" t="n">
        <f aca="false">(365.2425*J222+1721060-$B$3)/$C$3</f>
        <v>14.9915169176563</v>
      </c>
      <c r="L222" s="3" t="n">
        <f aca="false">IF((K222-INT(K222))&gt;=0.5,_xlfn.CEILING.MATH(K222),_xlfn.FLOOR.MATH(K222))</f>
        <v>15</v>
      </c>
    </row>
    <row r="223" customFormat="false" ht="12.8" hidden="false" customHeight="false" outlineLevel="0" collapsed="false">
      <c r="I223" s="1" t="n">
        <f aca="false">ROW()-1</f>
        <v>222</v>
      </c>
      <c r="J223" s="1" t="n">
        <f aca="true">YEAR(NOW())+(1/365.25)*I223</f>
        <v>2023.60780287474</v>
      </c>
      <c r="K223" s="3" t="n">
        <f aca="false">(365.2425*J223+1721060-$B$3)/$C$3</f>
        <v>14.9932294418641</v>
      </c>
      <c r="L223" s="3" t="n">
        <f aca="false">IF((K223-INT(K223))&gt;=0.5,_xlfn.CEILING.MATH(K223),_xlfn.FLOOR.MATH(K223))</f>
        <v>15</v>
      </c>
    </row>
    <row r="224" customFormat="false" ht="12.8" hidden="false" customHeight="false" outlineLevel="0" collapsed="false">
      <c r="I224" s="1" t="n">
        <f aca="false">ROW()-1</f>
        <v>223</v>
      </c>
      <c r="J224" s="1" t="n">
        <f aca="true">YEAR(NOW())+(1/365.25)*I224</f>
        <v>2023.61054072553</v>
      </c>
      <c r="K224" s="3" t="n">
        <f aca="false">(365.2425*J224+1721060-$B$3)/$C$3</f>
        <v>14.994941966072</v>
      </c>
      <c r="L224" s="3" t="n">
        <f aca="false">IF((K224-INT(K224))&gt;=0.5,_xlfn.CEILING.MATH(K224),_xlfn.FLOOR.MATH(K224))</f>
        <v>15</v>
      </c>
    </row>
    <row r="225" customFormat="false" ht="12.8" hidden="false" customHeight="false" outlineLevel="0" collapsed="false">
      <c r="I225" s="1" t="n">
        <f aca="false">ROW()-1</f>
        <v>224</v>
      </c>
      <c r="J225" s="1" t="n">
        <f aca="true">YEAR(NOW())+(1/365.25)*I225</f>
        <v>2023.61327857632</v>
      </c>
      <c r="K225" s="3" t="n">
        <f aca="false">(365.2425*J225+1721060-$B$3)/$C$3</f>
        <v>14.9966544902798</v>
      </c>
      <c r="L225" s="3" t="n">
        <f aca="false">IF((K225-INT(K225))&gt;=0.5,_xlfn.CEILING.MATH(K225),_xlfn.FLOOR.MATH(K225))</f>
        <v>15</v>
      </c>
    </row>
    <row r="226" customFormat="false" ht="12.8" hidden="false" customHeight="false" outlineLevel="0" collapsed="false">
      <c r="I226" s="1" t="n">
        <f aca="false">ROW()-1</f>
        <v>225</v>
      </c>
      <c r="J226" s="1" t="n">
        <f aca="true">YEAR(NOW())+(1/365.25)*I226</f>
        <v>2023.6160164271</v>
      </c>
      <c r="K226" s="3" t="n">
        <f aca="false">(365.2425*J226+1721060-$B$3)/$C$3</f>
        <v>14.9983670144877</v>
      </c>
      <c r="L226" s="3" t="n">
        <f aca="false">IF((K226-INT(K226))&gt;=0.5,_xlfn.CEILING.MATH(K226),_xlfn.FLOOR.MATH(K226))</f>
        <v>15</v>
      </c>
    </row>
    <row r="227" customFormat="false" ht="12.8" hidden="false" customHeight="false" outlineLevel="0" collapsed="false">
      <c r="I227" s="1" t="n">
        <f aca="false">ROW()-1</f>
        <v>226</v>
      </c>
      <c r="J227" s="1" t="n">
        <f aca="true">YEAR(NOW())+(1/365.25)*I227</f>
        <v>2023.61875427789</v>
      </c>
      <c r="K227" s="3" t="n">
        <f aca="false">(365.2425*J227+1721060-$B$3)/$C$3</f>
        <v>15.0000795386956</v>
      </c>
      <c r="L227" s="3" t="n">
        <f aca="false">IF((K227-INT(K227))&gt;=0.5,_xlfn.CEILING.MATH(K227),_xlfn.FLOOR.MATH(K227))</f>
        <v>15</v>
      </c>
    </row>
    <row r="228" customFormat="false" ht="12.8" hidden="false" customHeight="false" outlineLevel="0" collapsed="false">
      <c r="I228" s="1" t="n">
        <f aca="false">ROW()-1</f>
        <v>227</v>
      </c>
      <c r="J228" s="1" t="n">
        <f aca="true">YEAR(NOW())+(1/365.25)*I228</f>
        <v>2023.62149212868</v>
      </c>
      <c r="K228" s="3" t="n">
        <f aca="false">(365.2425*J228+1721060-$B$3)/$C$3</f>
        <v>15.0017920629026</v>
      </c>
      <c r="L228" s="3" t="n">
        <f aca="false">IF((K228-INT(K228))&gt;=0.5,_xlfn.CEILING.MATH(K228),_xlfn.FLOOR.MATH(K228))</f>
        <v>15</v>
      </c>
    </row>
    <row r="229" customFormat="false" ht="12.8" hidden="false" customHeight="false" outlineLevel="0" collapsed="false">
      <c r="I229" s="1" t="n">
        <f aca="false">ROW()-1</f>
        <v>228</v>
      </c>
      <c r="J229" s="1" t="n">
        <f aca="true">YEAR(NOW())+(1/365.25)*I229</f>
        <v>2023.62422997947</v>
      </c>
      <c r="K229" s="3" t="n">
        <f aca="false">(365.2425*J229+1721060-$B$3)/$C$3</f>
        <v>15.0035045871105</v>
      </c>
      <c r="L229" s="3" t="n">
        <f aca="false">IF((K229-INT(K229))&gt;=0.5,_xlfn.CEILING.MATH(K229),_xlfn.FLOOR.MATH(K229))</f>
        <v>15</v>
      </c>
    </row>
    <row r="230" customFormat="false" ht="12.8" hidden="false" customHeight="false" outlineLevel="0" collapsed="false">
      <c r="I230" s="1" t="n">
        <f aca="false">ROW()-1</f>
        <v>229</v>
      </c>
      <c r="J230" s="1" t="n">
        <f aca="true">YEAR(NOW())+(1/365.25)*I230</f>
        <v>2023.62696783025</v>
      </c>
      <c r="K230" s="3" t="n">
        <f aca="false">(365.2425*J230+1721060-$B$3)/$C$3</f>
        <v>15.0052171113184</v>
      </c>
      <c r="L230" s="3" t="n">
        <f aca="false">IF((K230-INT(K230))&gt;=0.5,_xlfn.CEILING.MATH(K230),_xlfn.FLOOR.MATH(K230))</f>
        <v>15</v>
      </c>
    </row>
    <row r="231" customFormat="false" ht="12.8" hidden="false" customHeight="false" outlineLevel="0" collapsed="false">
      <c r="I231" s="1" t="n">
        <f aca="false">ROW()-1</f>
        <v>230</v>
      </c>
      <c r="J231" s="1" t="n">
        <f aca="true">YEAR(NOW())+(1/365.25)*I231</f>
        <v>2023.62970568104</v>
      </c>
      <c r="K231" s="3" t="n">
        <f aca="false">(365.2425*J231+1721060-$B$3)/$C$3</f>
        <v>15.0069296355262</v>
      </c>
      <c r="L231" s="3" t="n">
        <f aca="false">IF((K231-INT(K231))&gt;=0.5,_xlfn.CEILING.MATH(K231),_xlfn.FLOOR.MATH(K231))</f>
        <v>15</v>
      </c>
    </row>
    <row r="232" customFormat="false" ht="12.8" hidden="false" customHeight="false" outlineLevel="0" collapsed="false">
      <c r="I232" s="1" t="n">
        <f aca="false">ROW()-1</f>
        <v>231</v>
      </c>
      <c r="J232" s="1" t="n">
        <f aca="true">YEAR(NOW())+(1/365.25)*I232</f>
        <v>2023.63244353183</v>
      </c>
      <c r="K232" s="3" t="n">
        <f aca="false">(365.2425*J232+1721060-$B$3)/$C$3</f>
        <v>15.0086421597341</v>
      </c>
      <c r="L232" s="3" t="n">
        <f aca="false">IF((K232-INT(K232))&gt;=0.5,_xlfn.CEILING.MATH(K232),_xlfn.FLOOR.MATH(K232))</f>
        <v>15</v>
      </c>
    </row>
    <row r="233" customFormat="false" ht="12.8" hidden="false" customHeight="false" outlineLevel="0" collapsed="false">
      <c r="I233" s="1" t="n">
        <f aca="false">ROW()-1</f>
        <v>232</v>
      </c>
      <c r="J233" s="1" t="n">
        <f aca="true">YEAR(NOW())+(1/365.25)*I233</f>
        <v>2023.63518138261</v>
      </c>
      <c r="K233" s="3" t="n">
        <f aca="false">(365.2425*J233+1721060-$B$3)/$C$3</f>
        <v>15.0103546839411</v>
      </c>
      <c r="L233" s="3" t="n">
        <f aca="false">IF((K233-INT(K233))&gt;=0.5,_xlfn.CEILING.MATH(K233),_xlfn.FLOOR.MATH(K233))</f>
        <v>15</v>
      </c>
    </row>
    <row r="234" customFormat="false" ht="12.8" hidden="false" customHeight="false" outlineLevel="0" collapsed="false">
      <c r="I234" s="1" t="n">
        <f aca="false">ROW()-1</f>
        <v>233</v>
      </c>
      <c r="J234" s="1" t="n">
        <f aca="true">YEAR(NOW())+(1/365.25)*I234</f>
        <v>2023.6379192334</v>
      </c>
      <c r="K234" s="3" t="n">
        <f aca="false">(365.2425*J234+1721060-$B$3)/$C$3</f>
        <v>15.012067208149</v>
      </c>
      <c r="L234" s="3" t="n">
        <f aca="false">IF((K234-INT(K234))&gt;=0.5,_xlfn.CEILING.MATH(K234),_xlfn.FLOOR.MATH(K234))</f>
        <v>15</v>
      </c>
    </row>
    <row r="235" customFormat="false" ht="12.8" hidden="false" customHeight="false" outlineLevel="0" collapsed="false">
      <c r="I235" s="1" t="n">
        <f aca="false">ROW()-1</f>
        <v>234</v>
      </c>
      <c r="J235" s="1" t="n">
        <f aca="true">YEAR(NOW())+(1/365.25)*I235</f>
        <v>2023.64065708419</v>
      </c>
      <c r="K235" s="3" t="n">
        <f aca="false">(365.2425*J235+1721060-$B$3)/$C$3</f>
        <v>15.0137797323569</v>
      </c>
      <c r="L235" s="3" t="n">
        <f aca="false">IF((K235-INT(K235))&gt;=0.5,_xlfn.CEILING.MATH(K235),_xlfn.FLOOR.MATH(K235))</f>
        <v>15</v>
      </c>
    </row>
    <row r="236" customFormat="false" ht="12.8" hidden="false" customHeight="false" outlineLevel="0" collapsed="false">
      <c r="I236" s="1" t="n">
        <f aca="false">ROW()-1</f>
        <v>235</v>
      </c>
      <c r="J236" s="1" t="n">
        <f aca="true">YEAR(NOW())+(1/365.25)*I236</f>
        <v>2023.64339493498</v>
      </c>
      <c r="K236" s="3" t="n">
        <f aca="false">(365.2425*J236+1721060-$B$3)/$C$3</f>
        <v>15.0154922565647</v>
      </c>
      <c r="L236" s="3" t="n">
        <f aca="false">IF((K236-INT(K236))&gt;=0.5,_xlfn.CEILING.MATH(K236),_xlfn.FLOOR.MATH(K236))</f>
        <v>15</v>
      </c>
    </row>
    <row r="237" customFormat="false" ht="12.8" hidden="false" customHeight="false" outlineLevel="0" collapsed="false">
      <c r="I237" s="1" t="n">
        <f aca="false">ROW()-1</f>
        <v>236</v>
      </c>
      <c r="J237" s="1" t="n">
        <f aca="true">YEAR(NOW())+(1/365.25)*I237</f>
        <v>2023.64613278576</v>
      </c>
      <c r="K237" s="3" t="n">
        <f aca="false">(365.2425*J237+1721060-$B$3)/$C$3</f>
        <v>15.0172047807726</v>
      </c>
      <c r="L237" s="3" t="n">
        <f aca="false">IF((K237-INT(K237))&gt;=0.5,_xlfn.CEILING.MATH(K237),_xlfn.FLOOR.MATH(K237))</f>
        <v>15</v>
      </c>
    </row>
    <row r="238" customFormat="false" ht="12.8" hidden="false" customHeight="false" outlineLevel="0" collapsed="false">
      <c r="I238" s="1" t="n">
        <f aca="false">ROW()-1</f>
        <v>237</v>
      </c>
      <c r="J238" s="1" t="n">
        <f aca="true">YEAR(NOW())+(1/365.25)*I238</f>
        <v>2023.64887063655</v>
      </c>
      <c r="K238" s="3" t="n">
        <f aca="false">(365.2425*J238+1721060-$B$3)/$C$3</f>
        <v>15.0189173049804</v>
      </c>
      <c r="L238" s="3" t="n">
        <f aca="false">IF((K238-INT(K238))&gt;=0.5,_xlfn.CEILING.MATH(K238),_xlfn.FLOOR.MATH(K238))</f>
        <v>15</v>
      </c>
    </row>
    <row r="239" customFormat="false" ht="12.8" hidden="false" customHeight="false" outlineLevel="0" collapsed="false">
      <c r="I239" s="1" t="n">
        <f aca="false">ROW()-1</f>
        <v>238</v>
      </c>
      <c r="J239" s="1" t="n">
        <f aca="true">YEAR(NOW())+(1/365.25)*I239</f>
        <v>2023.65160848734</v>
      </c>
      <c r="K239" s="3" t="n">
        <f aca="false">(365.2425*J239+1721060-$B$3)/$C$3</f>
        <v>15.0206298291883</v>
      </c>
      <c r="L239" s="3" t="n">
        <f aca="false">IF((K239-INT(K239))&gt;=0.5,_xlfn.CEILING.MATH(K239),_xlfn.FLOOR.MATH(K239))</f>
        <v>15</v>
      </c>
    </row>
    <row r="240" customFormat="false" ht="12.8" hidden="false" customHeight="false" outlineLevel="0" collapsed="false">
      <c r="I240" s="1" t="n">
        <f aca="false">ROW()-1</f>
        <v>239</v>
      </c>
      <c r="J240" s="1" t="n">
        <f aca="true">YEAR(NOW())+(1/365.25)*I240</f>
        <v>2023.65434633812</v>
      </c>
      <c r="K240" s="3" t="n">
        <f aca="false">(365.2425*J240+1721060-$B$3)/$C$3</f>
        <v>15.0223423533954</v>
      </c>
      <c r="L240" s="3" t="n">
        <f aca="false">IF((K240-INT(K240))&gt;=0.5,_xlfn.CEILING.MATH(K240),_xlfn.FLOOR.MATH(K240))</f>
        <v>15</v>
      </c>
    </row>
    <row r="241" customFormat="false" ht="12.8" hidden="false" customHeight="false" outlineLevel="0" collapsed="false">
      <c r="I241" s="1" t="n">
        <f aca="false">ROW()-1</f>
        <v>240</v>
      </c>
      <c r="J241" s="1" t="n">
        <f aca="true">YEAR(NOW())+(1/365.25)*I241</f>
        <v>2023.65708418891</v>
      </c>
      <c r="K241" s="3" t="n">
        <f aca="false">(365.2425*J241+1721060-$B$3)/$C$3</f>
        <v>15.0240548776032</v>
      </c>
      <c r="L241" s="3" t="n">
        <f aca="false">IF((K241-INT(K241))&gt;=0.5,_xlfn.CEILING.MATH(K241),_xlfn.FLOOR.MATH(K241))</f>
        <v>15</v>
      </c>
    </row>
    <row r="242" customFormat="false" ht="12.8" hidden="false" customHeight="false" outlineLevel="0" collapsed="false">
      <c r="I242" s="1" t="n">
        <f aca="false">ROW()-1</f>
        <v>241</v>
      </c>
      <c r="J242" s="1" t="n">
        <f aca="true">YEAR(NOW())+(1/365.25)*I242</f>
        <v>2023.6598220397</v>
      </c>
      <c r="K242" s="3" t="n">
        <f aca="false">(365.2425*J242+1721060-$B$3)/$C$3</f>
        <v>15.0257674018111</v>
      </c>
      <c r="L242" s="3" t="n">
        <f aca="false">IF((K242-INT(K242))&gt;=0.5,_xlfn.CEILING.MATH(K242),_xlfn.FLOOR.MATH(K242))</f>
        <v>15</v>
      </c>
    </row>
    <row r="243" customFormat="false" ht="12.8" hidden="false" customHeight="false" outlineLevel="0" collapsed="false">
      <c r="I243" s="1" t="n">
        <f aca="false">ROW()-1</f>
        <v>242</v>
      </c>
      <c r="J243" s="1" t="n">
        <f aca="true">YEAR(NOW())+(1/365.25)*I243</f>
        <v>2023.66255989049</v>
      </c>
      <c r="K243" s="3" t="n">
        <f aca="false">(365.2425*J243+1721060-$B$3)/$C$3</f>
        <v>15.027479926019</v>
      </c>
      <c r="L243" s="3" t="n">
        <f aca="false">IF((K243-INT(K243))&gt;=0.5,_xlfn.CEILING.MATH(K243),_xlfn.FLOOR.MATH(K243))</f>
        <v>15</v>
      </c>
    </row>
    <row r="244" customFormat="false" ht="12.8" hidden="false" customHeight="false" outlineLevel="0" collapsed="false">
      <c r="I244" s="1" t="n">
        <f aca="false">ROW()-1</f>
        <v>243</v>
      </c>
      <c r="J244" s="1" t="n">
        <f aca="true">YEAR(NOW())+(1/365.25)*I244</f>
        <v>2023.66529774127</v>
      </c>
      <c r="K244" s="3" t="n">
        <f aca="false">(365.2425*J244+1721060-$B$3)/$C$3</f>
        <v>15.0291924502268</v>
      </c>
      <c r="L244" s="3" t="n">
        <f aca="false">IF((K244-INT(K244))&gt;=0.5,_xlfn.CEILING.MATH(K244),_xlfn.FLOOR.MATH(K244))</f>
        <v>15</v>
      </c>
    </row>
    <row r="245" customFormat="false" ht="12.8" hidden="false" customHeight="false" outlineLevel="0" collapsed="false">
      <c r="I245" s="1" t="n">
        <f aca="false">ROW()-1</f>
        <v>244</v>
      </c>
      <c r="J245" s="1" t="n">
        <f aca="true">YEAR(NOW())+(1/365.25)*I245</f>
        <v>2023.66803559206</v>
      </c>
      <c r="K245" s="3" t="n">
        <f aca="false">(365.2425*J245+1721060-$B$3)/$C$3</f>
        <v>15.0309049744339</v>
      </c>
      <c r="L245" s="3" t="n">
        <f aca="false">IF((K245-INT(K245))&gt;=0.5,_xlfn.CEILING.MATH(K245),_xlfn.FLOOR.MATH(K245))</f>
        <v>15</v>
      </c>
    </row>
    <row r="246" customFormat="false" ht="12.8" hidden="false" customHeight="false" outlineLevel="0" collapsed="false">
      <c r="I246" s="1" t="n">
        <f aca="false">ROW()-1</f>
        <v>245</v>
      </c>
      <c r="J246" s="1" t="n">
        <f aca="true">YEAR(NOW())+(1/365.25)*I246</f>
        <v>2023.67077344285</v>
      </c>
      <c r="K246" s="3" t="n">
        <f aca="false">(365.2425*J246+1721060-$B$3)/$C$3</f>
        <v>15.0326174986417</v>
      </c>
      <c r="L246" s="3" t="n">
        <f aca="false">IF((K246-INT(K246))&gt;=0.5,_xlfn.CEILING.MATH(K246),_xlfn.FLOOR.MATH(K246))</f>
        <v>15</v>
      </c>
    </row>
    <row r="247" customFormat="false" ht="12.8" hidden="false" customHeight="false" outlineLevel="0" collapsed="false">
      <c r="I247" s="1" t="n">
        <f aca="false">ROW()-1</f>
        <v>246</v>
      </c>
      <c r="J247" s="1" t="n">
        <f aca="true">YEAR(NOW())+(1/365.25)*I247</f>
        <v>2023.67351129363</v>
      </c>
      <c r="K247" s="3" t="n">
        <f aca="false">(365.2425*J247+1721060-$B$3)/$C$3</f>
        <v>15.0343300228496</v>
      </c>
      <c r="L247" s="3" t="n">
        <f aca="false">IF((K247-INT(K247))&gt;=0.5,_xlfn.CEILING.MATH(K247),_xlfn.FLOOR.MATH(K247))</f>
        <v>15</v>
      </c>
    </row>
    <row r="248" customFormat="false" ht="12.8" hidden="false" customHeight="false" outlineLevel="0" collapsed="false">
      <c r="I248" s="1" t="n">
        <f aca="false">ROW()-1</f>
        <v>247</v>
      </c>
      <c r="J248" s="1" t="n">
        <f aca="true">YEAR(NOW())+(1/365.25)*I248</f>
        <v>2023.67624914442</v>
      </c>
      <c r="K248" s="3" t="n">
        <f aca="false">(365.2425*J248+1721060-$B$3)/$C$3</f>
        <v>15.0360425470575</v>
      </c>
      <c r="L248" s="3" t="n">
        <f aca="false">IF((K248-INT(K248))&gt;=0.5,_xlfn.CEILING.MATH(K248),_xlfn.FLOOR.MATH(K248))</f>
        <v>15</v>
      </c>
    </row>
    <row r="249" customFormat="false" ht="12.8" hidden="false" customHeight="false" outlineLevel="0" collapsed="false">
      <c r="I249" s="1" t="n">
        <f aca="false">ROW()-1</f>
        <v>248</v>
      </c>
      <c r="J249" s="1" t="n">
        <f aca="true">YEAR(NOW())+(1/365.25)*I249</f>
        <v>2023.67898699521</v>
      </c>
      <c r="K249" s="3" t="n">
        <f aca="false">(365.2425*J249+1721060-$B$3)/$C$3</f>
        <v>15.0377550712653</v>
      </c>
      <c r="L249" s="3" t="n">
        <f aca="false">IF((K249-INT(K249))&gt;=0.5,_xlfn.CEILING.MATH(K249),_xlfn.FLOOR.MATH(K249))</f>
        <v>15</v>
      </c>
    </row>
    <row r="250" customFormat="false" ht="12.8" hidden="false" customHeight="false" outlineLevel="0" collapsed="false">
      <c r="I250" s="1" t="n">
        <f aca="false">ROW()-1</f>
        <v>249</v>
      </c>
      <c r="J250" s="1" t="n">
        <f aca="true">YEAR(NOW())+(1/365.25)*I250</f>
        <v>2023.681724846</v>
      </c>
      <c r="K250" s="3" t="n">
        <f aca="false">(365.2425*J250+1721060-$B$3)/$C$3</f>
        <v>15.0394675954732</v>
      </c>
      <c r="L250" s="3" t="n">
        <f aca="false">IF((K250-INT(K250))&gt;=0.5,_xlfn.CEILING.MATH(K250),_xlfn.FLOOR.MATH(K250))</f>
        <v>15</v>
      </c>
    </row>
    <row r="251" customFormat="false" ht="12.8" hidden="false" customHeight="false" outlineLevel="0" collapsed="false">
      <c r="I251" s="1" t="n">
        <f aca="false">ROW()-1</f>
        <v>250</v>
      </c>
      <c r="J251" s="1" t="n">
        <f aca="true">YEAR(NOW())+(1/365.25)*I251</f>
        <v>2023.68446269678</v>
      </c>
      <c r="K251" s="3" t="n">
        <f aca="false">(365.2425*J251+1721060-$B$3)/$C$3</f>
        <v>15.0411801196803</v>
      </c>
      <c r="L251" s="3" t="n">
        <f aca="false">IF((K251-INT(K251))&gt;=0.5,_xlfn.CEILING.MATH(K251),_xlfn.FLOOR.MATH(K251))</f>
        <v>15</v>
      </c>
    </row>
    <row r="252" customFormat="false" ht="12.8" hidden="false" customHeight="false" outlineLevel="0" collapsed="false">
      <c r="I252" s="1" t="n">
        <f aca="false">ROW()-1</f>
        <v>251</v>
      </c>
      <c r="J252" s="1" t="n">
        <f aca="true">YEAR(NOW())+(1/365.25)*I252</f>
        <v>2023.68720054757</v>
      </c>
      <c r="K252" s="3" t="n">
        <f aca="false">(365.2425*J252+1721060-$B$3)/$C$3</f>
        <v>15.0428926438881</v>
      </c>
      <c r="L252" s="3" t="n">
        <f aca="false">IF((K252-INT(K252))&gt;=0.5,_xlfn.CEILING.MATH(K252),_xlfn.FLOOR.MATH(K252))</f>
        <v>15</v>
      </c>
    </row>
    <row r="253" customFormat="false" ht="12.8" hidden="false" customHeight="false" outlineLevel="0" collapsed="false">
      <c r="I253" s="1" t="n">
        <f aca="false">ROW()-1</f>
        <v>252</v>
      </c>
      <c r="J253" s="1" t="n">
        <f aca="true">YEAR(NOW())+(1/365.25)*I253</f>
        <v>2023.68993839836</v>
      </c>
      <c r="K253" s="3" t="n">
        <f aca="false">(365.2425*J253+1721060-$B$3)/$C$3</f>
        <v>15.044605168096</v>
      </c>
      <c r="L253" s="3" t="n">
        <f aca="false">IF((K253-INT(K253))&gt;=0.5,_xlfn.CEILING.MATH(K253),_xlfn.FLOOR.MATH(K253))</f>
        <v>15</v>
      </c>
    </row>
    <row r="254" customFormat="false" ht="12.8" hidden="false" customHeight="false" outlineLevel="0" collapsed="false">
      <c r="I254" s="1" t="n">
        <f aca="false">ROW()-1</f>
        <v>253</v>
      </c>
      <c r="J254" s="1" t="n">
        <f aca="true">YEAR(NOW())+(1/365.25)*I254</f>
        <v>2023.69267624914</v>
      </c>
      <c r="K254" s="3" t="n">
        <f aca="false">(365.2425*J254+1721060-$B$3)/$C$3</f>
        <v>15.0463176923038</v>
      </c>
      <c r="L254" s="3" t="n">
        <f aca="false">IF((K254-INT(K254))&gt;=0.5,_xlfn.CEILING.MATH(K254),_xlfn.FLOOR.MATH(K254))</f>
        <v>15</v>
      </c>
    </row>
    <row r="255" customFormat="false" ht="12.8" hidden="false" customHeight="false" outlineLevel="0" collapsed="false">
      <c r="I255" s="1" t="n">
        <f aca="false">ROW()-1</f>
        <v>254</v>
      </c>
      <c r="J255" s="1" t="n">
        <f aca="true">YEAR(NOW())+(1/365.25)*I255</f>
        <v>2023.69541409993</v>
      </c>
      <c r="K255" s="3" t="n">
        <f aca="false">(365.2425*J255+1721060-$B$3)/$C$3</f>
        <v>15.0480302165109</v>
      </c>
      <c r="L255" s="3" t="n">
        <f aca="false">IF((K255-INT(K255))&gt;=0.5,_xlfn.CEILING.MATH(K255),_xlfn.FLOOR.MATH(K255))</f>
        <v>15</v>
      </c>
    </row>
    <row r="256" customFormat="false" ht="12.8" hidden="false" customHeight="false" outlineLevel="0" collapsed="false">
      <c r="I256" s="1" t="n">
        <f aca="false">ROW()-1</f>
        <v>255</v>
      </c>
      <c r="J256" s="1" t="n">
        <f aca="true">YEAR(NOW())+(1/365.25)*I256</f>
        <v>2023.69815195072</v>
      </c>
      <c r="K256" s="3" t="n">
        <f aca="false">(365.2425*J256+1721060-$B$3)/$C$3</f>
        <v>15.0497427407188</v>
      </c>
      <c r="L256" s="3" t="n">
        <f aca="false">IF((K256-INT(K256))&gt;=0.5,_xlfn.CEILING.MATH(K256),_xlfn.FLOOR.MATH(K256))</f>
        <v>15</v>
      </c>
    </row>
    <row r="257" customFormat="false" ht="12.8" hidden="false" customHeight="false" outlineLevel="0" collapsed="false">
      <c r="I257" s="1" t="n">
        <f aca="false">ROW()-1</f>
        <v>256</v>
      </c>
      <c r="J257" s="1" t="n">
        <f aca="true">YEAR(NOW())+(1/365.25)*I257</f>
        <v>2023.70088980151</v>
      </c>
      <c r="K257" s="3" t="n">
        <f aca="false">(365.2425*J257+1721060-$B$3)/$C$3</f>
        <v>15.0514552649266</v>
      </c>
      <c r="L257" s="3" t="n">
        <f aca="false">IF((K257-INT(K257))&gt;=0.5,_xlfn.CEILING.MATH(K257),_xlfn.FLOOR.MATH(K257))</f>
        <v>15</v>
      </c>
    </row>
    <row r="258" customFormat="false" ht="12.8" hidden="false" customHeight="false" outlineLevel="0" collapsed="false">
      <c r="I258" s="1" t="n">
        <f aca="false">ROW()-1</f>
        <v>257</v>
      </c>
      <c r="J258" s="1" t="n">
        <f aca="true">YEAR(NOW())+(1/365.25)*I258</f>
        <v>2023.70362765229</v>
      </c>
      <c r="K258" s="3" t="n">
        <f aca="false">(365.2425*J258+1721060-$B$3)/$C$3</f>
        <v>15.0531677891345</v>
      </c>
      <c r="L258" s="3" t="n">
        <f aca="false">IF((K258-INT(K258))&gt;=0.5,_xlfn.CEILING.MATH(K258),_xlfn.FLOOR.MATH(K258))</f>
        <v>15</v>
      </c>
    </row>
    <row r="259" customFormat="false" ht="12.8" hidden="false" customHeight="false" outlineLevel="0" collapsed="false">
      <c r="I259" s="1" t="n">
        <f aca="false">ROW()-1</f>
        <v>258</v>
      </c>
      <c r="J259" s="1" t="n">
        <f aca="true">YEAR(NOW())+(1/365.25)*I259</f>
        <v>2023.70636550308</v>
      </c>
      <c r="K259" s="3" t="n">
        <f aca="false">(365.2425*J259+1721060-$B$3)/$C$3</f>
        <v>15.0548803133423</v>
      </c>
      <c r="L259" s="3" t="n">
        <f aca="false">IF((K259-INT(K259))&gt;=0.5,_xlfn.CEILING.MATH(K259),_xlfn.FLOOR.MATH(K259))</f>
        <v>15</v>
      </c>
    </row>
    <row r="260" customFormat="false" ht="12.8" hidden="false" customHeight="false" outlineLevel="0" collapsed="false">
      <c r="I260" s="1" t="n">
        <f aca="false">ROW()-1</f>
        <v>259</v>
      </c>
      <c r="J260" s="1" t="n">
        <f aca="true">YEAR(NOW())+(1/365.25)*I260</f>
        <v>2023.70910335387</v>
      </c>
      <c r="K260" s="3" t="n">
        <f aca="false">(365.2425*J260+1721060-$B$3)/$C$3</f>
        <v>15.0565928375502</v>
      </c>
      <c r="L260" s="3" t="n">
        <f aca="false">IF((K260-INT(K260))&gt;=0.5,_xlfn.CEILING.MATH(K260),_xlfn.FLOOR.MATH(K260))</f>
        <v>15</v>
      </c>
    </row>
    <row r="261" customFormat="false" ht="12.8" hidden="false" customHeight="false" outlineLevel="0" collapsed="false">
      <c r="I261" s="1" t="n">
        <f aca="false">ROW()-1</f>
        <v>260</v>
      </c>
      <c r="J261" s="1" t="n">
        <f aca="true">YEAR(NOW())+(1/365.25)*I261</f>
        <v>2023.71184120465</v>
      </c>
      <c r="K261" s="3" t="n">
        <f aca="false">(365.2425*J261+1721060-$B$3)/$C$3</f>
        <v>15.0583053617581</v>
      </c>
      <c r="L261" s="3" t="n">
        <f aca="false">IF((K261-INT(K261))&gt;=0.5,_xlfn.CEILING.MATH(K261),_xlfn.FLOOR.MATH(K261))</f>
        <v>15</v>
      </c>
    </row>
    <row r="262" customFormat="false" ht="12.8" hidden="false" customHeight="false" outlineLevel="0" collapsed="false">
      <c r="I262" s="1" t="n">
        <f aca="false">ROW()-1</f>
        <v>261</v>
      </c>
      <c r="J262" s="1" t="n">
        <f aca="true">YEAR(NOW())+(1/365.25)*I262</f>
        <v>2023.71457905544</v>
      </c>
      <c r="K262" s="3" t="n">
        <f aca="false">(365.2425*J262+1721060-$B$3)/$C$3</f>
        <v>15.0600178859659</v>
      </c>
      <c r="L262" s="3" t="n">
        <f aca="false">IF((K262-INT(K262))&gt;=0.5,_xlfn.CEILING.MATH(K262),_xlfn.FLOOR.MATH(K262))</f>
        <v>15</v>
      </c>
    </row>
    <row r="263" customFormat="false" ht="12.8" hidden="false" customHeight="false" outlineLevel="0" collapsed="false">
      <c r="I263" s="1" t="n">
        <f aca="false">ROW()-1</f>
        <v>262</v>
      </c>
      <c r="J263" s="1" t="n">
        <f aca="true">YEAR(NOW())+(1/365.25)*I263</f>
        <v>2023.71731690623</v>
      </c>
      <c r="K263" s="3" t="n">
        <f aca="false">(365.2425*J263+1721060-$B$3)/$C$3</f>
        <v>15.061730410173</v>
      </c>
      <c r="L263" s="3" t="n">
        <f aca="false">IF((K263-INT(K263))&gt;=0.5,_xlfn.CEILING.MATH(K263),_xlfn.FLOOR.MATH(K263))</f>
        <v>15</v>
      </c>
    </row>
    <row r="264" customFormat="false" ht="12.8" hidden="false" customHeight="false" outlineLevel="0" collapsed="false">
      <c r="I264" s="1" t="n">
        <f aca="false">ROW()-1</f>
        <v>263</v>
      </c>
      <c r="J264" s="1" t="n">
        <f aca="true">YEAR(NOW())+(1/365.25)*I264</f>
        <v>2023.72005475702</v>
      </c>
      <c r="K264" s="3" t="n">
        <f aca="false">(365.2425*J264+1721060-$B$3)/$C$3</f>
        <v>15.0634429343809</v>
      </c>
      <c r="L264" s="3" t="n">
        <f aca="false">IF((K264-INT(K264))&gt;=0.5,_xlfn.CEILING.MATH(K264),_xlfn.FLOOR.MATH(K264))</f>
        <v>15</v>
      </c>
    </row>
    <row r="265" customFormat="false" ht="12.8" hidden="false" customHeight="false" outlineLevel="0" collapsed="false">
      <c r="I265" s="1" t="n">
        <f aca="false">ROW()-1</f>
        <v>264</v>
      </c>
      <c r="J265" s="1" t="n">
        <f aca="true">YEAR(NOW())+(1/365.25)*I265</f>
        <v>2023.7227926078</v>
      </c>
      <c r="K265" s="3" t="n">
        <f aca="false">(365.2425*J265+1721060-$B$3)/$C$3</f>
        <v>15.0651554585887</v>
      </c>
      <c r="L265" s="3" t="n">
        <f aca="false">IF((K265-INT(K265))&gt;=0.5,_xlfn.CEILING.MATH(K265),_xlfn.FLOOR.MATH(K265))</f>
        <v>15</v>
      </c>
    </row>
    <row r="266" customFormat="false" ht="12.8" hidden="false" customHeight="false" outlineLevel="0" collapsed="false">
      <c r="I266" s="1" t="n">
        <f aca="false">ROW()-1</f>
        <v>265</v>
      </c>
      <c r="J266" s="1" t="n">
        <f aca="true">YEAR(NOW())+(1/365.25)*I266</f>
        <v>2023.72553045859</v>
      </c>
      <c r="K266" s="3" t="n">
        <f aca="false">(365.2425*J266+1721060-$B$3)/$C$3</f>
        <v>15.0668679827966</v>
      </c>
      <c r="L266" s="3" t="n">
        <f aca="false">IF((K266-INT(K266))&gt;=0.5,_xlfn.CEILING.MATH(K266),_xlfn.FLOOR.MATH(K266))</f>
        <v>15</v>
      </c>
    </row>
    <row r="267" customFormat="false" ht="12.8" hidden="false" customHeight="false" outlineLevel="0" collapsed="false">
      <c r="I267" s="1" t="n">
        <f aca="false">ROW()-1</f>
        <v>266</v>
      </c>
      <c r="J267" s="1" t="n">
        <f aca="true">YEAR(NOW())+(1/365.25)*I267</f>
        <v>2023.72826830938</v>
      </c>
      <c r="K267" s="3" t="n">
        <f aca="false">(365.2425*J267+1721060-$B$3)/$C$3</f>
        <v>15.0685805070044</v>
      </c>
      <c r="L267" s="3" t="n">
        <f aca="false">IF((K267-INT(K267))&gt;=0.5,_xlfn.CEILING.MATH(K267),_xlfn.FLOOR.MATH(K267))</f>
        <v>15</v>
      </c>
    </row>
    <row r="268" customFormat="false" ht="12.8" hidden="false" customHeight="false" outlineLevel="0" collapsed="false">
      <c r="I268" s="1" t="n">
        <f aca="false">ROW()-1</f>
        <v>267</v>
      </c>
      <c r="J268" s="1" t="n">
        <f aca="true">YEAR(NOW())+(1/365.25)*I268</f>
        <v>2023.73100616016</v>
      </c>
      <c r="K268" s="3" t="n">
        <f aca="false">(365.2425*J268+1721060-$B$3)/$C$3</f>
        <v>15.0702930312115</v>
      </c>
      <c r="L268" s="3" t="n">
        <f aca="false">IF((K268-INT(K268))&gt;=0.5,_xlfn.CEILING.MATH(K268),_xlfn.FLOOR.MATH(K268))</f>
        <v>15</v>
      </c>
    </row>
    <row r="269" customFormat="false" ht="12.8" hidden="false" customHeight="false" outlineLevel="0" collapsed="false">
      <c r="I269" s="1" t="n">
        <f aca="false">ROW()-1</f>
        <v>268</v>
      </c>
      <c r="J269" s="1" t="n">
        <f aca="true">YEAR(NOW())+(1/365.25)*I269</f>
        <v>2023.73374401095</v>
      </c>
      <c r="K269" s="3" t="n">
        <f aca="false">(365.2425*J269+1721060-$B$3)/$C$3</f>
        <v>15.0720055554194</v>
      </c>
      <c r="L269" s="3" t="n">
        <f aca="false">IF((K269-INT(K269))&gt;=0.5,_xlfn.CEILING.MATH(K269),_xlfn.FLOOR.MATH(K269))</f>
        <v>15</v>
      </c>
    </row>
    <row r="270" customFormat="false" ht="12.8" hidden="false" customHeight="false" outlineLevel="0" collapsed="false">
      <c r="I270" s="1" t="n">
        <f aca="false">ROW()-1</f>
        <v>269</v>
      </c>
      <c r="J270" s="1" t="n">
        <f aca="true">YEAR(NOW())+(1/365.25)*I270</f>
        <v>2023.73648186174</v>
      </c>
      <c r="K270" s="3" t="n">
        <f aca="false">(365.2425*J270+1721060-$B$3)/$C$3</f>
        <v>15.0737180796272</v>
      </c>
      <c r="L270" s="3" t="n">
        <f aca="false">IF((K270-INT(K270))&gt;=0.5,_xlfn.CEILING.MATH(K270),_xlfn.FLOOR.MATH(K270))</f>
        <v>15</v>
      </c>
    </row>
    <row r="271" customFormat="false" ht="12.8" hidden="false" customHeight="false" outlineLevel="0" collapsed="false">
      <c r="I271" s="1" t="n">
        <f aca="false">ROW()-1</f>
        <v>270</v>
      </c>
      <c r="J271" s="1" t="n">
        <f aca="true">YEAR(NOW())+(1/365.25)*I271</f>
        <v>2023.73921971253</v>
      </c>
      <c r="K271" s="3" t="n">
        <f aca="false">(365.2425*J271+1721060-$B$3)/$C$3</f>
        <v>15.0754306038351</v>
      </c>
      <c r="L271" s="3" t="n">
        <f aca="false">IF((K271-INT(K271))&gt;=0.5,_xlfn.CEILING.MATH(K271),_xlfn.FLOOR.MATH(K271))</f>
        <v>15</v>
      </c>
    </row>
    <row r="272" customFormat="false" ht="12.8" hidden="false" customHeight="false" outlineLevel="0" collapsed="false">
      <c r="I272" s="1" t="n">
        <f aca="false">ROW()-1</f>
        <v>271</v>
      </c>
      <c r="J272" s="1" t="n">
        <f aca="true">YEAR(NOW())+(1/365.25)*I272</f>
        <v>2023.74195756331</v>
      </c>
      <c r="K272" s="3" t="n">
        <f aca="false">(365.2425*J272+1721060-$B$3)/$C$3</f>
        <v>15.0771431280429</v>
      </c>
      <c r="L272" s="3" t="n">
        <f aca="false">IF((K272-INT(K272))&gt;=0.5,_xlfn.CEILING.MATH(K272),_xlfn.FLOOR.MATH(K272))</f>
        <v>15</v>
      </c>
    </row>
    <row r="273" customFormat="false" ht="12.8" hidden="false" customHeight="false" outlineLevel="0" collapsed="false">
      <c r="I273" s="1" t="n">
        <f aca="false">ROW()-1</f>
        <v>272</v>
      </c>
      <c r="J273" s="1" t="n">
        <f aca="true">YEAR(NOW())+(1/365.25)*I273</f>
        <v>2023.7446954141</v>
      </c>
      <c r="K273" s="3" t="n">
        <f aca="false">(365.2425*J273+1721060-$B$3)/$C$3</f>
        <v>15.0788556522508</v>
      </c>
      <c r="L273" s="3" t="n">
        <f aca="false">IF((K273-INT(K273))&gt;=0.5,_xlfn.CEILING.MATH(K273),_xlfn.FLOOR.MATH(K273))</f>
        <v>15</v>
      </c>
    </row>
    <row r="274" customFormat="false" ht="12.8" hidden="false" customHeight="false" outlineLevel="0" collapsed="false">
      <c r="I274" s="1" t="n">
        <f aca="false">ROW()-1</f>
        <v>273</v>
      </c>
      <c r="J274" s="1" t="n">
        <f aca="true">YEAR(NOW())+(1/365.25)*I274</f>
        <v>2023.74743326489</v>
      </c>
      <c r="K274" s="3" t="n">
        <f aca="false">(365.2425*J274+1721060-$B$3)/$C$3</f>
        <v>15.0805681764587</v>
      </c>
      <c r="L274" s="3" t="n">
        <f aca="false">IF((K274-INT(K274))&gt;=0.5,_xlfn.CEILING.MATH(K274),_xlfn.FLOOR.MATH(K274))</f>
        <v>15</v>
      </c>
    </row>
    <row r="275" customFormat="false" ht="12.8" hidden="false" customHeight="false" outlineLevel="0" collapsed="false">
      <c r="I275" s="1" t="n">
        <f aca="false">ROW()-1</f>
        <v>274</v>
      </c>
      <c r="J275" s="1" t="n">
        <f aca="true">YEAR(NOW())+(1/365.25)*I275</f>
        <v>2023.75017111567</v>
      </c>
      <c r="K275" s="3" t="n">
        <f aca="false">(365.2425*J275+1721060-$B$3)/$C$3</f>
        <v>15.0822807006657</v>
      </c>
      <c r="L275" s="3" t="n">
        <f aca="false">IF((K275-INT(K275))&gt;=0.5,_xlfn.CEILING.MATH(K275),_xlfn.FLOOR.MATH(K275))</f>
        <v>15</v>
      </c>
    </row>
    <row r="276" customFormat="false" ht="12.8" hidden="false" customHeight="false" outlineLevel="0" collapsed="false">
      <c r="I276" s="1" t="n">
        <f aca="false">ROW()-1</f>
        <v>275</v>
      </c>
      <c r="J276" s="1" t="n">
        <f aca="true">YEAR(NOW())+(1/365.25)*I276</f>
        <v>2023.75290896646</v>
      </c>
      <c r="K276" s="3" t="n">
        <f aca="false">(365.2425*J276+1721060-$B$3)/$C$3</f>
        <v>15.0839932248736</v>
      </c>
      <c r="L276" s="3" t="n">
        <f aca="false">IF((K276-INT(K276))&gt;=0.5,_xlfn.CEILING.MATH(K276),_xlfn.FLOOR.MATH(K276))</f>
        <v>15</v>
      </c>
    </row>
    <row r="277" customFormat="false" ht="12.8" hidden="false" customHeight="false" outlineLevel="0" collapsed="false">
      <c r="I277" s="1" t="n">
        <f aca="false">ROW()-1</f>
        <v>276</v>
      </c>
      <c r="J277" s="1" t="n">
        <f aca="true">YEAR(NOW())+(1/365.25)*I277</f>
        <v>2023.75564681725</v>
      </c>
      <c r="K277" s="3" t="n">
        <f aca="false">(365.2425*J277+1721060-$B$3)/$C$3</f>
        <v>15.0857057490815</v>
      </c>
      <c r="L277" s="3" t="n">
        <f aca="false">IF((K277-INT(K277))&gt;=0.5,_xlfn.CEILING.MATH(K277),_xlfn.FLOOR.MATH(K277))</f>
        <v>15</v>
      </c>
    </row>
    <row r="278" customFormat="false" ht="12.8" hidden="false" customHeight="false" outlineLevel="0" collapsed="false">
      <c r="I278" s="1" t="n">
        <f aca="false">ROW()-1</f>
        <v>277</v>
      </c>
      <c r="J278" s="1" t="n">
        <f aca="true">YEAR(NOW())+(1/365.25)*I278</f>
        <v>2023.75838466804</v>
      </c>
      <c r="K278" s="3" t="n">
        <f aca="false">(365.2425*J278+1721060-$B$3)/$C$3</f>
        <v>15.0874182732893</v>
      </c>
      <c r="L278" s="3" t="n">
        <f aca="false">IF((K278-INT(K278))&gt;=0.5,_xlfn.CEILING.MATH(K278),_xlfn.FLOOR.MATH(K278))</f>
        <v>15</v>
      </c>
    </row>
    <row r="279" customFormat="false" ht="12.8" hidden="false" customHeight="false" outlineLevel="0" collapsed="false">
      <c r="I279" s="1" t="n">
        <f aca="false">ROW()-1</f>
        <v>278</v>
      </c>
      <c r="J279" s="1" t="n">
        <f aca="true">YEAR(NOW())+(1/365.25)*I279</f>
        <v>2023.76112251882</v>
      </c>
      <c r="K279" s="3" t="n">
        <f aca="false">(365.2425*J279+1721060-$B$3)/$C$3</f>
        <v>15.0891307974964</v>
      </c>
      <c r="L279" s="3" t="n">
        <f aca="false">IF((K279-INT(K279))&gt;=0.5,_xlfn.CEILING.MATH(K279),_xlfn.FLOOR.MATH(K279))</f>
        <v>15</v>
      </c>
    </row>
    <row r="280" customFormat="false" ht="12.8" hidden="false" customHeight="false" outlineLevel="0" collapsed="false">
      <c r="I280" s="1" t="n">
        <f aca="false">ROW()-1</f>
        <v>279</v>
      </c>
      <c r="J280" s="1" t="n">
        <f aca="true">YEAR(NOW())+(1/365.25)*I280</f>
        <v>2023.76386036961</v>
      </c>
      <c r="K280" s="3" t="n">
        <f aca="false">(365.2425*J280+1721060-$B$3)/$C$3</f>
        <v>15.0908433217042</v>
      </c>
      <c r="L280" s="3" t="n">
        <f aca="false">IF((K280-INT(K280))&gt;=0.5,_xlfn.CEILING.MATH(K280),_xlfn.FLOOR.MATH(K280))</f>
        <v>15</v>
      </c>
    </row>
    <row r="281" customFormat="false" ht="12.8" hidden="false" customHeight="false" outlineLevel="0" collapsed="false">
      <c r="I281" s="1" t="n">
        <f aca="false">ROW()-1</f>
        <v>280</v>
      </c>
      <c r="J281" s="1" t="n">
        <f aca="true">YEAR(NOW())+(1/365.25)*I281</f>
        <v>2023.7665982204</v>
      </c>
      <c r="K281" s="3" t="n">
        <f aca="false">(365.2425*J281+1721060-$B$3)/$C$3</f>
        <v>15.0925558459121</v>
      </c>
      <c r="L281" s="3" t="n">
        <f aca="false">IF((K281-INT(K281))&gt;=0.5,_xlfn.CEILING.MATH(K281),_xlfn.FLOOR.MATH(K281))</f>
        <v>15</v>
      </c>
    </row>
    <row r="282" customFormat="false" ht="12.8" hidden="false" customHeight="false" outlineLevel="0" collapsed="false">
      <c r="I282" s="1" t="n">
        <f aca="false">ROW()-1</f>
        <v>281</v>
      </c>
      <c r="J282" s="1" t="n">
        <f aca="true">YEAR(NOW())+(1/365.25)*I282</f>
        <v>2023.76933607118</v>
      </c>
      <c r="K282" s="3" t="n">
        <f aca="false">(365.2425*J282+1721060-$B$3)/$C$3</f>
        <v>15.09426837012</v>
      </c>
      <c r="L282" s="3" t="n">
        <f aca="false">IF((K282-INT(K282))&gt;=0.5,_xlfn.CEILING.MATH(K282),_xlfn.FLOOR.MATH(K282))</f>
        <v>15</v>
      </c>
    </row>
    <row r="283" customFormat="false" ht="12.8" hidden="false" customHeight="false" outlineLevel="0" collapsed="false">
      <c r="I283" s="1" t="n">
        <f aca="false">ROW()-1</f>
        <v>282</v>
      </c>
      <c r="J283" s="1" t="n">
        <f aca="true">YEAR(NOW())+(1/365.25)*I283</f>
        <v>2023.77207392197</v>
      </c>
      <c r="K283" s="3" t="n">
        <f aca="false">(365.2425*J283+1721060-$B$3)/$C$3</f>
        <v>15.0959808943278</v>
      </c>
      <c r="L283" s="3" t="n">
        <f aca="false">IF((K283-INT(K283))&gt;=0.5,_xlfn.CEILING.MATH(K283),_xlfn.FLOOR.MATH(K283))</f>
        <v>15</v>
      </c>
    </row>
    <row r="284" customFormat="false" ht="12.8" hidden="false" customHeight="false" outlineLevel="0" collapsed="false">
      <c r="I284" s="1" t="n">
        <f aca="false">ROW()-1</f>
        <v>283</v>
      </c>
      <c r="J284" s="1" t="n">
        <f aca="true">YEAR(NOW())+(1/365.25)*I284</f>
        <v>2023.77481177276</v>
      </c>
      <c r="K284" s="3" t="n">
        <f aca="false">(365.2425*J284+1721060-$B$3)/$C$3</f>
        <v>15.0976934185357</v>
      </c>
      <c r="L284" s="3" t="n">
        <f aca="false">IF((K284-INT(K284))&gt;=0.5,_xlfn.CEILING.MATH(K284),_xlfn.FLOOR.MATH(K284))</f>
        <v>15</v>
      </c>
    </row>
    <row r="285" customFormat="false" ht="12.8" hidden="false" customHeight="false" outlineLevel="0" collapsed="false">
      <c r="I285" s="1" t="n">
        <f aca="false">ROW()-1</f>
        <v>284</v>
      </c>
      <c r="J285" s="1" t="n">
        <f aca="true">YEAR(NOW())+(1/365.25)*I285</f>
        <v>2023.77754962355</v>
      </c>
      <c r="K285" s="3" t="n">
        <f aca="false">(365.2425*J285+1721060-$B$3)/$C$3</f>
        <v>15.0994059427436</v>
      </c>
      <c r="L285" s="3" t="n">
        <f aca="false">IF((K285-INT(K285))&gt;=0.5,_xlfn.CEILING.MATH(K285),_xlfn.FLOOR.MATH(K285))</f>
        <v>15</v>
      </c>
    </row>
    <row r="286" customFormat="false" ht="12.8" hidden="false" customHeight="false" outlineLevel="0" collapsed="false">
      <c r="I286" s="1" t="n">
        <f aca="false">ROW()-1</f>
        <v>285</v>
      </c>
      <c r="J286" s="1" t="n">
        <f aca="true">YEAR(NOW())+(1/365.25)*I286</f>
        <v>2023.78028747433</v>
      </c>
      <c r="K286" s="3" t="n">
        <f aca="false">(365.2425*J286+1721060-$B$3)/$C$3</f>
        <v>15.1011184669506</v>
      </c>
      <c r="L286" s="3" t="n">
        <f aca="false">IF((K286-INT(K286))&gt;=0.5,_xlfn.CEILING.MATH(K286),_xlfn.FLOOR.MATH(K286))</f>
        <v>15</v>
      </c>
    </row>
    <row r="287" customFormat="false" ht="12.8" hidden="false" customHeight="false" outlineLevel="0" collapsed="false">
      <c r="I287" s="1" t="n">
        <f aca="false">ROW()-1</f>
        <v>286</v>
      </c>
      <c r="J287" s="1" t="n">
        <f aca="true">YEAR(NOW())+(1/365.25)*I287</f>
        <v>2023.78302532512</v>
      </c>
      <c r="K287" s="3" t="n">
        <f aca="false">(365.2425*J287+1721060-$B$3)/$C$3</f>
        <v>15.1028309911585</v>
      </c>
      <c r="L287" s="3" t="n">
        <f aca="false">IF((K287-INT(K287))&gt;=0.5,_xlfn.CEILING.MATH(K287),_xlfn.FLOOR.MATH(K287))</f>
        <v>15</v>
      </c>
    </row>
    <row r="288" customFormat="false" ht="12.8" hidden="false" customHeight="false" outlineLevel="0" collapsed="false">
      <c r="I288" s="1" t="n">
        <f aca="false">ROW()-1</f>
        <v>287</v>
      </c>
      <c r="J288" s="1" t="n">
        <f aca="true">YEAR(NOW())+(1/365.25)*I288</f>
        <v>2023.78576317591</v>
      </c>
      <c r="K288" s="3" t="n">
        <f aca="false">(365.2425*J288+1721060-$B$3)/$C$3</f>
        <v>15.1045435153663</v>
      </c>
      <c r="L288" s="3" t="n">
        <f aca="false">IF((K288-INT(K288))&gt;=0.5,_xlfn.CEILING.MATH(K288),_xlfn.FLOOR.MATH(K288))</f>
        <v>15</v>
      </c>
    </row>
    <row r="289" customFormat="false" ht="12.8" hidden="false" customHeight="false" outlineLevel="0" collapsed="false">
      <c r="I289" s="1" t="n">
        <f aca="false">ROW()-1</f>
        <v>288</v>
      </c>
      <c r="J289" s="1" t="n">
        <f aca="true">YEAR(NOW())+(1/365.25)*I289</f>
        <v>2023.78850102669</v>
      </c>
      <c r="K289" s="3" t="n">
        <f aca="false">(365.2425*J289+1721060-$B$3)/$C$3</f>
        <v>15.1062560395742</v>
      </c>
      <c r="L289" s="3" t="n">
        <f aca="false">IF((K289-INT(K289))&gt;=0.5,_xlfn.CEILING.MATH(K289),_xlfn.FLOOR.MATH(K289))</f>
        <v>15</v>
      </c>
    </row>
    <row r="290" customFormat="false" ht="12.8" hidden="false" customHeight="false" outlineLevel="0" collapsed="false">
      <c r="I290" s="1" t="n">
        <f aca="false">ROW()-1</f>
        <v>289</v>
      </c>
      <c r="J290" s="1" t="n">
        <f aca="true">YEAR(NOW())+(1/365.25)*I290</f>
        <v>2023.79123887748</v>
      </c>
      <c r="K290" s="3" t="n">
        <f aca="false">(365.2425*J290+1721060-$B$3)/$C$3</f>
        <v>15.1079685637821</v>
      </c>
      <c r="L290" s="3" t="n">
        <f aca="false">IF((K290-INT(K290))&gt;=0.5,_xlfn.CEILING.MATH(K290),_xlfn.FLOOR.MATH(K290))</f>
        <v>15</v>
      </c>
    </row>
    <row r="291" customFormat="false" ht="12.8" hidden="false" customHeight="false" outlineLevel="0" collapsed="false">
      <c r="I291" s="1" t="n">
        <f aca="false">ROW()-1</f>
        <v>290</v>
      </c>
      <c r="J291" s="1" t="n">
        <f aca="true">YEAR(NOW())+(1/365.25)*I291</f>
        <v>2023.79397672827</v>
      </c>
      <c r="K291" s="3" t="n">
        <f aca="false">(365.2425*J291+1721060-$B$3)/$C$3</f>
        <v>15.1096810879891</v>
      </c>
      <c r="L291" s="3" t="n">
        <f aca="false">IF((K291-INT(K291))&gt;=0.5,_xlfn.CEILING.MATH(K291),_xlfn.FLOOR.MATH(K291))</f>
        <v>15</v>
      </c>
    </row>
    <row r="292" customFormat="false" ht="12.8" hidden="false" customHeight="false" outlineLevel="0" collapsed="false">
      <c r="I292" s="1" t="n">
        <f aca="false">ROW()-1</f>
        <v>291</v>
      </c>
      <c r="J292" s="1" t="n">
        <f aca="true">YEAR(NOW())+(1/365.25)*I292</f>
        <v>2023.79671457906</v>
      </c>
      <c r="K292" s="3" t="n">
        <f aca="false">(365.2425*J292+1721060-$B$3)/$C$3</f>
        <v>15.111393612197</v>
      </c>
      <c r="L292" s="3" t="n">
        <f aca="false">IF((K292-INT(K292))&gt;=0.5,_xlfn.CEILING.MATH(K292),_xlfn.FLOOR.MATH(K292))</f>
        <v>15</v>
      </c>
    </row>
    <row r="293" customFormat="false" ht="12.8" hidden="false" customHeight="false" outlineLevel="0" collapsed="false">
      <c r="I293" s="1" t="n">
        <f aca="false">ROW()-1</f>
        <v>292</v>
      </c>
      <c r="J293" s="1" t="n">
        <f aca="true">YEAR(NOW())+(1/365.25)*I293</f>
        <v>2023.79945242984</v>
      </c>
      <c r="K293" s="3" t="n">
        <f aca="false">(365.2425*J293+1721060-$B$3)/$C$3</f>
        <v>15.1131061364049</v>
      </c>
      <c r="L293" s="3" t="n">
        <f aca="false">IF((K293-INT(K293))&gt;=0.5,_xlfn.CEILING.MATH(K293),_xlfn.FLOOR.MATH(K293))</f>
        <v>15</v>
      </c>
    </row>
    <row r="294" customFormat="false" ht="12.8" hidden="false" customHeight="false" outlineLevel="0" collapsed="false">
      <c r="I294" s="1" t="n">
        <f aca="false">ROW()-1</f>
        <v>293</v>
      </c>
      <c r="J294" s="1" t="n">
        <f aca="true">YEAR(NOW())+(1/365.25)*I294</f>
        <v>2023.80219028063</v>
      </c>
      <c r="K294" s="3" t="n">
        <f aca="false">(365.2425*J294+1721060-$B$3)/$C$3</f>
        <v>15.1148186606127</v>
      </c>
      <c r="L294" s="3" t="n">
        <f aca="false">IF((K294-INT(K294))&gt;=0.5,_xlfn.CEILING.MATH(K294),_xlfn.FLOOR.MATH(K294))</f>
        <v>15</v>
      </c>
    </row>
    <row r="295" customFormat="false" ht="12.8" hidden="false" customHeight="false" outlineLevel="0" collapsed="false">
      <c r="I295" s="1" t="n">
        <f aca="false">ROW()-1</f>
        <v>294</v>
      </c>
      <c r="J295" s="1" t="n">
        <f aca="true">YEAR(NOW())+(1/365.25)*I295</f>
        <v>2023.80492813142</v>
      </c>
      <c r="K295" s="3" t="n">
        <f aca="false">(365.2425*J295+1721060-$B$3)/$C$3</f>
        <v>15.1165311848206</v>
      </c>
      <c r="L295" s="3" t="n">
        <f aca="false">IF((K295-INT(K295))&gt;=0.5,_xlfn.CEILING.MATH(K295),_xlfn.FLOOR.MATH(K295))</f>
        <v>15</v>
      </c>
    </row>
    <row r="296" customFormat="false" ht="12.8" hidden="false" customHeight="false" outlineLevel="0" collapsed="false">
      <c r="I296" s="1" t="n">
        <f aca="false">ROW()-1</f>
        <v>295</v>
      </c>
      <c r="J296" s="1" t="n">
        <f aca="true">YEAR(NOW())+(1/365.25)*I296</f>
        <v>2023.8076659822</v>
      </c>
      <c r="K296" s="3" t="n">
        <f aca="false">(365.2425*J296+1721060-$B$3)/$C$3</f>
        <v>15.1182437090284</v>
      </c>
      <c r="L296" s="3" t="n">
        <f aca="false">IF((K296-INT(K296))&gt;=0.5,_xlfn.CEILING.MATH(K296),_xlfn.FLOOR.MATH(K296))</f>
        <v>15</v>
      </c>
    </row>
    <row r="297" customFormat="false" ht="12.8" hidden="false" customHeight="false" outlineLevel="0" collapsed="false">
      <c r="I297" s="1" t="n">
        <f aca="false">ROW()-1</f>
        <v>296</v>
      </c>
      <c r="J297" s="1" t="n">
        <f aca="true">YEAR(NOW())+(1/365.25)*I297</f>
        <v>2023.81040383299</v>
      </c>
      <c r="K297" s="3" t="n">
        <f aca="false">(365.2425*J297+1721060-$B$3)/$C$3</f>
        <v>15.1199562332363</v>
      </c>
      <c r="L297" s="3" t="n">
        <f aca="false">IF((K297-INT(K297))&gt;=0.5,_xlfn.CEILING.MATH(K297),_xlfn.FLOOR.MATH(K297))</f>
        <v>15</v>
      </c>
    </row>
    <row r="298" customFormat="false" ht="12.8" hidden="false" customHeight="false" outlineLevel="0" collapsed="false">
      <c r="I298" s="1" t="n">
        <f aca="false">ROW()-1</f>
        <v>297</v>
      </c>
      <c r="J298" s="1" t="n">
        <f aca="true">YEAR(NOW())+(1/365.25)*I298</f>
        <v>2023.81314168378</v>
      </c>
      <c r="K298" s="3" t="n">
        <f aca="false">(365.2425*J298+1721060-$B$3)/$C$3</f>
        <v>15.1216687574434</v>
      </c>
      <c r="L298" s="3" t="n">
        <f aca="false">IF((K298-INT(K298))&gt;=0.5,_xlfn.CEILING.MATH(K298),_xlfn.FLOOR.MATH(K298))</f>
        <v>15</v>
      </c>
    </row>
    <row r="299" customFormat="false" ht="12.8" hidden="false" customHeight="false" outlineLevel="0" collapsed="false">
      <c r="I299" s="1" t="n">
        <f aca="false">ROW()-1</f>
        <v>298</v>
      </c>
      <c r="J299" s="1" t="n">
        <f aca="true">YEAR(NOW())+(1/365.25)*I299</f>
        <v>2023.81587953456</v>
      </c>
      <c r="K299" s="3" t="n">
        <f aca="false">(365.2425*J299+1721060-$B$3)/$C$3</f>
        <v>15.1233812816512</v>
      </c>
      <c r="L299" s="3" t="n">
        <f aca="false">IF((K299-INT(K299))&gt;=0.5,_xlfn.CEILING.MATH(K299),_xlfn.FLOOR.MATH(K299))</f>
        <v>15</v>
      </c>
    </row>
    <row r="300" customFormat="false" ht="12.8" hidden="false" customHeight="false" outlineLevel="0" collapsed="false">
      <c r="I300" s="1" t="n">
        <f aca="false">ROW()-1</f>
        <v>299</v>
      </c>
      <c r="J300" s="1" t="n">
        <f aca="true">YEAR(NOW())+(1/365.25)*I300</f>
        <v>2023.81861738535</v>
      </c>
      <c r="K300" s="3" t="n">
        <f aca="false">(365.2425*J300+1721060-$B$3)/$C$3</f>
        <v>15.1250938058591</v>
      </c>
      <c r="L300" s="3" t="n">
        <f aca="false">IF((K300-INT(K300))&gt;=0.5,_xlfn.CEILING.MATH(K300),_xlfn.FLOOR.MATH(K300))</f>
        <v>15</v>
      </c>
    </row>
    <row r="301" customFormat="false" ht="12.8" hidden="false" customHeight="false" outlineLevel="0" collapsed="false">
      <c r="I301" s="1" t="n">
        <f aca="false">ROW()-1</f>
        <v>300</v>
      </c>
      <c r="J301" s="1" t="n">
        <f aca="true">YEAR(NOW())+(1/365.25)*I301</f>
        <v>2023.82135523614</v>
      </c>
      <c r="K301" s="3" t="n">
        <f aca="false">(365.2425*J301+1721060-$B$3)/$C$3</f>
        <v>15.1268063300669</v>
      </c>
      <c r="L301" s="3" t="n">
        <f aca="false">IF((K301-INT(K301))&gt;=0.5,_xlfn.CEILING.MATH(K301),_xlfn.FLOOR.MATH(K301))</f>
        <v>15</v>
      </c>
    </row>
    <row r="302" customFormat="false" ht="12.8" hidden="false" customHeight="false" outlineLevel="0" collapsed="false">
      <c r="I302" s="1" t="n">
        <f aca="false">ROW()-1</f>
        <v>301</v>
      </c>
      <c r="J302" s="1" t="n">
        <f aca="true">YEAR(NOW())+(1/365.25)*I302</f>
        <v>2023.82409308693</v>
      </c>
      <c r="K302" s="3" t="n">
        <f aca="false">(365.2425*J302+1721060-$B$3)/$C$3</f>
        <v>15.128518854274</v>
      </c>
      <c r="L302" s="3" t="n">
        <f aca="false">IF((K302-INT(K302))&gt;=0.5,_xlfn.CEILING.MATH(K302),_xlfn.FLOOR.MATH(K302))</f>
        <v>15</v>
      </c>
    </row>
    <row r="303" customFormat="false" ht="12.8" hidden="false" customHeight="false" outlineLevel="0" collapsed="false">
      <c r="I303" s="1" t="n">
        <f aca="false">ROW()-1</f>
        <v>302</v>
      </c>
      <c r="J303" s="1" t="n">
        <f aca="true">YEAR(NOW())+(1/365.25)*I303</f>
        <v>2023.82683093771</v>
      </c>
      <c r="K303" s="3" t="n">
        <f aca="false">(365.2425*J303+1721060-$B$3)/$C$3</f>
        <v>15.1302313784819</v>
      </c>
      <c r="L303" s="3" t="n">
        <f aca="false">IF((K303-INT(K303))&gt;=0.5,_xlfn.CEILING.MATH(K303),_xlfn.FLOOR.MATH(K303))</f>
        <v>15</v>
      </c>
    </row>
    <row r="304" customFormat="false" ht="12.8" hidden="false" customHeight="false" outlineLevel="0" collapsed="false">
      <c r="I304" s="1" t="n">
        <f aca="false">ROW()-1</f>
        <v>303</v>
      </c>
      <c r="J304" s="1" t="n">
        <f aca="true">YEAR(NOW())+(1/365.25)*I304</f>
        <v>2023.8295687885</v>
      </c>
      <c r="K304" s="3" t="n">
        <f aca="false">(365.2425*J304+1721060-$B$3)/$C$3</f>
        <v>15.1319439026897</v>
      </c>
      <c r="L304" s="3" t="n">
        <f aca="false">IF((K304-INT(K304))&gt;=0.5,_xlfn.CEILING.MATH(K304),_xlfn.FLOOR.MATH(K304))</f>
        <v>15</v>
      </c>
    </row>
    <row r="305" customFormat="false" ht="12.8" hidden="false" customHeight="false" outlineLevel="0" collapsed="false">
      <c r="I305" s="1" t="n">
        <f aca="false">ROW()-1</f>
        <v>304</v>
      </c>
      <c r="J305" s="1" t="n">
        <f aca="true">YEAR(NOW())+(1/365.25)*I305</f>
        <v>2023.83230663929</v>
      </c>
      <c r="K305" s="3" t="n">
        <f aca="false">(365.2425*J305+1721060-$B$3)/$C$3</f>
        <v>15.1336564268976</v>
      </c>
      <c r="L305" s="3" t="n">
        <f aca="false">IF((K305-INT(K305))&gt;=0.5,_xlfn.CEILING.MATH(K305),_xlfn.FLOOR.MATH(K305))</f>
        <v>15</v>
      </c>
    </row>
    <row r="306" customFormat="false" ht="12.8" hidden="false" customHeight="false" outlineLevel="0" collapsed="false">
      <c r="I306" s="1" t="n">
        <f aca="false">ROW()-1</f>
        <v>305</v>
      </c>
      <c r="J306" s="1" t="n">
        <f aca="true">YEAR(NOW())+(1/365.25)*I306</f>
        <v>2023.83504449008</v>
      </c>
      <c r="K306" s="3" t="n">
        <f aca="false">(365.2425*J306+1721060-$B$3)/$C$3</f>
        <v>15.1353689511055</v>
      </c>
      <c r="L306" s="3" t="n">
        <f aca="false">IF((K306-INT(K306))&gt;=0.5,_xlfn.CEILING.MATH(K306),_xlfn.FLOOR.MATH(K306))</f>
        <v>15</v>
      </c>
    </row>
    <row r="307" customFormat="false" ht="12.8" hidden="false" customHeight="false" outlineLevel="0" collapsed="false">
      <c r="I307" s="1" t="n">
        <f aca="false">ROW()-1</f>
        <v>306</v>
      </c>
      <c r="J307" s="1" t="n">
        <f aca="true">YEAR(NOW())+(1/365.25)*I307</f>
        <v>2023.83778234086</v>
      </c>
      <c r="K307" s="3" t="n">
        <f aca="false">(365.2425*J307+1721060-$B$3)/$C$3</f>
        <v>15.1370814753133</v>
      </c>
      <c r="L307" s="3" t="n">
        <f aca="false">IF((K307-INT(K307))&gt;=0.5,_xlfn.CEILING.MATH(K307),_xlfn.FLOOR.MATH(K307))</f>
        <v>15</v>
      </c>
    </row>
    <row r="308" customFormat="false" ht="12.8" hidden="false" customHeight="false" outlineLevel="0" collapsed="false">
      <c r="I308" s="1" t="n">
        <f aca="false">ROW()-1</f>
        <v>307</v>
      </c>
      <c r="J308" s="1" t="n">
        <f aca="true">YEAR(NOW())+(1/365.25)*I308</f>
        <v>2023.84052019165</v>
      </c>
      <c r="K308" s="3" t="n">
        <f aca="false">(365.2425*J308+1721060-$B$3)/$C$3</f>
        <v>15.1387939995212</v>
      </c>
      <c r="L308" s="3" t="n">
        <f aca="false">IF((K308-INT(K308))&gt;=0.5,_xlfn.CEILING.MATH(K308),_xlfn.FLOOR.MATH(K308))</f>
        <v>15</v>
      </c>
    </row>
    <row r="309" customFormat="false" ht="12.8" hidden="false" customHeight="false" outlineLevel="0" collapsed="false">
      <c r="I309" s="1" t="n">
        <f aca="false">ROW()-1</f>
        <v>308</v>
      </c>
      <c r="J309" s="1" t="n">
        <f aca="true">YEAR(NOW())+(1/365.25)*I309</f>
        <v>2023.84325804244</v>
      </c>
      <c r="K309" s="3" t="n">
        <f aca="false">(365.2425*J309+1721060-$B$3)/$C$3</f>
        <v>15.1405065237282</v>
      </c>
      <c r="L309" s="3" t="n">
        <f aca="false">IF((K309-INT(K309))&gt;=0.5,_xlfn.CEILING.MATH(K309),_xlfn.FLOOR.MATH(K309))</f>
        <v>15</v>
      </c>
    </row>
    <row r="310" customFormat="false" ht="12.8" hidden="false" customHeight="false" outlineLevel="0" collapsed="false">
      <c r="I310" s="1" t="n">
        <f aca="false">ROW()-1</f>
        <v>309</v>
      </c>
      <c r="J310" s="1" t="n">
        <f aca="true">YEAR(NOW())+(1/365.25)*I310</f>
        <v>2023.84599589322</v>
      </c>
      <c r="K310" s="3" t="n">
        <f aca="false">(365.2425*J310+1721060-$B$3)/$C$3</f>
        <v>15.1422190479361</v>
      </c>
      <c r="L310" s="3" t="n">
        <f aca="false">IF((K310-INT(K310))&gt;=0.5,_xlfn.CEILING.MATH(K310),_xlfn.FLOOR.MATH(K310))</f>
        <v>15</v>
      </c>
    </row>
    <row r="311" customFormat="false" ht="12.8" hidden="false" customHeight="false" outlineLevel="0" collapsed="false">
      <c r="I311" s="1" t="n">
        <f aca="false">ROW()-1</f>
        <v>310</v>
      </c>
      <c r="J311" s="1" t="n">
        <f aca="true">YEAR(NOW())+(1/365.25)*I311</f>
        <v>2023.84873374401</v>
      </c>
      <c r="K311" s="3" t="n">
        <f aca="false">(365.2425*J311+1721060-$B$3)/$C$3</f>
        <v>15.143931572144</v>
      </c>
      <c r="L311" s="3" t="n">
        <f aca="false">IF((K311-INT(K311))&gt;=0.5,_xlfn.CEILING.MATH(K311),_xlfn.FLOOR.MATH(K311))</f>
        <v>15</v>
      </c>
    </row>
    <row r="312" customFormat="false" ht="12.8" hidden="false" customHeight="false" outlineLevel="0" collapsed="false">
      <c r="I312" s="1" t="n">
        <f aca="false">ROW()-1</f>
        <v>311</v>
      </c>
      <c r="J312" s="1" t="n">
        <f aca="true">YEAR(NOW())+(1/365.25)*I312</f>
        <v>2023.8514715948</v>
      </c>
      <c r="K312" s="3" t="n">
        <f aca="false">(365.2425*J312+1721060-$B$3)/$C$3</f>
        <v>15.1456440963518</v>
      </c>
      <c r="L312" s="3" t="n">
        <f aca="false">IF((K312-INT(K312))&gt;=0.5,_xlfn.CEILING.MATH(K312),_xlfn.FLOOR.MATH(K312))</f>
        <v>15</v>
      </c>
    </row>
    <row r="313" customFormat="false" ht="12.8" hidden="false" customHeight="false" outlineLevel="0" collapsed="false">
      <c r="I313" s="1" t="n">
        <f aca="false">ROW()-1</f>
        <v>312</v>
      </c>
      <c r="J313" s="1" t="n">
        <f aca="true">YEAR(NOW())+(1/365.25)*I313</f>
        <v>2023.85420944559</v>
      </c>
      <c r="K313" s="3" t="n">
        <f aca="false">(365.2425*J313+1721060-$B$3)/$C$3</f>
        <v>15.1473566205589</v>
      </c>
      <c r="L313" s="3" t="n">
        <f aca="false">IF((K313-INT(K313))&gt;=0.5,_xlfn.CEILING.MATH(K313),_xlfn.FLOOR.MATH(K313))</f>
        <v>15</v>
      </c>
    </row>
    <row r="314" customFormat="false" ht="12.8" hidden="false" customHeight="false" outlineLevel="0" collapsed="false">
      <c r="I314" s="1" t="n">
        <f aca="false">ROW()-1</f>
        <v>313</v>
      </c>
      <c r="J314" s="1" t="n">
        <f aca="true">YEAR(NOW())+(1/365.25)*I314</f>
        <v>2023.85694729637</v>
      </c>
      <c r="K314" s="3" t="n">
        <f aca="false">(365.2425*J314+1721060-$B$3)/$C$3</f>
        <v>15.1490691447668</v>
      </c>
      <c r="L314" s="3" t="n">
        <f aca="false">IF((K314-INT(K314))&gt;=0.5,_xlfn.CEILING.MATH(K314),_xlfn.FLOOR.MATH(K314))</f>
        <v>15</v>
      </c>
    </row>
    <row r="315" customFormat="false" ht="12.8" hidden="false" customHeight="false" outlineLevel="0" collapsed="false">
      <c r="I315" s="1" t="n">
        <f aca="false">ROW()-1</f>
        <v>314</v>
      </c>
      <c r="J315" s="1" t="n">
        <f aca="true">YEAR(NOW())+(1/365.25)*I315</f>
        <v>2023.85968514716</v>
      </c>
      <c r="K315" s="3" t="n">
        <f aca="false">(365.2425*J315+1721060-$B$3)/$C$3</f>
        <v>15.1507816689746</v>
      </c>
      <c r="L315" s="3" t="n">
        <f aca="false">IF((K315-INT(K315))&gt;=0.5,_xlfn.CEILING.MATH(K315),_xlfn.FLOOR.MATH(K315))</f>
        <v>15</v>
      </c>
    </row>
    <row r="316" customFormat="false" ht="12.8" hidden="false" customHeight="false" outlineLevel="0" collapsed="false">
      <c r="I316" s="1" t="n">
        <f aca="false">ROW()-1</f>
        <v>315</v>
      </c>
      <c r="J316" s="1" t="n">
        <f aca="true">YEAR(NOW())+(1/365.25)*I316</f>
        <v>2023.86242299795</v>
      </c>
      <c r="K316" s="3" t="n">
        <f aca="false">(365.2425*J316+1721060-$B$3)/$C$3</f>
        <v>15.1524941931825</v>
      </c>
      <c r="L316" s="3" t="n">
        <f aca="false">IF((K316-INT(K316))&gt;=0.5,_xlfn.CEILING.MATH(K316),_xlfn.FLOOR.MATH(K316))</f>
        <v>15</v>
      </c>
    </row>
    <row r="317" customFormat="false" ht="12.8" hidden="false" customHeight="false" outlineLevel="0" collapsed="false">
      <c r="I317" s="1" t="n">
        <f aca="false">ROW()-1</f>
        <v>316</v>
      </c>
      <c r="J317" s="1" t="n">
        <f aca="true">YEAR(NOW())+(1/365.25)*I317</f>
        <v>2023.86516084873</v>
      </c>
      <c r="K317" s="3" t="n">
        <f aca="false">(365.2425*J317+1721060-$B$3)/$C$3</f>
        <v>15.1542067173903</v>
      </c>
      <c r="L317" s="3" t="n">
        <f aca="false">IF((K317-INT(K317))&gt;=0.5,_xlfn.CEILING.MATH(K317),_xlfn.FLOOR.MATH(K317))</f>
        <v>15</v>
      </c>
    </row>
    <row r="318" customFormat="false" ht="12.8" hidden="false" customHeight="false" outlineLevel="0" collapsed="false">
      <c r="I318" s="1" t="n">
        <f aca="false">ROW()-1</f>
        <v>317</v>
      </c>
      <c r="J318" s="1" t="n">
        <f aca="true">YEAR(NOW())+(1/365.25)*I318</f>
        <v>2023.86789869952</v>
      </c>
      <c r="K318" s="3" t="n">
        <f aca="false">(365.2425*J318+1721060-$B$3)/$C$3</f>
        <v>15.1559192415982</v>
      </c>
      <c r="L318" s="3" t="n">
        <f aca="false">IF((K318-INT(K318))&gt;=0.5,_xlfn.CEILING.MATH(K318),_xlfn.FLOOR.MATH(K318))</f>
        <v>15</v>
      </c>
    </row>
    <row r="319" customFormat="false" ht="12.8" hidden="false" customHeight="false" outlineLevel="0" collapsed="false">
      <c r="I319" s="1" t="n">
        <f aca="false">ROW()-1</f>
        <v>318</v>
      </c>
      <c r="J319" s="1" t="n">
        <f aca="true">YEAR(NOW())+(1/365.25)*I319</f>
        <v>2023.87063655031</v>
      </c>
      <c r="K319" s="3" t="n">
        <f aca="false">(365.2425*J319+1721060-$B$3)/$C$3</f>
        <v>15.1576317658061</v>
      </c>
      <c r="L319" s="3" t="n">
        <f aca="false">IF((K319-INT(K319))&gt;=0.5,_xlfn.CEILING.MATH(K319),_xlfn.FLOOR.MATH(K319))</f>
        <v>15</v>
      </c>
    </row>
    <row r="320" customFormat="false" ht="12.8" hidden="false" customHeight="false" outlineLevel="0" collapsed="false">
      <c r="I320" s="1" t="n">
        <f aca="false">ROW()-1</f>
        <v>319</v>
      </c>
      <c r="J320" s="1" t="n">
        <f aca="true">YEAR(NOW())+(1/365.25)*I320</f>
        <v>2023.87337440109</v>
      </c>
      <c r="K320" s="3" t="n">
        <f aca="false">(365.2425*J320+1721060-$B$3)/$C$3</f>
        <v>15.1593442900139</v>
      </c>
      <c r="L320" s="3" t="n">
        <f aca="false">IF((K320-INT(K320))&gt;=0.5,_xlfn.CEILING.MATH(K320),_xlfn.FLOOR.MATH(K320))</f>
        <v>15</v>
      </c>
    </row>
    <row r="321" customFormat="false" ht="12.8" hidden="false" customHeight="false" outlineLevel="0" collapsed="false">
      <c r="I321" s="1" t="n">
        <f aca="false">ROW()-1</f>
        <v>320</v>
      </c>
      <c r="J321" s="1" t="n">
        <f aca="true">YEAR(NOW())+(1/365.25)*I321</f>
        <v>2023.87611225188</v>
      </c>
      <c r="K321" s="3" t="n">
        <f aca="false">(365.2425*J321+1721060-$B$3)/$C$3</f>
        <v>15.161056814221</v>
      </c>
      <c r="L321" s="3" t="n">
        <f aca="false">IF((K321-INT(K321))&gt;=0.5,_xlfn.CEILING.MATH(K321),_xlfn.FLOOR.MATH(K321))</f>
        <v>15</v>
      </c>
    </row>
    <row r="322" customFormat="false" ht="12.8" hidden="false" customHeight="false" outlineLevel="0" collapsed="false">
      <c r="I322" s="1" t="n">
        <f aca="false">ROW()-1</f>
        <v>321</v>
      </c>
      <c r="J322" s="1" t="n">
        <f aca="true">YEAR(NOW())+(1/365.25)*I322</f>
        <v>2023.87885010267</v>
      </c>
      <c r="K322" s="3" t="n">
        <f aca="false">(365.2425*J322+1721060-$B$3)/$C$3</f>
        <v>15.1627693384288</v>
      </c>
      <c r="L322" s="3" t="n">
        <f aca="false">IF((K322-INT(K322))&gt;=0.5,_xlfn.CEILING.MATH(K322),_xlfn.FLOOR.MATH(K322))</f>
        <v>15</v>
      </c>
    </row>
    <row r="323" customFormat="false" ht="12.8" hidden="false" customHeight="false" outlineLevel="0" collapsed="false">
      <c r="I323" s="1" t="n">
        <f aca="false">ROW()-1</f>
        <v>322</v>
      </c>
      <c r="J323" s="1" t="n">
        <f aca="true">YEAR(NOW())+(1/365.25)*I323</f>
        <v>2023.88158795346</v>
      </c>
      <c r="K323" s="3" t="n">
        <f aca="false">(365.2425*J323+1721060-$B$3)/$C$3</f>
        <v>15.1644818626367</v>
      </c>
      <c r="L323" s="3" t="n">
        <f aca="false">IF((K323-INT(K323))&gt;=0.5,_xlfn.CEILING.MATH(K323),_xlfn.FLOOR.MATH(K323))</f>
        <v>15</v>
      </c>
    </row>
    <row r="324" customFormat="false" ht="12.8" hidden="false" customHeight="false" outlineLevel="0" collapsed="false">
      <c r="I324" s="1" t="n">
        <f aca="false">ROW()-1</f>
        <v>323</v>
      </c>
      <c r="J324" s="1" t="n">
        <f aca="true">YEAR(NOW())+(1/365.25)*I324</f>
        <v>2023.88432580424</v>
      </c>
      <c r="K324" s="3" t="n">
        <f aca="false">(365.2425*J324+1721060-$B$3)/$C$3</f>
        <v>15.1661943868446</v>
      </c>
      <c r="L324" s="3" t="n">
        <f aca="false">IF((K324-INT(K324))&gt;=0.5,_xlfn.CEILING.MATH(K324),_xlfn.FLOOR.MATH(K324))</f>
        <v>15</v>
      </c>
    </row>
    <row r="325" customFormat="false" ht="12.8" hidden="false" customHeight="false" outlineLevel="0" collapsed="false">
      <c r="I325" s="1" t="n">
        <f aca="false">ROW()-1</f>
        <v>324</v>
      </c>
      <c r="J325" s="1" t="n">
        <f aca="true">YEAR(NOW())+(1/365.25)*I325</f>
        <v>2023.88706365503</v>
      </c>
      <c r="K325" s="3" t="n">
        <f aca="false">(365.2425*J325+1721060-$B$3)/$C$3</f>
        <v>15.1679069110516</v>
      </c>
      <c r="L325" s="3" t="n">
        <f aca="false">IF((K325-INT(K325))&gt;=0.5,_xlfn.CEILING.MATH(K325),_xlfn.FLOOR.MATH(K325))</f>
        <v>15</v>
      </c>
    </row>
    <row r="326" customFormat="false" ht="12.8" hidden="false" customHeight="false" outlineLevel="0" collapsed="false">
      <c r="I326" s="1" t="n">
        <f aca="false">ROW()-1</f>
        <v>325</v>
      </c>
      <c r="J326" s="1" t="n">
        <f aca="true">YEAR(NOW())+(1/365.25)*I326</f>
        <v>2023.88980150582</v>
      </c>
      <c r="K326" s="3" t="n">
        <f aca="false">(365.2425*J326+1721060-$B$3)/$C$3</f>
        <v>15.1696194352595</v>
      </c>
      <c r="L326" s="3" t="n">
        <f aca="false">IF((K326-INT(K326))&gt;=0.5,_xlfn.CEILING.MATH(K326),_xlfn.FLOOR.MATH(K326))</f>
        <v>15</v>
      </c>
    </row>
    <row r="327" customFormat="false" ht="12.8" hidden="false" customHeight="false" outlineLevel="0" collapsed="false">
      <c r="I327" s="1" t="n">
        <f aca="false">ROW()-1</f>
        <v>326</v>
      </c>
      <c r="J327" s="1" t="n">
        <f aca="true">YEAR(NOW())+(1/365.25)*I327</f>
        <v>2023.89253935661</v>
      </c>
      <c r="K327" s="3" t="n">
        <f aca="false">(365.2425*J327+1721060-$B$3)/$C$3</f>
        <v>15.1713319594674</v>
      </c>
      <c r="L327" s="3" t="n">
        <f aca="false">IF((K327-INT(K327))&gt;=0.5,_xlfn.CEILING.MATH(K327),_xlfn.FLOOR.MATH(K327))</f>
        <v>15</v>
      </c>
    </row>
    <row r="328" customFormat="false" ht="12.8" hidden="false" customHeight="false" outlineLevel="0" collapsed="false">
      <c r="I328" s="1" t="n">
        <f aca="false">ROW()-1</f>
        <v>327</v>
      </c>
      <c r="J328" s="1" t="n">
        <f aca="true">YEAR(NOW())+(1/365.25)*I328</f>
        <v>2023.89527720739</v>
      </c>
      <c r="K328" s="3" t="n">
        <f aca="false">(365.2425*J328+1721060-$B$3)/$C$3</f>
        <v>15.1730444836752</v>
      </c>
      <c r="L328" s="3" t="n">
        <f aca="false">IF((K328-INT(K328))&gt;=0.5,_xlfn.CEILING.MATH(K328),_xlfn.FLOOR.MATH(K328))</f>
        <v>15</v>
      </c>
    </row>
    <row r="329" customFormat="false" ht="12.8" hidden="false" customHeight="false" outlineLevel="0" collapsed="false">
      <c r="I329" s="1" t="n">
        <f aca="false">ROW()-1</f>
        <v>328</v>
      </c>
      <c r="J329" s="1" t="n">
        <f aca="true">YEAR(NOW())+(1/365.25)*I329</f>
        <v>2023.89801505818</v>
      </c>
      <c r="K329" s="3" t="n">
        <f aca="false">(365.2425*J329+1721060-$B$3)/$C$3</f>
        <v>15.1747570078831</v>
      </c>
      <c r="L329" s="3" t="n">
        <f aca="false">IF((K329-INT(K329))&gt;=0.5,_xlfn.CEILING.MATH(K329),_xlfn.FLOOR.MATH(K329))</f>
        <v>15</v>
      </c>
    </row>
    <row r="330" customFormat="false" ht="12.8" hidden="false" customHeight="false" outlineLevel="0" collapsed="false">
      <c r="I330" s="1" t="n">
        <f aca="false">ROW()-1</f>
        <v>329</v>
      </c>
      <c r="J330" s="1" t="n">
        <f aca="true">YEAR(NOW())+(1/365.25)*I330</f>
        <v>2023.90075290897</v>
      </c>
      <c r="K330" s="3" t="n">
        <f aca="false">(365.2425*J330+1721060-$B$3)/$C$3</f>
        <v>15.1764695320909</v>
      </c>
      <c r="L330" s="3" t="n">
        <f aca="false">IF((K330-INT(K330))&gt;=0.5,_xlfn.CEILING.MATH(K330),_xlfn.FLOOR.MATH(K330))</f>
        <v>15</v>
      </c>
    </row>
    <row r="331" customFormat="false" ht="12.8" hidden="false" customHeight="false" outlineLevel="0" collapsed="false">
      <c r="I331" s="1" t="n">
        <f aca="false">ROW()-1</f>
        <v>330</v>
      </c>
      <c r="J331" s="1" t="n">
        <f aca="true">YEAR(NOW())+(1/365.25)*I331</f>
        <v>2023.90349075975</v>
      </c>
      <c r="K331" s="3" t="n">
        <f aca="false">(365.2425*J331+1721060-$B$3)/$C$3</f>
        <v>15.1781820562988</v>
      </c>
      <c r="L331" s="3" t="n">
        <f aca="false">IF((K331-INT(K331))&gt;=0.5,_xlfn.CEILING.MATH(K331),_xlfn.FLOOR.MATH(K331))</f>
        <v>15</v>
      </c>
    </row>
    <row r="332" customFormat="false" ht="12.8" hidden="false" customHeight="false" outlineLevel="0" collapsed="false">
      <c r="I332" s="1" t="n">
        <f aca="false">ROW()-1</f>
        <v>331</v>
      </c>
      <c r="J332" s="1" t="n">
        <f aca="true">YEAR(NOW())+(1/365.25)*I332</f>
        <v>2023.90622861054</v>
      </c>
      <c r="K332" s="3" t="n">
        <f aca="false">(365.2425*J332+1721060-$B$3)/$C$3</f>
        <v>15.1798945805059</v>
      </c>
      <c r="L332" s="3" t="n">
        <f aca="false">IF((K332-INT(K332))&gt;=0.5,_xlfn.CEILING.MATH(K332),_xlfn.FLOOR.MATH(K332))</f>
        <v>15</v>
      </c>
    </row>
    <row r="333" customFormat="false" ht="12.8" hidden="false" customHeight="false" outlineLevel="0" collapsed="false">
      <c r="I333" s="1" t="n">
        <f aca="false">ROW()-1</f>
        <v>332</v>
      </c>
      <c r="J333" s="1" t="n">
        <f aca="true">YEAR(NOW())+(1/365.25)*I333</f>
        <v>2023.90896646133</v>
      </c>
      <c r="K333" s="3" t="n">
        <f aca="false">(365.2425*J333+1721060-$B$3)/$C$3</f>
        <v>15.1816071047137</v>
      </c>
      <c r="L333" s="3" t="n">
        <f aca="false">IF((K333-INT(K333))&gt;=0.5,_xlfn.CEILING.MATH(K333),_xlfn.FLOOR.MATH(K333))</f>
        <v>15</v>
      </c>
    </row>
    <row r="334" customFormat="false" ht="12.8" hidden="false" customHeight="false" outlineLevel="0" collapsed="false">
      <c r="I334" s="1" t="n">
        <f aca="false">ROW()-1</f>
        <v>333</v>
      </c>
      <c r="J334" s="1" t="n">
        <f aca="true">YEAR(NOW())+(1/365.25)*I334</f>
        <v>2023.91170431211</v>
      </c>
      <c r="K334" s="3" t="n">
        <f aca="false">(365.2425*J334+1721060-$B$3)/$C$3</f>
        <v>15.1833196289216</v>
      </c>
      <c r="L334" s="3" t="n">
        <f aca="false">IF((K334-INT(K334))&gt;=0.5,_xlfn.CEILING.MATH(K334),_xlfn.FLOOR.MATH(K334))</f>
        <v>15</v>
      </c>
    </row>
    <row r="335" customFormat="false" ht="12.8" hidden="false" customHeight="false" outlineLevel="0" collapsed="false">
      <c r="I335" s="1" t="n">
        <f aca="false">ROW()-1</f>
        <v>334</v>
      </c>
      <c r="J335" s="1" t="n">
        <f aca="true">YEAR(NOW())+(1/365.25)*I335</f>
        <v>2023.9144421629</v>
      </c>
      <c r="K335" s="3" t="n">
        <f aca="false">(365.2425*J335+1721060-$B$3)/$C$3</f>
        <v>15.1850321531294</v>
      </c>
      <c r="L335" s="3" t="n">
        <f aca="false">IF((K335-INT(K335))&gt;=0.5,_xlfn.CEILING.MATH(K335),_xlfn.FLOOR.MATH(K335))</f>
        <v>15</v>
      </c>
    </row>
    <row r="336" customFormat="false" ht="12.8" hidden="false" customHeight="false" outlineLevel="0" collapsed="false">
      <c r="I336" s="1" t="n">
        <f aca="false">ROW()-1</f>
        <v>335</v>
      </c>
      <c r="J336" s="1" t="n">
        <f aca="true">YEAR(NOW())+(1/365.25)*I336</f>
        <v>2023.91718001369</v>
      </c>
      <c r="K336" s="3" t="n">
        <f aca="false">(365.2425*J336+1721060-$B$3)/$C$3</f>
        <v>15.1867446773365</v>
      </c>
      <c r="L336" s="3" t="n">
        <f aca="false">IF((K336-INT(K336))&gt;=0.5,_xlfn.CEILING.MATH(K336),_xlfn.FLOOR.MATH(K336))</f>
        <v>15</v>
      </c>
    </row>
    <row r="337" customFormat="false" ht="12.8" hidden="false" customHeight="false" outlineLevel="0" collapsed="false">
      <c r="I337" s="1" t="n">
        <f aca="false">ROW()-1</f>
        <v>336</v>
      </c>
      <c r="J337" s="1" t="n">
        <f aca="true">YEAR(NOW())+(1/365.25)*I337</f>
        <v>2023.91991786448</v>
      </c>
      <c r="K337" s="3" t="n">
        <f aca="false">(365.2425*J337+1721060-$B$3)/$C$3</f>
        <v>15.1884572015444</v>
      </c>
      <c r="L337" s="3" t="n">
        <f aca="false">IF((K337-INT(K337))&gt;=0.5,_xlfn.CEILING.MATH(K337),_xlfn.FLOOR.MATH(K337))</f>
        <v>15</v>
      </c>
    </row>
    <row r="338" customFormat="false" ht="12.8" hidden="false" customHeight="false" outlineLevel="0" collapsed="false">
      <c r="I338" s="1" t="n">
        <f aca="false">ROW()-1</f>
        <v>337</v>
      </c>
      <c r="J338" s="1" t="n">
        <f aca="true">YEAR(NOW())+(1/365.25)*I338</f>
        <v>2023.92265571526</v>
      </c>
      <c r="K338" s="3" t="n">
        <f aca="false">(365.2425*J338+1721060-$B$3)/$C$3</f>
        <v>15.1901697257522</v>
      </c>
      <c r="L338" s="3" t="n">
        <f aca="false">IF((K338-INT(K338))&gt;=0.5,_xlfn.CEILING.MATH(K338),_xlfn.FLOOR.MATH(K338))</f>
        <v>15</v>
      </c>
    </row>
    <row r="339" customFormat="false" ht="12.8" hidden="false" customHeight="false" outlineLevel="0" collapsed="false">
      <c r="I339" s="1" t="n">
        <f aca="false">ROW()-1</f>
        <v>338</v>
      </c>
      <c r="J339" s="1" t="n">
        <f aca="true">YEAR(NOW())+(1/365.25)*I339</f>
        <v>2023.92539356605</v>
      </c>
      <c r="K339" s="3" t="n">
        <f aca="false">(365.2425*J339+1721060-$B$3)/$C$3</f>
        <v>15.1918822499601</v>
      </c>
      <c r="L339" s="3" t="n">
        <f aca="false">IF((K339-INT(K339))&gt;=0.5,_xlfn.CEILING.MATH(K339),_xlfn.FLOOR.MATH(K339))</f>
        <v>15</v>
      </c>
    </row>
    <row r="340" customFormat="false" ht="12.8" hidden="false" customHeight="false" outlineLevel="0" collapsed="false">
      <c r="I340" s="1" t="n">
        <f aca="false">ROW()-1</f>
        <v>339</v>
      </c>
      <c r="J340" s="1" t="n">
        <f aca="true">YEAR(NOW())+(1/365.25)*I340</f>
        <v>2023.92813141684</v>
      </c>
      <c r="K340" s="3" t="n">
        <f aca="false">(365.2425*J340+1721060-$B$3)/$C$3</f>
        <v>15.193594774168</v>
      </c>
      <c r="L340" s="3" t="n">
        <f aca="false">IF((K340-INT(K340))&gt;=0.5,_xlfn.CEILING.MATH(K340),_xlfn.FLOOR.MATH(K340))</f>
        <v>15</v>
      </c>
    </row>
    <row r="341" customFormat="false" ht="12.8" hidden="false" customHeight="false" outlineLevel="0" collapsed="false">
      <c r="I341" s="1" t="n">
        <f aca="false">ROW()-1</f>
        <v>340</v>
      </c>
      <c r="J341" s="1" t="n">
        <f aca="true">YEAR(NOW())+(1/365.25)*I341</f>
        <v>2023.93086926762</v>
      </c>
      <c r="K341" s="3" t="n">
        <f aca="false">(365.2425*J341+1721060-$B$3)/$C$3</f>
        <v>15.1953072983758</v>
      </c>
      <c r="L341" s="3" t="n">
        <f aca="false">IF((K341-INT(K341))&gt;=0.5,_xlfn.CEILING.MATH(K341),_xlfn.FLOOR.MATH(K341))</f>
        <v>15</v>
      </c>
    </row>
    <row r="342" customFormat="false" ht="12.8" hidden="false" customHeight="false" outlineLevel="0" collapsed="false">
      <c r="I342" s="1" t="n">
        <f aca="false">ROW()-1</f>
        <v>341</v>
      </c>
      <c r="J342" s="1" t="n">
        <f aca="true">YEAR(NOW())+(1/365.25)*I342</f>
        <v>2023.93360711841</v>
      </c>
      <c r="K342" s="3" t="n">
        <f aca="false">(365.2425*J342+1721060-$B$3)/$C$3</f>
        <v>15.1970198225837</v>
      </c>
      <c r="L342" s="3" t="n">
        <f aca="false">IF((K342-INT(K342))&gt;=0.5,_xlfn.CEILING.MATH(K342),_xlfn.FLOOR.MATH(K342))</f>
        <v>15</v>
      </c>
    </row>
    <row r="343" customFormat="false" ht="12.8" hidden="false" customHeight="false" outlineLevel="0" collapsed="false">
      <c r="I343" s="1" t="n">
        <f aca="false">ROW()-1</f>
        <v>342</v>
      </c>
      <c r="J343" s="1" t="n">
        <f aca="true">YEAR(NOW())+(1/365.25)*I343</f>
        <v>2023.9363449692</v>
      </c>
      <c r="K343" s="3" t="n">
        <f aca="false">(365.2425*J343+1721060-$B$3)/$C$3</f>
        <v>15.1987323467915</v>
      </c>
      <c r="L343" s="3" t="n">
        <f aca="false">IF((K343-INT(K343))&gt;=0.5,_xlfn.CEILING.MATH(K343),_xlfn.FLOOR.MATH(K343))</f>
        <v>15</v>
      </c>
    </row>
    <row r="344" customFormat="false" ht="12.8" hidden="false" customHeight="false" outlineLevel="0" collapsed="false">
      <c r="I344" s="1" t="n">
        <f aca="false">ROW()-1</f>
        <v>343</v>
      </c>
      <c r="J344" s="1" t="n">
        <f aca="true">YEAR(NOW())+(1/365.25)*I344</f>
        <v>2023.93908281999</v>
      </c>
      <c r="K344" s="3" t="n">
        <f aca="false">(365.2425*J344+1721060-$B$3)/$C$3</f>
        <v>15.2004448709986</v>
      </c>
      <c r="L344" s="3" t="n">
        <f aca="false">IF((K344-INT(K344))&gt;=0.5,_xlfn.CEILING.MATH(K344),_xlfn.FLOOR.MATH(K344))</f>
        <v>15</v>
      </c>
    </row>
    <row r="345" customFormat="false" ht="12.8" hidden="false" customHeight="false" outlineLevel="0" collapsed="false">
      <c r="I345" s="1" t="n">
        <f aca="false">ROW()-1</f>
        <v>344</v>
      </c>
      <c r="J345" s="1" t="n">
        <f aca="true">YEAR(NOW())+(1/365.25)*I345</f>
        <v>2023.94182067077</v>
      </c>
      <c r="K345" s="3" t="n">
        <f aca="false">(365.2425*J345+1721060-$B$3)/$C$3</f>
        <v>15.2021573952065</v>
      </c>
      <c r="L345" s="3" t="n">
        <f aca="false">IF((K345-INT(K345))&gt;=0.5,_xlfn.CEILING.MATH(K345),_xlfn.FLOOR.MATH(K345))</f>
        <v>15</v>
      </c>
    </row>
    <row r="346" customFormat="false" ht="12.8" hidden="false" customHeight="false" outlineLevel="0" collapsed="false">
      <c r="I346" s="1" t="n">
        <f aca="false">ROW()-1</f>
        <v>345</v>
      </c>
      <c r="J346" s="1" t="n">
        <f aca="true">YEAR(NOW())+(1/365.25)*I346</f>
        <v>2023.94455852156</v>
      </c>
      <c r="K346" s="3" t="n">
        <f aca="false">(365.2425*J346+1721060-$B$3)/$C$3</f>
        <v>15.2038699194143</v>
      </c>
      <c r="L346" s="3" t="n">
        <f aca="false">IF((K346-INT(K346))&gt;=0.5,_xlfn.CEILING.MATH(K346),_xlfn.FLOOR.MATH(K346))</f>
        <v>15</v>
      </c>
    </row>
    <row r="347" customFormat="false" ht="12.8" hidden="false" customHeight="false" outlineLevel="0" collapsed="false">
      <c r="I347" s="1" t="n">
        <f aca="false">ROW()-1</f>
        <v>346</v>
      </c>
      <c r="J347" s="1" t="n">
        <f aca="true">YEAR(NOW())+(1/365.25)*I347</f>
        <v>2023.94729637235</v>
      </c>
      <c r="K347" s="3" t="n">
        <f aca="false">(365.2425*J347+1721060-$B$3)/$C$3</f>
        <v>15.2055824436222</v>
      </c>
      <c r="L347" s="3" t="n">
        <f aca="false">IF((K347-INT(K347))&gt;=0.5,_xlfn.CEILING.MATH(K347),_xlfn.FLOOR.MATH(K347))</f>
        <v>15</v>
      </c>
    </row>
    <row r="348" customFormat="false" ht="12.8" hidden="false" customHeight="false" outlineLevel="0" collapsed="false">
      <c r="I348" s="1" t="n">
        <f aca="false">ROW()-1</f>
        <v>347</v>
      </c>
      <c r="J348" s="1" t="n">
        <f aca="true">YEAR(NOW())+(1/365.25)*I348</f>
        <v>2023.95003422314</v>
      </c>
      <c r="K348" s="3" t="n">
        <f aca="false">(365.2425*J348+1721060-$B$3)/$C$3</f>
        <v>15.2072949678301</v>
      </c>
      <c r="L348" s="3" t="n">
        <f aca="false">IF((K348-INT(K348))&gt;=0.5,_xlfn.CEILING.MATH(K348),_xlfn.FLOOR.MATH(K348))</f>
        <v>15</v>
      </c>
    </row>
    <row r="349" customFormat="false" ht="12.8" hidden="false" customHeight="false" outlineLevel="0" collapsed="false">
      <c r="I349" s="1" t="n">
        <f aca="false">ROW()-1</f>
        <v>348</v>
      </c>
      <c r="J349" s="1" t="n">
        <f aca="true">YEAR(NOW())+(1/365.25)*I349</f>
        <v>2023.95277207392</v>
      </c>
      <c r="K349" s="3" t="n">
        <f aca="false">(365.2425*J349+1721060-$B$3)/$C$3</f>
        <v>15.2090074920371</v>
      </c>
      <c r="L349" s="3" t="n">
        <f aca="false">IF((K349-INT(K349))&gt;=0.5,_xlfn.CEILING.MATH(K349),_xlfn.FLOOR.MATH(K349))</f>
        <v>15</v>
      </c>
    </row>
    <row r="350" customFormat="false" ht="12.8" hidden="false" customHeight="false" outlineLevel="0" collapsed="false">
      <c r="I350" s="1" t="n">
        <f aca="false">ROW()-1</f>
        <v>349</v>
      </c>
      <c r="J350" s="1" t="n">
        <f aca="true">YEAR(NOW())+(1/365.25)*I350</f>
        <v>2023.95550992471</v>
      </c>
      <c r="K350" s="3" t="n">
        <f aca="false">(365.2425*J350+1721060-$B$3)/$C$3</f>
        <v>15.210720016245</v>
      </c>
      <c r="L350" s="3" t="n">
        <f aca="false">IF((K350-INT(K350))&gt;=0.5,_xlfn.CEILING.MATH(K350),_xlfn.FLOOR.MATH(K350))</f>
        <v>15</v>
      </c>
    </row>
    <row r="351" customFormat="false" ht="12.8" hidden="false" customHeight="false" outlineLevel="0" collapsed="false">
      <c r="I351" s="1" t="n">
        <f aca="false">ROW()-1</f>
        <v>350</v>
      </c>
      <c r="J351" s="1" t="n">
        <f aca="true">YEAR(NOW())+(1/365.25)*I351</f>
        <v>2023.9582477755</v>
      </c>
      <c r="K351" s="3" t="n">
        <f aca="false">(365.2425*J351+1721060-$B$3)/$C$3</f>
        <v>15.2124325404528</v>
      </c>
      <c r="L351" s="3" t="n">
        <f aca="false">IF((K351-INT(K351))&gt;=0.5,_xlfn.CEILING.MATH(K351),_xlfn.FLOOR.MATH(K351))</f>
        <v>15</v>
      </c>
    </row>
    <row r="352" customFormat="false" ht="12.8" hidden="false" customHeight="false" outlineLevel="0" collapsed="false">
      <c r="I352" s="1" t="n">
        <f aca="false">ROW()-1</f>
        <v>351</v>
      </c>
      <c r="J352" s="1" t="n">
        <f aca="true">YEAR(NOW())+(1/365.25)*I352</f>
        <v>2023.96098562628</v>
      </c>
      <c r="K352" s="3" t="n">
        <f aca="false">(365.2425*J352+1721060-$B$3)/$C$3</f>
        <v>15.2141450646607</v>
      </c>
      <c r="L352" s="3" t="n">
        <f aca="false">IF((K352-INT(K352))&gt;=0.5,_xlfn.CEILING.MATH(K352),_xlfn.FLOOR.MATH(K352))</f>
        <v>15</v>
      </c>
    </row>
    <row r="353" customFormat="false" ht="12.8" hidden="false" customHeight="false" outlineLevel="0" collapsed="false">
      <c r="I353" s="1" t="n">
        <f aca="false">ROW()-1</f>
        <v>352</v>
      </c>
      <c r="J353" s="1" t="n">
        <f aca="true">YEAR(NOW())+(1/365.25)*I353</f>
        <v>2023.96372347707</v>
      </c>
      <c r="K353" s="3" t="n">
        <f aca="false">(365.2425*J353+1721060-$B$3)/$C$3</f>
        <v>15.2158575888686</v>
      </c>
      <c r="L353" s="3" t="n">
        <f aca="false">IF((K353-INT(K353))&gt;=0.5,_xlfn.CEILING.MATH(K353),_xlfn.FLOOR.MATH(K353))</f>
        <v>15</v>
      </c>
    </row>
    <row r="354" customFormat="false" ht="12.8" hidden="false" customHeight="false" outlineLevel="0" collapsed="false">
      <c r="I354" s="1" t="n">
        <f aca="false">ROW()-1</f>
        <v>353</v>
      </c>
      <c r="J354" s="1" t="n">
        <f aca="true">YEAR(NOW())+(1/365.25)*I354</f>
        <v>2023.96646132786</v>
      </c>
      <c r="K354" s="3" t="n">
        <f aca="false">(365.2425*J354+1721060-$B$3)/$C$3</f>
        <v>15.2175701130764</v>
      </c>
      <c r="L354" s="3" t="n">
        <f aca="false">IF((K354-INT(K354))&gt;=0.5,_xlfn.CEILING.MATH(K354),_xlfn.FLOOR.MATH(K354))</f>
        <v>15</v>
      </c>
    </row>
    <row r="355" customFormat="false" ht="12.8" hidden="false" customHeight="false" outlineLevel="0" collapsed="false">
      <c r="I355" s="1" t="n">
        <f aca="false">ROW()-1</f>
        <v>354</v>
      </c>
      <c r="J355" s="1" t="n">
        <f aca="true">YEAR(NOW())+(1/365.25)*I355</f>
        <v>2023.96919917864</v>
      </c>
      <c r="K355" s="3" t="n">
        <f aca="false">(365.2425*J355+1721060-$B$3)/$C$3</f>
        <v>15.2192826372835</v>
      </c>
      <c r="L355" s="3" t="n">
        <f aca="false">IF((K355-INT(K355))&gt;=0.5,_xlfn.CEILING.MATH(K355),_xlfn.FLOOR.MATH(K355))</f>
        <v>15</v>
      </c>
    </row>
    <row r="356" customFormat="false" ht="12.8" hidden="false" customHeight="false" outlineLevel="0" collapsed="false">
      <c r="I356" s="1" t="n">
        <f aca="false">ROW()-1</f>
        <v>355</v>
      </c>
      <c r="J356" s="1" t="n">
        <f aca="true">YEAR(NOW())+(1/365.25)*I356</f>
        <v>2023.97193702943</v>
      </c>
      <c r="K356" s="3" t="n">
        <f aca="false">(365.2425*J356+1721060-$B$3)/$C$3</f>
        <v>15.2209951614913</v>
      </c>
      <c r="L356" s="3" t="n">
        <f aca="false">IF((K356-INT(K356))&gt;=0.5,_xlfn.CEILING.MATH(K356),_xlfn.FLOOR.MATH(K356))</f>
        <v>15</v>
      </c>
    </row>
    <row r="357" customFormat="false" ht="12.8" hidden="false" customHeight="false" outlineLevel="0" collapsed="false">
      <c r="I357" s="1" t="n">
        <f aca="false">ROW()-1</f>
        <v>356</v>
      </c>
      <c r="J357" s="1" t="n">
        <f aca="true">YEAR(NOW())+(1/365.25)*I357</f>
        <v>2023.97467488022</v>
      </c>
      <c r="K357" s="3" t="n">
        <f aca="false">(365.2425*J357+1721060-$B$3)/$C$3</f>
        <v>15.2227076856992</v>
      </c>
      <c r="L357" s="3" t="n">
        <f aca="false">IF((K357-INT(K357))&gt;=0.5,_xlfn.CEILING.MATH(K357),_xlfn.FLOOR.MATH(K357))</f>
        <v>15</v>
      </c>
    </row>
    <row r="358" customFormat="false" ht="12.8" hidden="false" customHeight="false" outlineLevel="0" collapsed="false">
      <c r="I358" s="1" t="n">
        <f aca="false">ROW()-1</f>
        <v>357</v>
      </c>
      <c r="J358" s="1" t="n">
        <f aca="true">YEAR(NOW())+(1/365.25)*I358</f>
        <v>2023.97741273101</v>
      </c>
      <c r="K358" s="3" t="n">
        <f aca="false">(365.2425*J358+1721060-$B$3)/$C$3</f>
        <v>15.2244202099071</v>
      </c>
      <c r="L358" s="3" t="n">
        <f aca="false">IF((K358-INT(K358))&gt;=0.5,_xlfn.CEILING.MATH(K358),_xlfn.FLOOR.MATH(K358))</f>
        <v>15</v>
      </c>
    </row>
    <row r="359" customFormat="false" ht="12.8" hidden="false" customHeight="false" outlineLevel="0" collapsed="false">
      <c r="I359" s="1" t="n">
        <f aca="false">ROW()-1</f>
        <v>358</v>
      </c>
      <c r="J359" s="1" t="n">
        <f aca="true">YEAR(NOW())+(1/365.25)*I359</f>
        <v>2023.98015058179</v>
      </c>
      <c r="K359" s="3" t="n">
        <f aca="false">(365.2425*J359+1721060-$B$3)/$C$3</f>
        <v>15.2261327341149</v>
      </c>
      <c r="L359" s="3" t="n">
        <f aca="false">IF((K359-INT(K359))&gt;=0.5,_xlfn.CEILING.MATH(K359),_xlfn.FLOOR.MATH(K359))</f>
        <v>15</v>
      </c>
    </row>
    <row r="360" customFormat="false" ht="12.8" hidden="false" customHeight="false" outlineLevel="0" collapsed="false">
      <c r="I360" s="1" t="n">
        <f aca="false">ROW()-1</f>
        <v>359</v>
      </c>
      <c r="J360" s="1" t="n">
        <f aca="true">YEAR(NOW())+(1/365.25)*I360</f>
        <v>2023.98288843258</v>
      </c>
      <c r="K360" s="3" t="n">
        <f aca="false">(365.2425*J360+1721060-$B$3)/$C$3</f>
        <v>15.227845258322</v>
      </c>
      <c r="L360" s="3" t="n">
        <f aca="false">IF((K360-INT(K360))&gt;=0.5,_xlfn.CEILING.MATH(K360),_xlfn.FLOOR.MATH(K360))</f>
        <v>15</v>
      </c>
    </row>
    <row r="361" customFormat="false" ht="12.8" hidden="false" customHeight="false" outlineLevel="0" collapsed="false">
      <c r="I361" s="1" t="n">
        <f aca="false">ROW()-1</f>
        <v>360</v>
      </c>
      <c r="J361" s="1" t="n">
        <f aca="true">YEAR(NOW())+(1/365.25)*I361</f>
        <v>2023.98562628337</v>
      </c>
      <c r="K361" s="3" t="n">
        <f aca="false">(365.2425*J361+1721060-$B$3)/$C$3</f>
        <v>15.2295577825299</v>
      </c>
      <c r="L361" s="3" t="n">
        <f aca="false">IF((K361-INT(K361))&gt;=0.5,_xlfn.CEILING.MATH(K361),_xlfn.FLOOR.MATH(K361))</f>
        <v>15</v>
      </c>
    </row>
    <row r="362" customFormat="false" ht="12.8" hidden="false" customHeight="false" outlineLevel="0" collapsed="false">
      <c r="I362" s="1" t="n">
        <f aca="false">ROW()-1</f>
        <v>361</v>
      </c>
      <c r="J362" s="1" t="n">
        <f aca="true">YEAR(NOW())+(1/365.25)*I362</f>
        <v>2023.98836413415</v>
      </c>
      <c r="K362" s="3" t="n">
        <f aca="false">(365.2425*J362+1721060-$B$3)/$C$3</f>
        <v>15.2312703067377</v>
      </c>
      <c r="L362" s="3" t="n">
        <f aca="false">IF((K362-INT(K362))&gt;=0.5,_xlfn.CEILING.MATH(K362),_xlfn.FLOOR.MATH(K362))</f>
        <v>15</v>
      </c>
    </row>
    <row r="363" customFormat="false" ht="12.8" hidden="false" customHeight="false" outlineLevel="0" collapsed="false">
      <c r="I363" s="1" t="n">
        <f aca="false">ROW()-1</f>
        <v>362</v>
      </c>
      <c r="J363" s="1" t="n">
        <f aca="true">YEAR(NOW())+(1/365.25)*I363</f>
        <v>2023.99110198494</v>
      </c>
      <c r="K363" s="3" t="n">
        <f aca="false">(365.2425*J363+1721060-$B$3)/$C$3</f>
        <v>15.2329828309456</v>
      </c>
      <c r="L363" s="3" t="n">
        <f aca="false">IF((K363-INT(K363))&gt;=0.5,_xlfn.CEILING.MATH(K363),_xlfn.FLOOR.MATH(K363))</f>
        <v>15</v>
      </c>
    </row>
    <row r="364" customFormat="false" ht="12.8" hidden="false" customHeight="false" outlineLevel="0" collapsed="false">
      <c r="I364" s="1" t="n">
        <f aca="false">ROW()-1</f>
        <v>363</v>
      </c>
      <c r="J364" s="1" t="n">
        <f aca="true">YEAR(NOW())+(1/365.25)*I364</f>
        <v>2023.99383983573</v>
      </c>
      <c r="K364" s="3" t="n">
        <f aca="false">(365.2425*J364+1721060-$B$3)/$C$3</f>
        <v>15.2346953551534</v>
      </c>
      <c r="L364" s="3" t="n">
        <f aca="false">IF((K364-INT(K364))&gt;=0.5,_xlfn.CEILING.MATH(K364),_xlfn.FLOOR.MATH(K364))</f>
        <v>15</v>
      </c>
    </row>
    <row r="365" customFormat="false" ht="12.8" hidden="false" customHeight="false" outlineLevel="0" collapsed="false">
      <c r="I365" s="1" t="n">
        <f aca="false">ROW()-1</f>
        <v>364</v>
      </c>
      <c r="J365" s="1" t="n">
        <f aca="true">YEAR(NOW())+(1/365.25)*I365</f>
        <v>2023.99657768652</v>
      </c>
      <c r="K365" s="3" t="n">
        <f aca="false">(365.2425*J365+1721060-$B$3)/$C$3</f>
        <v>15.2364078793613</v>
      </c>
      <c r="L365" s="3" t="n">
        <f aca="false">IF((K365-INT(K365))&gt;=0.5,_xlfn.CEILING.MATH(K365),_xlfn.FLOOR.MATH(K365))</f>
        <v>15</v>
      </c>
    </row>
    <row r="366" customFormat="false" ht="12.8" hidden="false" customHeight="false" outlineLevel="0" collapsed="false">
      <c r="I366" s="1" t="n">
        <f aca="false">ROW()-1</f>
        <v>365</v>
      </c>
      <c r="J366" s="1" t="n">
        <f aca="true">YEAR(NOW())+(1/365.25)*I366</f>
        <v>2023.9993155373</v>
      </c>
      <c r="K366" s="3" t="n">
        <f aca="false">(365.2425*J366+1721060-$B$3)/$C$3</f>
        <v>15.2381204035684</v>
      </c>
      <c r="L366" s="3" t="n">
        <f aca="false">IF((K366-INT(K366))&gt;=0.5,_xlfn.CEILING.MATH(K366),_xlfn.FLOOR.MATH(K366))</f>
        <v>15</v>
      </c>
    </row>
    <row r="367" customFormat="false" ht="12.8" hidden="false" customHeight="false" outlineLevel="0" collapsed="false">
      <c r="I367" s="1" t="n">
        <f aca="false">ROW()-1</f>
        <v>366</v>
      </c>
      <c r="J367" s="1" t="n">
        <f aca="true">YEAR(NOW())+(1/365.25)*I367</f>
        <v>2024.00205338809</v>
      </c>
      <c r="K367" s="3" t="n">
        <f aca="false">(365.2425*J367+1721060-$B$3)/$C$3</f>
        <v>15.2398329277762</v>
      </c>
      <c r="L367" s="3" t="n">
        <f aca="false">IF((K367-INT(K367))&gt;=0.5,_xlfn.CEILING.MATH(K367),_xlfn.FLOOR.MATH(K367))</f>
        <v>15</v>
      </c>
    </row>
    <row r="368" customFormat="false" ht="12.8" hidden="false" customHeight="false" outlineLevel="0" collapsed="false">
      <c r="I368" s="1" t="n">
        <f aca="false">ROW()-1</f>
        <v>367</v>
      </c>
      <c r="J368" s="1" t="n">
        <f aca="true">YEAR(NOW())+(1/365.25)*I368</f>
        <v>2024.00479123888</v>
      </c>
      <c r="K368" s="3" t="n">
        <f aca="false">(365.2425*J368+1721060-$B$3)/$C$3</f>
        <v>15.2415454519841</v>
      </c>
      <c r="L368" s="3" t="n">
        <f aca="false">IF((K368-INT(K368))&gt;=0.5,_xlfn.CEILING.MATH(K368),_xlfn.FLOOR.MATH(K368))</f>
        <v>15</v>
      </c>
    </row>
    <row r="369" customFormat="false" ht="12.8" hidden="false" customHeight="false" outlineLevel="0" collapsed="false">
      <c r="I369" s="1" t="n">
        <f aca="false">ROW()-1</f>
        <v>368</v>
      </c>
      <c r="J369" s="1" t="n">
        <f aca="true">YEAR(NOW())+(1/365.25)*I369</f>
        <v>2024.00752908966</v>
      </c>
      <c r="K369" s="3" t="n">
        <f aca="false">(365.2425*J369+1721060-$B$3)/$C$3</f>
        <v>15.2432579761919</v>
      </c>
      <c r="L369" s="3" t="n">
        <f aca="false">IF((K369-INT(K369))&gt;=0.5,_xlfn.CEILING.MATH(K369),_xlfn.FLOOR.MATH(K369))</f>
        <v>15</v>
      </c>
    </row>
    <row r="370" customFormat="false" ht="12.8" hidden="false" customHeight="false" outlineLevel="0" collapsed="false">
      <c r="I370" s="1" t="n">
        <f aca="false">ROW()-1</f>
        <v>369</v>
      </c>
      <c r="J370" s="1" t="n">
        <f aca="true">YEAR(NOW())+(1/365.25)*I370</f>
        <v>2024.01026694045</v>
      </c>
      <c r="K370" s="3" t="n">
        <f aca="false">(365.2425*J370+1721060-$B$3)/$C$3</f>
        <v>15.2449705003998</v>
      </c>
      <c r="L370" s="3" t="n">
        <f aca="false">IF((K370-INT(K370))&gt;=0.5,_xlfn.CEILING.MATH(K370),_xlfn.FLOOR.MATH(K370))</f>
        <v>15</v>
      </c>
    </row>
    <row r="371" customFormat="false" ht="12.8" hidden="false" customHeight="false" outlineLevel="0" collapsed="false">
      <c r="I371" s="1" t="n">
        <f aca="false">ROW()-1</f>
        <v>370</v>
      </c>
      <c r="J371" s="1" t="n">
        <f aca="true">YEAR(NOW())+(1/365.25)*I371</f>
        <v>2024.01300479124</v>
      </c>
      <c r="K371" s="3" t="n">
        <f aca="false">(365.2425*J371+1721060-$B$3)/$C$3</f>
        <v>15.2466830246069</v>
      </c>
      <c r="L371" s="3" t="n">
        <f aca="false">IF((K371-INT(K371))&gt;=0.5,_xlfn.CEILING.MATH(K371),_xlfn.FLOOR.MATH(K371))</f>
        <v>15</v>
      </c>
    </row>
    <row r="372" customFormat="false" ht="12.8" hidden="false" customHeight="false" outlineLevel="0" collapsed="false">
      <c r="I372" s="1" t="n">
        <f aca="false">ROW()-1</f>
        <v>371</v>
      </c>
      <c r="J372" s="1" t="n">
        <f aca="true">YEAR(NOW())+(1/365.25)*I372</f>
        <v>2024.01574264203</v>
      </c>
      <c r="K372" s="3" t="n">
        <f aca="false">(365.2425*J372+1721060-$B$3)/$C$3</f>
        <v>15.2483955488147</v>
      </c>
      <c r="L372" s="3" t="n">
        <f aca="false">IF((K372-INT(K372))&gt;=0.5,_xlfn.CEILING.MATH(K372),_xlfn.FLOOR.MATH(K372))</f>
        <v>15</v>
      </c>
    </row>
    <row r="373" customFormat="false" ht="12.8" hidden="false" customHeight="false" outlineLevel="0" collapsed="false">
      <c r="I373" s="1" t="n">
        <f aca="false">ROW()-1</f>
        <v>372</v>
      </c>
      <c r="J373" s="1" t="n">
        <f aca="true">YEAR(NOW())+(1/365.25)*I373</f>
        <v>2024.01848049281</v>
      </c>
      <c r="K373" s="3" t="n">
        <f aca="false">(365.2425*J373+1721060-$B$3)/$C$3</f>
        <v>15.2501080730226</v>
      </c>
      <c r="L373" s="3" t="n">
        <f aca="false">IF((K373-INT(K373))&gt;=0.5,_xlfn.CEILING.MATH(K373),_xlfn.FLOOR.MATH(K373))</f>
        <v>15</v>
      </c>
    </row>
    <row r="374" customFormat="false" ht="12.8" hidden="false" customHeight="false" outlineLevel="0" collapsed="false">
      <c r="I374" s="1" t="n">
        <f aca="false">ROW()-1</f>
        <v>373</v>
      </c>
      <c r="J374" s="1" t="n">
        <f aca="true">YEAR(NOW())+(1/365.25)*I374</f>
        <v>2024.0212183436</v>
      </c>
      <c r="K374" s="3" t="n">
        <f aca="false">(365.2425*J374+1721060-$B$3)/$C$3</f>
        <v>15.2518205972305</v>
      </c>
      <c r="L374" s="3" t="n">
        <f aca="false">IF((K374-INT(K374))&gt;=0.5,_xlfn.CEILING.MATH(K374),_xlfn.FLOOR.MATH(K374))</f>
        <v>15</v>
      </c>
    </row>
    <row r="375" customFormat="false" ht="12.8" hidden="false" customHeight="false" outlineLevel="0" collapsed="false">
      <c r="I375" s="1" t="n">
        <f aca="false">ROW()-1</f>
        <v>374</v>
      </c>
      <c r="J375" s="1" t="n">
        <f aca="true">YEAR(NOW())+(1/365.25)*I375</f>
        <v>2024.02395619439</v>
      </c>
      <c r="K375" s="3" t="n">
        <f aca="false">(365.2425*J375+1721060-$B$3)/$C$3</f>
        <v>15.2535331214383</v>
      </c>
      <c r="L375" s="3" t="n">
        <f aca="false">IF((K375-INT(K375))&gt;=0.5,_xlfn.CEILING.MATH(K375),_xlfn.FLOOR.MATH(K375))</f>
        <v>15</v>
      </c>
    </row>
    <row r="376" customFormat="false" ht="12.8" hidden="false" customHeight="false" outlineLevel="0" collapsed="false">
      <c r="I376" s="1" t="n">
        <f aca="false">ROW()-1</f>
        <v>375</v>
      </c>
      <c r="J376" s="1" t="n">
        <f aca="true">YEAR(NOW())+(1/365.25)*I376</f>
        <v>2024.02669404517</v>
      </c>
      <c r="K376" s="3" t="n">
        <f aca="false">(365.2425*J376+1721060-$B$3)/$C$3</f>
        <v>15.2552456456462</v>
      </c>
      <c r="L376" s="3" t="n">
        <f aca="false">IF((K376-INT(K376))&gt;=0.5,_xlfn.CEILING.MATH(K376),_xlfn.FLOOR.MATH(K376))</f>
        <v>15</v>
      </c>
    </row>
    <row r="377" customFormat="false" ht="12.8" hidden="false" customHeight="false" outlineLevel="0" collapsed="false">
      <c r="I377" s="1" t="n">
        <f aca="false">ROW()-1</f>
        <v>376</v>
      </c>
      <c r="J377" s="1" t="n">
        <f aca="true">YEAR(NOW())+(1/365.25)*I377</f>
        <v>2024.02943189596</v>
      </c>
      <c r="K377" s="3" t="n">
        <f aca="false">(365.2425*J377+1721060-$B$3)/$C$3</f>
        <v>15.256958169854</v>
      </c>
      <c r="L377" s="3" t="n">
        <f aca="false">IF((K377-INT(K377))&gt;=0.5,_xlfn.CEILING.MATH(K377),_xlfn.FLOOR.MATH(K377))</f>
        <v>15</v>
      </c>
    </row>
    <row r="378" customFormat="false" ht="12.8" hidden="false" customHeight="false" outlineLevel="0" collapsed="false">
      <c r="I378" s="1" t="n">
        <f aca="false">ROW()-1</f>
        <v>377</v>
      </c>
      <c r="J378" s="1" t="n">
        <f aca="true">YEAR(NOW())+(1/365.25)*I378</f>
        <v>2024.03216974675</v>
      </c>
      <c r="K378" s="3" t="n">
        <f aca="false">(365.2425*J378+1721060-$B$3)/$C$3</f>
        <v>15.2586706940619</v>
      </c>
      <c r="L378" s="3" t="n">
        <f aca="false">IF((K378-INT(K378))&gt;=0.5,_xlfn.CEILING.MATH(K378),_xlfn.FLOOR.MATH(K378))</f>
        <v>15</v>
      </c>
    </row>
    <row r="379" customFormat="false" ht="12.8" hidden="false" customHeight="false" outlineLevel="0" collapsed="false">
      <c r="I379" s="1" t="n">
        <f aca="false">ROW()-1</f>
        <v>378</v>
      </c>
      <c r="J379" s="1" t="n">
        <f aca="true">YEAR(NOW())+(1/365.25)*I379</f>
        <v>2024.03490759754</v>
      </c>
      <c r="K379" s="3" t="n">
        <f aca="false">(365.2425*J379+1721060-$B$3)/$C$3</f>
        <v>15.260383218269</v>
      </c>
      <c r="L379" s="3" t="n">
        <f aca="false">IF((K379-INT(K379))&gt;=0.5,_xlfn.CEILING.MATH(K379),_xlfn.FLOOR.MATH(K379))</f>
        <v>15</v>
      </c>
    </row>
    <row r="380" customFormat="false" ht="12.8" hidden="false" customHeight="false" outlineLevel="0" collapsed="false">
      <c r="I380" s="1" t="n">
        <f aca="false">ROW()-1</f>
        <v>379</v>
      </c>
      <c r="J380" s="1" t="n">
        <f aca="true">YEAR(NOW())+(1/365.25)*I380</f>
        <v>2024.03764544832</v>
      </c>
      <c r="K380" s="3" t="n">
        <f aca="false">(365.2425*J380+1721060-$B$3)/$C$3</f>
        <v>15.2620957424768</v>
      </c>
      <c r="L380" s="3" t="n">
        <f aca="false">IF((K380-INT(K380))&gt;=0.5,_xlfn.CEILING.MATH(K380),_xlfn.FLOOR.MATH(K380))</f>
        <v>15</v>
      </c>
    </row>
    <row r="381" customFormat="false" ht="12.8" hidden="false" customHeight="false" outlineLevel="0" collapsed="false">
      <c r="I381" s="1" t="n">
        <f aca="false">ROW()-1</f>
        <v>380</v>
      </c>
      <c r="J381" s="1" t="n">
        <f aca="true">YEAR(NOW())+(1/365.25)*I381</f>
        <v>2024.04038329911</v>
      </c>
      <c r="K381" s="3" t="n">
        <f aca="false">(365.2425*J381+1721060-$B$3)/$C$3</f>
        <v>15.2638082666847</v>
      </c>
      <c r="L381" s="3" t="n">
        <f aca="false">IF((K381-INT(K381))&gt;=0.5,_xlfn.CEILING.MATH(K381),_xlfn.FLOOR.MATH(K381))</f>
        <v>15</v>
      </c>
    </row>
    <row r="382" customFormat="false" ht="12.8" hidden="false" customHeight="false" outlineLevel="0" collapsed="false">
      <c r="I382" s="1" t="n">
        <f aca="false">ROW()-1</f>
        <v>381</v>
      </c>
      <c r="J382" s="1" t="n">
        <f aca="true">YEAR(NOW())+(1/365.25)*I382</f>
        <v>2024.0431211499</v>
      </c>
      <c r="K382" s="3" t="n">
        <f aca="false">(365.2425*J382+1721060-$B$3)/$C$3</f>
        <v>15.2655207908926</v>
      </c>
      <c r="L382" s="3" t="n">
        <f aca="false">IF((K382-INT(K382))&gt;=0.5,_xlfn.CEILING.MATH(K382),_xlfn.FLOOR.MATH(K382))</f>
        <v>15</v>
      </c>
    </row>
    <row r="383" customFormat="false" ht="12.8" hidden="false" customHeight="false" outlineLevel="0" collapsed="false">
      <c r="I383" s="1" t="n">
        <f aca="false">ROW()-1</f>
        <v>382</v>
      </c>
      <c r="J383" s="1" t="n">
        <f aca="true">YEAR(NOW())+(1/365.25)*I383</f>
        <v>2024.04585900068</v>
      </c>
      <c r="K383" s="3" t="n">
        <f aca="false">(365.2425*J383+1721060-$B$3)/$C$3</f>
        <v>15.2672333150996</v>
      </c>
      <c r="L383" s="3" t="n">
        <f aca="false">IF((K383-INT(K383))&gt;=0.5,_xlfn.CEILING.MATH(K383),_xlfn.FLOOR.MATH(K383))</f>
        <v>15</v>
      </c>
    </row>
    <row r="384" customFormat="false" ht="12.8" hidden="false" customHeight="false" outlineLevel="0" collapsed="false">
      <c r="I384" s="1" t="n">
        <f aca="false">ROW()-1</f>
        <v>383</v>
      </c>
      <c r="J384" s="1" t="n">
        <f aca="true">YEAR(NOW())+(1/365.25)*I384</f>
        <v>2024.04859685147</v>
      </c>
      <c r="K384" s="3" t="n">
        <f aca="false">(365.2425*J384+1721060-$B$3)/$C$3</f>
        <v>15.2689458393075</v>
      </c>
      <c r="L384" s="3" t="n">
        <f aca="false">IF((K384-INT(K384))&gt;=0.5,_xlfn.CEILING.MATH(K384),_xlfn.FLOOR.MATH(K384))</f>
        <v>15</v>
      </c>
    </row>
    <row r="385" customFormat="false" ht="12.8" hidden="false" customHeight="false" outlineLevel="0" collapsed="false">
      <c r="I385" s="1" t="n">
        <f aca="false">ROW()-1</f>
        <v>384</v>
      </c>
      <c r="J385" s="1" t="n">
        <f aca="true">YEAR(NOW())+(1/365.25)*I385</f>
        <v>2024.05133470226</v>
      </c>
      <c r="K385" s="3" t="n">
        <f aca="false">(365.2425*J385+1721060-$B$3)/$C$3</f>
        <v>15.2706583635153</v>
      </c>
      <c r="L385" s="3" t="n">
        <f aca="false">IF((K385-INT(K385))&gt;=0.5,_xlfn.CEILING.MATH(K385),_xlfn.FLOOR.MATH(K385))</f>
        <v>15</v>
      </c>
    </row>
    <row r="386" customFormat="false" ht="12.8" hidden="false" customHeight="false" outlineLevel="0" collapsed="false">
      <c r="I386" s="1" t="n">
        <f aca="false">ROW()-1</f>
        <v>385</v>
      </c>
      <c r="J386" s="1" t="n">
        <f aca="true">YEAR(NOW())+(1/365.25)*I386</f>
        <v>2024.05407255305</v>
      </c>
      <c r="K386" s="3" t="n">
        <f aca="false">(365.2425*J386+1721060-$B$3)/$C$3</f>
        <v>15.2723708877232</v>
      </c>
      <c r="L386" s="3" t="n">
        <f aca="false">IF((K386-INT(K386))&gt;=0.5,_xlfn.CEILING.MATH(K386),_xlfn.FLOOR.MATH(K386))</f>
        <v>15</v>
      </c>
    </row>
    <row r="387" customFormat="false" ht="12.8" hidden="false" customHeight="false" outlineLevel="0" collapsed="false">
      <c r="I387" s="1" t="n">
        <f aca="false">ROW()-1</f>
        <v>386</v>
      </c>
      <c r="J387" s="1" t="n">
        <f aca="true">YEAR(NOW())+(1/365.25)*I387</f>
        <v>2024.05681040383</v>
      </c>
      <c r="K387" s="3" t="n">
        <f aca="false">(365.2425*J387+1721060-$B$3)/$C$3</f>
        <v>15.2740834119311</v>
      </c>
      <c r="L387" s="3" t="n">
        <f aca="false">IF((K387-INT(K387))&gt;=0.5,_xlfn.CEILING.MATH(K387),_xlfn.FLOOR.MATH(K387))</f>
        <v>15</v>
      </c>
    </row>
    <row r="388" customFormat="false" ht="12.8" hidden="false" customHeight="false" outlineLevel="0" collapsed="false">
      <c r="I388" s="1" t="n">
        <f aca="false">ROW()-1</f>
        <v>387</v>
      </c>
      <c r="J388" s="1" t="n">
        <f aca="true">YEAR(NOW())+(1/365.25)*I388</f>
        <v>2024.05954825462</v>
      </c>
      <c r="K388" s="3" t="n">
        <f aca="false">(365.2425*J388+1721060-$B$3)/$C$3</f>
        <v>15.2757959361389</v>
      </c>
      <c r="L388" s="3" t="n">
        <f aca="false">IF((K388-INT(K388))&gt;=0.5,_xlfn.CEILING.MATH(K388),_xlfn.FLOOR.MATH(K388))</f>
        <v>15</v>
      </c>
    </row>
    <row r="389" customFormat="false" ht="12.8" hidden="false" customHeight="false" outlineLevel="0" collapsed="false">
      <c r="I389" s="1" t="n">
        <f aca="false">ROW()-1</f>
        <v>388</v>
      </c>
      <c r="J389" s="1" t="n">
        <f aca="true">YEAR(NOW())+(1/365.25)*I389</f>
        <v>2024.06228610541</v>
      </c>
      <c r="K389" s="3" t="n">
        <f aca="false">(365.2425*J389+1721060-$B$3)/$C$3</f>
        <v>15.2775084603468</v>
      </c>
      <c r="L389" s="3" t="n">
        <f aca="false">IF((K389-INT(K389))&gt;=0.5,_xlfn.CEILING.MATH(K389),_xlfn.FLOOR.MATH(K389))</f>
        <v>15</v>
      </c>
    </row>
    <row r="390" customFormat="false" ht="12.8" hidden="false" customHeight="false" outlineLevel="0" collapsed="false">
      <c r="I390" s="1" t="n">
        <f aca="false">ROW()-1</f>
        <v>389</v>
      </c>
      <c r="J390" s="1" t="n">
        <f aca="true">YEAR(NOW())+(1/365.25)*I390</f>
        <v>2024.06502395619</v>
      </c>
      <c r="K390" s="3" t="n">
        <f aca="false">(365.2425*J390+1721060-$B$3)/$C$3</f>
        <v>15.2792209845539</v>
      </c>
      <c r="L390" s="3" t="n">
        <f aca="false">IF((K390-INT(K390))&gt;=0.5,_xlfn.CEILING.MATH(K390),_xlfn.FLOOR.MATH(K390))</f>
        <v>15</v>
      </c>
    </row>
    <row r="391" customFormat="false" ht="12.8" hidden="false" customHeight="false" outlineLevel="0" collapsed="false">
      <c r="I391" s="1" t="n">
        <f aca="false">ROW()-1</f>
        <v>390</v>
      </c>
      <c r="J391" s="1" t="n">
        <f aca="true">YEAR(NOW())+(1/365.25)*I391</f>
        <v>2024.06776180698</v>
      </c>
      <c r="K391" s="3" t="n">
        <f aca="false">(365.2425*J391+1721060-$B$3)/$C$3</f>
        <v>15.2809335087617</v>
      </c>
      <c r="L391" s="3" t="n">
        <f aca="false">IF((K391-INT(K391))&gt;=0.5,_xlfn.CEILING.MATH(K391),_xlfn.FLOOR.MATH(K391))</f>
        <v>15</v>
      </c>
    </row>
    <row r="392" customFormat="false" ht="12.8" hidden="false" customHeight="false" outlineLevel="0" collapsed="false">
      <c r="I392" s="1" t="n">
        <f aca="false">ROW()-1</f>
        <v>391</v>
      </c>
      <c r="J392" s="1" t="n">
        <f aca="true">YEAR(NOW())+(1/365.25)*I392</f>
        <v>2024.07049965777</v>
      </c>
      <c r="K392" s="3" t="n">
        <f aca="false">(365.2425*J392+1721060-$B$3)/$C$3</f>
        <v>15.2826460329696</v>
      </c>
      <c r="L392" s="3" t="n">
        <f aca="false">IF((K392-INT(K392))&gt;=0.5,_xlfn.CEILING.MATH(K392),_xlfn.FLOOR.MATH(K392))</f>
        <v>15</v>
      </c>
    </row>
    <row r="393" customFormat="false" ht="12.8" hidden="false" customHeight="false" outlineLevel="0" collapsed="false">
      <c r="I393" s="1" t="n">
        <f aca="false">ROW()-1</f>
        <v>392</v>
      </c>
      <c r="J393" s="1" t="n">
        <f aca="true">YEAR(NOW())+(1/365.25)*I393</f>
        <v>2024.07323750856</v>
      </c>
      <c r="K393" s="3" t="n">
        <f aca="false">(365.2425*J393+1721060-$B$3)/$C$3</f>
        <v>15.2843585571774</v>
      </c>
      <c r="L393" s="3" t="n">
        <f aca="false">IF((K393-INT(K393))&gt;=0.5,_xlfn.CEILING.MATH(K393),_xlfn.FLOOR.MATH(K393))</f>
        <v>15</v>
      </c>
    </row>
    <row r="394" customFormat="false" ht="12.8" hidden="false" customHeight="false" outlineLevel="0" collapsed="false">
      <c r="I394" s="1" t="n">
        <f aca="false">ROW()-1</f>
        <v>393</v>
      </c>
      <c r="J394" s="1" t="n">
        <f aca="true">YEAR(NOW())+(1/365.25)*I394</f>
        <v>2024.07597535934</v>
      </c>
      <c r="K394" s="3" t="n">
        <f aca="false">(365.2425*J394+1721060-$B$3)/$C$3</f>
        <v>15.2860710813845</v>
      </c>
      <c r="L394" s="3" t="n">
        <f aca="false">IF((K394-INT(K394))&gt;=0.5,_xlfn.CEILING.MATH(K394),_xlfn.FLOOR.MATH(K394))</f>
        <v>15</v>
      </c>
    </row>
    <row r="395" customFormat="false" ht="12.8" hidden="false" customHeight="false" outlineLevel="0" collapsed="false">
      <c r="I395" s="1" t="n">
        <f aca="false">ROW()-1</f>
        <v>394</v>
      </c>
      <c r="J395" s="1" t="n">
        <f aca="true">YEAR(NOW())+(1/365.25)*I395</f>
        <v>2024.07871321013</v>
      </c>
      <c r="K395" s="3" t="n">
        <f aca="false">(365.2425*J395+1721060-$B$3)/$C$3</f>
        <v>15.2877836055924</v>
      </c>
      <c r="L395" s="3" t="n">
        <f aca="false">IF((K395-INT(K395))&gt;=0.5,_xlfn.CEILING.MATH(K395),_xlfn.FLOOR.MATH(K395))</f>
        <v>15</v>
      </c>
    </row>
    <row r="396" customFormat="false" ht="12.8" hidden="false" customHeight="false" outlineLevel="0" collapsed="false">
      <c r="I396" s="1" t="n">
        <f aca="false">ROW()-1</f>
        <v>395</v>
      </c>
      <c r="J396" s="1" t="n">
        <f aca="true">YEAR(NOW())+(1/365.25)*I396</f>
        <v>2024.08145106092</v>
      </c>
      <c r="K396" s="3" t="n">
        <f aca="false">(365.2425*J396+1721060-$B$3)/$C$3</f>
        <v>15.2894961298002</v>
      </c>
      <c r="L396" s="3" t="n">
        <f aca="false">IF((K396-INT(K396))&gt;=0.5,_xlfn.CEILING.MATH(K396),_xlfn.FLOOR.MATH(K396))</f>
        <v>15</v>
      </c>
    </row>
    <row r="397" customFormat="false" ht="12.8" hidden="false" customHeight="false" outlineLevel="0" collapsed="false">
      <c r="I397" s="1" t="n">
        <f aca="false">ROW()-1</f>
        <v>396</v>
      </c>
      <c r="J397" s="1" t="n">
        <f aca="true">YEAR(NOW())+(1/365.25)*I397</f>
        <v>2024.0841889117</v>
      </c>
      <c r="K397" s="3" t="n">
        <f aca="false">(365.2425*J397+1721060-$B$3)/$C$3</f>
        <v>15.2912086540081</v>
      </c>
      <c r="L397" s="3" t="n">
        <f aca="false">IF((K397-INT(K397))&gt;=0.5,_xlfn.CEILING.MATH(K397),_xlfn.FLOOR.MATH(K397))</f>
        <v>15</v>
      </c>
    </row>
    <row r="398" customFormat="false" ht="12.8" hidden="false" customHeight="false" outlineLevel="0" collapsed="false">
      <c r="I398" s="1" t="n">
        <f aca="false">ROW()-1</f>
        <v>397</v>
      </c>
      <c r="J398" s="1" t="n">
        <f aca="true">YEAR(NOW())+(1/365.25)*I398</f>
        <v>2024.08692676249</v>
      </c>
      <c r="K398" s="3" t="n">
        <f aca="false">(365.2425*J398+1721060-$B$3)/$C$3</f>
        <v>15.2929211782159</v>
      </c>
      <c r="L398" s="3" t="n">
        <f aca="false">IF((K398-INT(K398))&gt;=0.5,_xlfn.CEILING.MATH(K398),_xlfn.FLOOR.MATH(K398))</f>
        <v>15</v>
      </c>
    </row>
    <row r="399" customFormat="false" ht="12.8" hidden="false" customHeight="false" outlineLevel="0" collapsed="false">
      <c r="I399" s="1" t="n">
        <f aca="false">ROW()-1</f>
        <v>398</v>
      </c>
      <c r="J399" s="1" t="n">
        <f aca="true">YEAR(NOW())+(1/365.25)*I399</f>
        <v>2024.08966461328</v>
      </c>
      <c r="K399" s="3" t="n">
        <f aca="false">(365.2425*J399+1721060-$B$3)/$C$3</f>
        <v>15.2946337024238</v>
      </c>
      <c r="L399" s="3" t="n">
        <f aca="false">IF((K399-INT(K399))&gt;=0.5,_xlfn.CEILING.MATH(K399),_xlfn.FLOOR.MATH(K399))</f>
        <v>15</v>
      </c>
    </row>
    <row r="400" customFormat="false" ht="12.8" hidden="false" customHeight="false" outlineLevel="0" collapsed="false">
      <c r="I400" s="1" t="n">
        <f aca="false">ROW()-1</f>
        <v>399</v>
      </c>
      <c r="J400" s="1" t="n">
        <f aca="true">YEAR(NOW())+(1/365.25)*I400</f>
        <v>2024.09240246407</v>
      </c>
      <c r="K400" s="3" t="n">
        <f aca="false">(365.2425*J400+1721060-$B$3)/$C$3</f>
        <v>15.2963462266317</v>
      </c>
      <c r="L400" s="3" t="n">
        <f aca="false">IF((K400-INT(K400))&gt;=0.5,_xlfn.CEILING.MATH(K400),_xlfn.FLOOR.MATH(K400))</f>
        <v>15</v>
      </c>
    </row>
    <row r="401" customFormat="false" ht="12.8" hidden="false" customHeight="false" outlineLevel="0" collapsed="false">
      <c r="I401" s="1" t="n">
        <f aca="false">ROW()-1</f>
        <v>400</v>
      </c>
      <c r="J401" s="1" t="n">
        <f aca="true">YEAR(NOW())+(1/365.25)*I401</f>
        <v>2024.09514031485</v>
      </c>
      <c r="K401" s="3" t="n">
        <f aca="false">(365.2425*J401+1721060-$B$3)/$C$3</f>
        <v>15.2980587508395</v>
      </c>
      <c r="L401" s="3" t="n">
        <f aca="false">IF((K401-INT(K401))&gt;=0.5,_xlfn.CEILING.MATH(K401),_xlfn.FLOOR.MATH(K401))</f>
        <v>15</v>
      </c>
    </row>
    <row r="402" customFormat="false" ht="12.8" hidden="false" customHeight="false" outlineLevel="0" collapsed="false">
      <c r="I402" s="1" t="n">
        <f aca="false">ROW()-1</f>
        <v>401</v>
      </c>
      <c r="J402" s="1" t="n">
        <f aca="true">YEAR(NOW())+(1/365.25)*I402</f>
        <v>2024.09787816564</v>
      </c>
      <c r="K402" s="3" t="n">
        <f aca="false">(365.2425*J402+1721060-$B$3)/$C$3</f>
        <v>15.2997712750466</v>
      </c>
      <c r="L402" s="3" t="n">
        <f aca="false">IF((K402-INT(K402))&gt;=0.5,_xlfn.CEILING.MATH(K402),_xlfn.FLOOR.MATH(K402))</f>
        <v>15</v>
      </c>
    </row>
    <row r="403" customFormat="false" ht="12.8" hidden="false" customHeight="false" outlineLevel="0" collapsed="false">
      <c r="I403" s="1" t="n">
        <f aca="false">ROW()-1</f>
        <v>402</v>
      </c>
      <c r="J403" s="1" t="n">
        <f aca="true">YEAR(NOW())+(1/365.25)*I403</f>
        <v>2024.10061601643</v>
      </c>
      <c r="K403" s="3" t="n">
        <f aca="false">(365.2425*J403+1721060-$B$3)/$C$3</f>
        <v>15.3014837992545</v>
      </c>
      <c r="L403" s="3" t="n">
        <f aca="false">IF((K403-INT(K403))&gt;=0.5,_xlfn.CEILING.MATH(K403),_xlfn.FLOOR.MATH(K403))</f>
        <v>15</v>
      </c>
    </row>
    <row r="404" customFormat="false" ht="12.8" hidden="false" customHeight="false" outlineLevel="0" collapsed="false">
      <c r="I404" s="1" t="n">
        <f aca="false">ROW()-1</f>
        <v>403</v>
      </c>
      <c r="J404" s="1" t="n">
        <f aca="true">YEAR(NOW())+(1/365.25)*I404</f>
        <v>2024.10335386721</v>
      </c>
      <c r="K404" s="3" t="n">
        <f aca="false">(365.2425*J404+1721060-$B$3)/$C$3</f>
        <v>15.3031963234623</v>
      </c>
      <c r="L404" s="3" t="n">
        <f aca="false">IF((K404-INT(K404))&gt;=0.5,_xlfn.CEILING.MATH(K404),_xlfn.FLOOR.MATH(K404))</f>
        <v>15</v>
      </c>
    </row>
    <row r="405" customFormat="false" ht="12.8" hidden="false" customHeight="false" outlineLevel="0" collapsed="false">
      <c r="I405" s="1" t="n">
        <f aca="false">ROW()-1</f>
        <v>404</v>
      </c>
      <c r="J405" s="1" t="n">
        <f aca="true">YEAR(NOW())+(1/365.25)*I405</f>
        <v>2024.106091718</v>
      </c>
      <c r="K405" s="3" t="n">
        <f aca="false">(365.2425*J405+1721060-$B$3)/$C$3</f>
        <v>15.3049088476702</v>
      </c>
      <c r="L405" s="3" t="n">
        <f aca="false">IF((K405-INT(K405))&gt;=0.5,_xlfn.CEILING.MATH(K405),_xlfn.FLOOR.MATH(K405))</f>
        <v>15</v>
      </c>
    </row>
    <row r="406" customFormat="false" ht="12.8" hidden="false" customHeight="false" outlineLevel="0" collapsed="false">
      <c r="I406" s="1" t="n">
        <f aca="false">ROW()-1</f>
        <v>405</v>
      </c>
      <c r="J406" s="1" t="n">
        <f aca="true">YEAR(NOW())+(1/365.25)*I406</f>
        <v>2024.10882956879</v>
      </c>
      <c r="K406" s="3" t="n">
        <f aca="false">(365.2425*J406+1721060-$B$3)/$C$3</f>
        <v>15.3066213718772</v>
      </c>
      <c r="L406" s="3" t="n">
        <f aca="false">IF((K406-INT(K406))&gt;=0.5,_xlfn.CEILING.MATH(K406),_xlfn.FLOOR.MATH(K406))</f>
        <v>15</v>
      </c>
    </row>
    <row r="407" customFormat="false" ht="12.8" hidden="false" customHeight="false" outlineLevel="0" collapsed="false">
      <c r="I407" s="1" t="n">
        <f aca="false">ROW()-1</f>
        <v>406</v>
      </c>
      <c r="J407" s="1" t="n">
        <f aca="true">YEAR(NOW())+(1/365.25)*I407</f>
        <v>2024.11156741958</v>
      </c>
      <c r="K407" s="3" t="n">
        <f aca="false">(365.2425*J407+1721060-$B$3)/$C$3</f>
        <v>15.3083338960851</v>
      </c>
      <c r="L407" s="3" t="n">
        <f aca="false">IF((K407-INT(K407))&gt;=0.5,_xlfn.CEILING.MATH(K407),_xlfn.FLOOR.MATH(K407))</f>
        <v>15</v>
      </c>
    </row>
    <row r="408" customFormat="false" ht="12.8" hidden="false" customHeight="false" outlineLevel="0" collapsed="false">
      <c r="I408" s="1" t="n">
        <f aca="false">ROW()-1</f>
        <v>407</v>
      </c>
      <c r="J408" s="1" t="n">
        <f aca="true">YEAR(NOW())+(1/365.25)*I408</f>
        <v>2024.11430527036</v>
      </c>
      <c r="K408" s="3" t="n">
        <f aca="false">(365.2425*J408+1721060-$B$3)/$C$3</f>
        <v>15.310046420293</v>
      </c>
      <c r="L408" s="3" t="n">
        <f aca="false">IF((K408-INT(K408))&gt;=0.5,_xlfn.CEILING.MATH(K408),_xlfn.FLOOR.MATH(K408))</f>
        <v>15</v>
      </c>
    </row>
    <row r="409" customFormat="false" ht="12.8" hidden="false" customHeight="false" outlineLevel="0" collapsed="false">
      <c r="I409" s="1" t="n">
        <f aca="false">ROW()-1</f>
        <v>408</v>
      </c>
      <c r="J409" s="1" t="n">
        <f aca="true">YEAR(NOW())+(1/365.25)*I409</f>
        <v>2024.11704312115</v>
      </c>
      <c r="K409" s="3" t="n">
        <f aca="false">(365.2425*J409+1721060-$B$3)/$C$3</f>
        <v>15.3117589445008</v>
      </c>
      <c r="L409" s="3" t="n">
        <f aca="false">IF((K409-INT(K409))&gt;=0.5,_xlfn.CEILING.MATH(K409),_xlfn.FLOOR.MATH(K409))</f>
        <v>15</v>
      </c>
    </row>
    <row r="410" customFormat="false" ht="12.8" hidden="false" customHeight="false" outlineLevel="0" collapsed="false">
      <c r="I410" s="1" t="n">
        <f aca="false">ROW()-1</f>
        <v>409</v>
      </c>
      <c r="J410" s="1" t="n">
        <f aca="true">YEAR(NOW())+(1/365.25)*I410</f>
        <v>2024.11978097194</v>
      </c>
      <c r="K410" s="3" t="n">
        <f aca="false">(365.2425*J410+1721060-$B$3)/$C$3</f>
        <v>15.3134714687087</v>
      </c>
      <c r="L410" s="3" t="n">
        <f aca="false">IF((K410-INT(K410))&gt;=0.5,_xlfn.CEILING.MATH(K410),_xlfn.FLOOR.MATH(K410))</f>
        <v>15</v>
      </c>
    </row>
    <row r="411" customFormat="false" ht="12.8" hidden="false" customHeight="false" outlineLevel="0" collapsed="false">
      <c r="I411" s="1" t="n">
        <f aca="false">ROW()-1</f>
        <v>410</v>
      </c>
      <c r="J411" s="1" t="n">
        <f aca="true">YEAR(NOW())+(1/365.25)*I411</f>
        <v>2024.12251882272</v>
      </c>
      <c r="K411" s="3" t="n">
        <f aca="false">(365.2425*J411+1721060-$B$3)/$C$3</f>
        <v>15.3151839929165</v>
      </c>
      <c r="L411" s="3" t="n">
        <f aca="false">IF((K411-INT(K411))&gt;=0.5,_xlfn.CEILING.MATH(K411),_xlfn.FLOOR.MATH(K411))</f>
        <v>15</v>
      </c>
    </row>
    <row r="412" customFormat="false" ht="12.8" hidden="false" customHeight="false" outlineLevel="0" collapsed="false">
      <c r="I412" s="1" t="n">
        <f aca="false">ROW()-1</f>
        <v>411</v>
      </c>
      <c r="J412" s="1" t="n">
        <f aca="true">YEAR(NOW())+(1/365.25)*I412</f>
        <v>2024.12525667351</v>
      </c>
      <c r="K412" s="3" t="n">
        <f aca="false">(365.2425*J412+1721060-$B$3)/$C$3</f>
        <v>15.3168965171244</v>
      </c>
      <c r="L412" s="3" t="n">
        <f aca="false">IF((K412-INT(K412))&gt;=0.5,_xlfn.CEILING.MATH(K412),_xlfn.FLOOR.MATH(K412))</f>
        <v>15</v>
      </c>
    </row>
    <row r="413" customFormat="false" ht="12.8" hidden="false" customHeight="false" outlineLevel="0" collapsed="false">
      <c r="I413" s="1" t="n">
        <f aca="false">ROW()-1</f>
        <v>412</v>
      </c>
      <c r="J413" s="1" t="n">
        <f aca="true">YEAR(NOW())+(1/365.25)*I413</f>
        <v>2024.1279945243</v>
      </c>
      <c r="K413" s="3" t="n">
        <f aca="false">(365.2425*J413+1721060-$B$3)/$C$3</f>
        <v>15.3186090413315</v>
      </c>
      <c r="L413" s="3" t="n">
        <f aca="false">IF((K413-INT(K413))&gt;=0.5,_xlfn.CEILING.MATH(K413),_xlfn.FLOOR.MATH(K413))</f>
        <v>15</v>
      </c>
    </row>
    <row r="414" customFormat="false" ht="12.8" hidden="false" customHeight="false" outlineLevel="0" collapsed="false">
      <c r="I414" s="1" t="n">
        <f aca="false">ROW()-1</f>
        <v>413</v>
      </c>
      <c r="J414" s="1" t="n">
        <f aca="true">YEAR(NOW())+(1/365.25)*I414</f>
        <v>2024.13073237509</v>
      </c>
      <c r="K414" s="3" t="n">
        <f aca="false">(365.2425*J414+1721060-$B$3)/$C$3</f>
        <v>15.3203215655393</v>
      </c>
      <c r="L414" s="3" t="n">
        <f aca="false">IF((K414-INT(K414))&gt;=0.5,_xlfn.CEILING.MATH(K414),_xlfn.FLOOR.MATH(K414))</f>
        <v>15</v>
      </c>
    </row>
    <row r="415" customFormat="false" ht="12.8" hidden="false" customHeight="false" outlineLevel="0" collapsed="false">
      <c r="I415" s="1" t="n">
        <f aca="false">ROW()-1</f>
        <v>414</v>
      </c>
      <c r="J415" s="1" t="n">
        <f aca="true">YEAR(NOW())+(1/365.25)*I415</f>
        <v>2024.13347022587</v>
      </c>
      <c r="K415" s="3" t="n">
        <f aca="false">(365.2425*J415+1721060-$B$3)/$C$3</f>
        <v>15.3220340897472</v>
      </c>
      <c r="L415" s="3" t="n">
        <f aca="false">IF((K415-INT(K415))&gt;=0.5,_xlfn.CEILING.MATH(K415),_xlfn.FLOOR.MATH(K415))</f>
        <v>15</v>
      </c>
    </row>
    <row r="416" customFormat="false" ht="12.8" hidden="false" customHeight="false" outlineLevel="0" collapsed="false">
      <c r="I416" s="1" t="n">
        <f aca="false">ROW()-1</f>
        <v>415</v>
      </c>
      <c r="J416" s="1" t="n">
        <f aca="true">YEAR(NOW())+(1/365.25)*I416</f>
        <v>2024.13620807666</v>
      </c>
      <c r="K416" s="3" t="n">
        <f aca="false">(365.2425*J416+1721060-$B$3)/$C$3</f>
        <v>15.3237466139551</v>
      </c>
      <c r="L416" s="3" t="n">
        <f aca="false">IF((K416-INT(K416))&gt;=0.5,_xlfn.CEILING.MATH(K416),_xlfn.FLOOR.MATH(K416))</f>
        <v>15</v>
      </c>
    </row>
    <row r="417" customFormat="false" ht="12.8" hidden="false" customHeight="false" outlineLevel="0" collapsed="false">
      <c r="I417" s="1" t="n">
        <f aca="false">ROW()-1</f>
        <v>416</v>
      </c>
      <c r="J417" s="1" t="n">
        <f aca="true">YEAR(NOW())+(1/365.25)*I417</f>
        <v>2024.13894592745</v>
      </c>
      <c r="K417" s="3" t="n">
        <f aca="false">(365.2425*J417+1721060-$B$3)/$C$3</f>
        <v>15.3254591381621</v>
      </c>
      <c r="L417" s="3" t="n">
        <f aca="false">IF((K417-INT(K417))&gt;=0.5,_xlfn.CEILING.MATH(K417),_xlfn.FLOOR.MATH(K417))</f>
        <v>15</v>
      </c>
    </row>
    <row r="418" customFormat="false" ht="12.8" hidden="false" customHeight="false" outlineLevel="0" collapsed="false">
      <c r="I418" s="1" t="n">
        <f aca="false">ROW()-1</f>
        <v>417</v>
      </c>
      <c r="J418" s="1" t="n">
        <f aca="true">YEAR(NOW())+(1/365.25)*I418</f>
        <v>2024.14168377823</v>
      </c>
      <c r="K418" s="3" t="n">
        <f aca="false">(365.2425*J418+1721060-$B$3)/$C$3</f>
        <v>15.32717166237</v>
      </c>
      <c r="L418" s="3" t="n">
        <f aca="false">IF((K418-INT(K418))&gt;=0.5,_xlfn.CEILING.MATH(K418),_xlfn.FLOOR.MATH(K418))</f>
        <v>15</v>
      </c>
    </row>
    <row r="419" customFormat="false" ht="12.8" hidden="false" customHeight="false" outlineLevel="0" collapsed="false">
      <c r="I419" s="1" t="n">
        <f aca="false">ROW()-1</f>
        <v>418</v>
      </c>
      <c r="J419" s="1" t="n">
        <f aca="true">YEAR(NOW())+(1/365.25)*I419</f>
        <v>2024.14442162902</v>
      </c>
      <c r="K419" s="3" t="n">
        <f aca="false">(365.2425*J419+1721060-$B$3)/$C$3</f>
        <v>15.3288841865778</v>
      </c>
      <c r="L419" s="3" t="n">
        <f aca="false">IF((K419-INT(K419))&gt;=0.5,_xlfn.CEILING.MATH(K419),_xlfn.FLOOR.MATH(K419))</f>
        <v>15</v>
      </c>
    </row>
    <row r="420" customFormat="false" ht="12.8" hidden="false" customHeight="false" outlineLevel="0" collapsed="false">
      <c r="I420" s="1" t="n">
        <f aca="false">ROW()-1</f>
        <v>419</v>
      </c>
      <c r="J420" s="1" t="n">
        <f aca="true">YEAR(NOW())+(1/365.25)*I420</f>
        <v>2024.14715947981</v>
      </c>
      <c r="K420" s="3" t="n">
        <f aca="false">(365.2425*J420+1721060-$B$3)/$C$3</f>
        <v>15.3305967107857</v>
      </c>
      <c r="L420" s="3" t="n">
        <f aca="false">IF((K420-INT(K420))&gt;=0.5,_xlfn.CEILING.MATH(K420),_xlfn.FLOOR.MATH(K420))</f>
        <v>15</v>
      </c>
    </row>
    <row r="421" customFormat="false" ht="12.8" hidden="false" customHeight="false" outlineLevel="0" collapsed="false">
      <c r="I421" s="1" t="n">
        <f aca="false">ROW()-1</f>
        <v>420</v>
      </c>
      <c r="J421" s="1" t="n">
        <f aca="true">YEAR(NOW())+(1/365.25)*I421</f>
        <v>2024.1498973306</v>
      </c>
      <c r="K421" s="3" t="n">
        <f aca="false">(365.2425*J421+1721060-$B$3)/$C$3</f>
        <v>15.3323092349936</v>
      </c>
      <c r="L421" s="3" t="n">
        <f aca="false">IF((K421-INT(K421))&gt;=0.5,_xlfn.CEILING.MATH(K421),_xlfn.FLOOR.MATH(K421))</f>
        <v>15</v>
      </c>
    </row>
    <row r="422" customFormat="false" ht="12.8" hidden="false" customHeight="false" outlineLevel="0" collapsed="false">
      <c r="I422" s="1" t="n">
        <f aca="false">ROW()-1</f>
        <v>421</v>
      </c>
      <c r="J422" s="1" t="n">
        <f aca="true">YEAR(NOW())+(1/365.25)*I422</f>
        <v>2024.15263518138</v>
      </c>
      <c r="K422" s="3" t="n">
        <f aca="false">(365.2425*J422+1721060-$B$3)/$C$3</f>
        <v>15.3340217592014</v>
      </c>
      <c r="L422" s="3" t="n">
        <f aca="false">IF((K422-INT(K422))&gt;=0.5,_xlfn.CEILING.MATH(K422),_xlfn.FLOOR.MATH(K422))</f>
        <v>15</v>
      </c>
    </row>
    <row r="423" customFormat="false" ht="12.8" hidden="false" customHeight="false" outlineLevel="0" collapsed="false">
      <c r="I423" s="1" t="n">
        <f aca="false">ROW()-1</f>
        <v>422</v>
      </c>
      <c r="J423" s="1" t="n">
        <f aca="true">YEAR(NOW())+(1/365.25)*I423</f>
        <v>2024.15537303217</v>
      </c>
      <c r="K423" s="3" t="n">
        <f aca="false">(365.2425*J423+1721060-$B$3)/$C$3</f>
        <v>15.3357342834093</v>
      </c>
      <c r="L423" s="3" t="n">
        <f aca="false">IF((K423-INT(K423))&gt;=0.5,_xlfn.CEILING.MATH(K423),_xlfn.FLOOR.MATH(K423))</f>
        <v>15</v>
      </c>
    </row>
    <row r="424" customFormat="false" ht="12.8" hidden="false" customHeight="false" outlineLevel="0" collapsed="false">
      <c r="I424" s="1" t="n">
        <f aca="false">ROW()-1</f>
        <v>423</v>
      </c>
      <c r="J424" s="1" t="n">
        <f aca="true">YEAR(NOW())+(1/365.25)*I424</f>
        <v>2024.15811088296</v>
      </c>
      <c r="K424" s="3" t="n">
        <f aca="false">(365.2425*J424+1721060-$B$3)/$C$3</f>
        <v>15.3374468076164</v>
      </c>
      <c r="L424" s="3" t="n">
        <f aca="false">IF((K424-INT(K424))&gt;=0.5,_xlfn.CEILING.MATH(K424),_xlfn.FLOOR.MATH(K424))</f>
        <v>15</v>
      </c>
    </row>
    <row r="425" customFormat="false" ht="12.8" hidden="false" customHeight="false" outlineLevel="0" collapsed="false">
      <c r="I425" s="1" t="n">
        <f aca="false">ROW()-1</f>
        <v>424</v>
      </c>
      <c r="J425" s="1" t="n">
        <f aca="true">YEAR(NOW())+(1/365.25)*I425</f>
        <v>2024.16084873374</v>
      </c>
      <c r="K425" s="3" t="n">
        <f aca="false">(365.2425*J425+1721060-$B$3)/$C$3</f>
        <v>15.3391593318242</v>
      </c>
      <c r="L425" s="3" t="n">
        <f aca="false">IF((K425-INT(K425))&gt;=0.5,_xlfn.CEILING.MATH(K425),_xlfn.FLOOR.MATH(K425))</f>
        <v>15</v>
      </c>
    </row>
    <row r="426" customFormat="false" ht="12.8" hidden="false" customHeight="false" outlineLevel="0" collapsed="false">
      <c r="I426" s="1" t="n">
        <f aca="false">ROW()-1</f>
        <v>425</v>
      </c>
      <c r="J426" s="1" t="n">
        <f aca="true">YEAR(NOW())+(1/365.25)*I426</f>
        <v>2024.16358658453</v>
      </c>
      <c r="K426" s="3" t="n">
        <f aca="false">(365.2425*J426+1721060-$B$3)/$C$3</f>
        <v>15.3408718560321</v>
      </c>
      <c r="L426" s="3" t="n">
        <f aca="false">IF((K426-INT(K426))&gt;=0.5,_xlfn.CEILING.MATH(K426),_xlfn.FLOOR.MATH(K426))</f>
        <v>15</v>
      </c>
    </row>
    <row r="427" customFormat="false" ht="12.8" hidden="false" customHeight="false" outlineLevel="0" collapsed="false">
      <c r="I427" s="1" t="n">
        <f aca="false">ROW()-1</f>
        <v>426</v>
      </c>
      <c r="J427" s="1" t="n">
        <f aca="true">YEAR(NOW())+(1/365.25)*I427</f>
        <v>2024.16632443532</v>
      </c>
      <c r="K427" s="3" t="n">
        <f aca="false">(365.2425*J427+1721060-$B$3)/$C$3</f>
        <v>15.3425843802399</v>
      </c>
      <c r="L427" s="3" t="n">
        <f aca="false">IF((K427-INT(K427))&gt;=0.5,_xlfn.CEILING.MATH(K427),_xlfn.FLOOR.MATH(K427))</f>
        <v>15</v>
      </c>
    </row>
    <row r="428" customFormat="false" ht="12.8" hidden="false" customHeight="false" outlineLevel="0" collapsed="false">
      <c r="I428" s="1" t="n">
        <f aca="false">ROW()-1</f>
        <v>427</v>
      </c>
      <c r="J428" s="1" t="n">
        <f aca="true">YEAR(NOW())+(1/365.25)*I428</f>
        <v>2024.16906228611</v>
      </c>
      <c r="K428" s="3" t="n">
        <f aca="false">(365.2425*J428+1721060-$B$3)/$C$3</f>
        <v>15.3442969044478</v>
      </c>
      <c r="L428" s="3" t="n">
        <f aca="false">IF((K428-INT(K428))&gt;=0.5,_xlfn.CEILING.MATH(K428),_xlfn.FLOOR.MATH(K428))</f>
        <v>15</v>
      </c>
    </row>
    <row r="429" customFormat="false" ht="12.8" hidden="false" customHeight="false" outlineLevel="0" collapsed="false">
      <c r="I429" s="1" t="n">
        <f aca="false">ROW()-1</f>
        <v>428</v>
      </c>
      <c r="J429" s="1" t="n">
        <f aca="true">YEAR(NOW())+(1/365.25)*I429</f>
        <v>2024.17180013689</v>
      </c>
      <c r="K429" s="3" t="n">
        <f aca="false">(365.2425*J429+1721060-$B$3)/$C$3</f>
        <v>15.3460094286549</v>
      </c>
      <c r="L429" s="3" t="n">
        <f aca="false">IF((K429-INT(K429))&gt;=0.5,_xlfn.CEILING.MATH(K429),_xlfn.FLOOR.MATH(K429))</f>
        <v>15</v>
      </c>
    </row>
    <row r="430" customFormat="false" ht="12.8" hidden="false" customHeight="false" outlineLevel="0" collapsed="false">
      <c r="I430" s="1" t="n">
        <f aca="false">ROW()-1</f>
        <v>429</v>
      </c>
      <c r="J430" s="1" t="n">
        <f aca="true">YEAR(NOW())+(1/365.25)*I430</f>
        <v>2024.17453798768</v>
      </c>
      <c r="K430" s="3" t="n">
        <f aca="false">(365.2425*J430+1721060-$B$3)/$C$3</f>
        <v>15.3477219528627</v>
      </c>
      <c r="L430" s="3" t="n">
        <f aca="false">IF((K430-INT(K430))&gt;=0.5,_xlfn.CEILING.MATH(K430),_xlfn.FLOOR.MATH(K430))</f>
        <v>15</v>
      </c>
    </row>
    <row r="431" customFormat="false" ht="12.8" hidden="false" customHeight="false" outlineLevel="0" collapsed="false">
      <c r="I431" s="1" t="n">
        <f aca="false">ROW()-1</f>
        <v>430</v>
      </c>
      <c r="J431" s="1" t="n">
        <f aca="true">YEAR(NOW())+(1/365.25)*I431</f>
        <v>2024.17727583847</v>
      </c>
      <c r="K431" s="3" t="n">
        <f aca="false">(365.2425*J431+1721060-$B$3)/$C$3</f>
        <v>15.3494344770706</v>
      </c>
      <c r="L431" s="3" t="n">
        <f aca="false">IF((K431-INT(K431))&gt;=0.5,_xlfn.CEILING.MATH(K431),_xlfn.FLOOR.MATH(K431))</f>
        <v>15</v>
      </c>
    </row>
    <row r="432" customFormat="false" ht="12.8" hidden="false" customHeight="false" outlineLevel="0" collapsed="false">
      <c r="I432" s="1" t="n">
        <f aca="false">ROW()-1</f>
        <v>431</v>
      </c>
      <c r="J432" s="1" t="n">
        <f aca="true">YEAR(NOW())+(1/365.25)*I432</f>
        <v>2024.18001368925</v>
      </c>
      <c r="K432" s="3" t="n">
        <f aca="false">(365.2425*J432+1721060-$B$3)/$C$3</f>
        <v>15.3511470012784</v>
      </c>
      <c r="L432" s="3" t="n">
        <f aca="false">IF((K432-INT(K432))&gt;=0.5,_xlfn.CEILING.MATH(K432),_xlfn.FLOOR.MATH(K432))</f>
        <v>15</v>
      </c>
    </row>
    <row r="433" customFormat="false" ht="12.8" hidden="false" customHeight="false" outlineLevel="0" collapsed="false">
      <c r="I433" s="1" t="n">
        <f aca="false">ROW()-1</f>
        <v>432</v>
      </c>
      <c r="J433" s="1" t="n">
        <f aca="true">YEAR(NOW())+(1/365.25)*I433</f>
        <v>2024.18275154004</v>
      </c>
      <c r="K433" s="3" t="n">
        <f aca="false">(365.2425*J433+1721060-$B$3)/$C$3</f>
        <v>15.3528595254863</v>
      </c>
      <c r="L433" s="3" t="n">
        <f aca="false">IF((K433-INT(K433))&gt;=0.5,_xlfn.CEILING.MATH(K433),_xlfn.FLOOR.MATH(K433))</f>
        <v>15</v>
      </c>
    </row>
    <row r="434" customFormat="false" ht="12.8" hidden="false" customHeight="false" outlineLevel="0" collapsed="false">
      <c r="I434" s="1" t="n">
        <f aca="false">ROW()-1</f>
        <v>433</v>
      </c>
      <c r="J434" s="1" t="n">
        <f aca="true">YEAR(NOW())+(1/365.25)*I434</f>
        <v>2024.18548939083</v>
      </c>
      <c r="K434" s="3" t="n">
        <f aca="false">(365.2425*J434+1721060-$B$3)/$C$3</f>
        <v>15.3545720496942</v>
      </c>
      <c r="L434" s="3" t="n">
        <f aca="false">IF((K434-INT(K434))&gt;=0.5,_xlfn.CEILING.MATH(K434),_xlfn.FLOOR.MATH(K434))</f>
        <v>15</v>
      </c>
    </row>
    <row r="435" customFormat="false" ht="12.8" hidden="false" customHeight="false" outlineLevel="0" collapsed="false">
      <c r="I435" s="1" t="n">
        <f aca="false">ROW()-1</f>
        <v>434</v>
      </c>
      <c r="J435" s="1" t="n">
        <f aca="true">YEAR(NOW())+(1/365.25)*I435</f>
        <v>2024.18822724162</v>
      </c>
      <c r="K435" s="3" t="n">
        <f aca="false">(365.2425*J435+1721060-$B$3)/$C$3</f>
        <v>15.356284573902</v>
      </c>
      <c r="L435" s="3" t="n">
        <f aca="false">IF((K435-INT(K435))&gt;=0.5,_xlfn.CEILING.MATH(K435),_xlfn.FLOOR.MATH(K435))</f>
        <v>15</v>
      </c>
    </row>
    <row r="436" customFormat="false" ht="12.8" hidden="false" customHeight="false" outlineLevel="0" collapsed="false">
      <c r="I436" s="1" t="n">
        <f aca="false">ROW()-1</f>
        <v>435</v>
      </c>
      <c r="J436" s="1" t="n">
        <f aca="true">YEAR(NOW())+(1/365.25)*I436</f>
        <v>2024.1909650924</v>
      </c>
      <c r="K436" s="3" t="n">
        <f aca="false">(365.2425*J436+1721060-$B$3)/$C$3</f>
        <v>15.3579970981091</v>
      </c>
      <c r="L436" s="3" t="n">
        <f aca="false">IF((K436-INT(K436))&gt;=0.5,_xlfn.CEILING.MATH(K436),_xlfn.FLOOR.MATH(K436))</f>
        <v>15</v>
      </c>
    </row>
    <row r="437" customFormat="false" ht="12.8" hidden="false" customHeight="false" outlineLevel="0" collapsed="false">
      <c r="I437" s="1" t="n">
        <f aca="false">ROW()-1</f>
        <v>436</v>
      </c>
      <c r="J437" s="1" t="n">
        <f aca="true">YEAR(NOW())+(1/365.25)*I437</f>
        <v>2024.19370294319</v>
      </c>
      <c r="K437" s="3" t="n">
        <f aca="false">(365.2425*J437+1721060-$B$3)/$C$3</f>
        <v>15.359709622317</v>
      </c>
      <c r="L437" s="3" t="n">
        <f aca="false">IF((K437-INT(K437))&gt;=0.5,_xlfn.CEILING.MATH(K437),_xlfn.FLOOR.MATH(K437))</f>
        <v>15</v>
      </c>
    </row>
    <row r="438" customFormat="false" ht="12.8" hidden="false" customHeight="false" outlineLevel="0" collapsed="false">
      <c r="I438" s="1" t="n">
        <f aca="false">ROW()-1</f>
        <v>437</v>
      </c>
      <c r="J438" s="1" t="n">
        <f aca="true">YEAR(NOW())+(1/365.25)*I438</f>
        <v>2024.19644079398</v>
      </c>
      <c r="K438" s="3" t="n">
        <f aca="false">(365.2425*J438+1721060-$B$3)/$C$3</f>
        <v>15.3614221465248</v>
      </c>
      <c r="L438" s="3" t="n">
        <f aca="false">IF((K438-INT(K438))&gt;=0.5,_xlfn.CEILING.MATH(K438),_xlfn.FLOOR.MATH(K438))</f>
        <v>15</v>
      </c>
    </row>
    <row r="439" customFormat="false" ht="12.8" hidden="false" customHeight="false" outlineLevel="0" collapsed="false">
      <c r="I439" s="1" t="n">
        <f aca="false">ROW()-1</f>
        <v>438</v>
      </c>
      <c r="J439" s="1" t="n">
        <f aca="true">YEAR(NOW())+(1/365.25)*I439</f>
        <v>2024.19917864476</v>
      </c>
      <c r="K439" s="3" t="n">
        <f aca="false">(365.2425*J439+1721060-$B$3)/$C$3</f>
        <v>15.3631346707327</v>
      </c>
      <c r="L439" s="3" t="n">
        <f aca="false">IF((K439-INT(K439))&gt;=0.5,_xlfn.CEILING.MATH(K439),_xlfn.FLOOR.MATH(K439))</f>
        <v>15</v>
      </c>
    </row>
    <row r="440" customFormat="false" ht="12.8" hidden="false" customHeight="false" outlineLevel="0" collapsed="false">
      <c r="I440" s="1" t="n">
        <f aca="false">ROW()-1</f>
        <v>439</v>
      </c>
      <c r="J440" s="1" t="n">
        <f aca="true">YEAR(NOW())+(1/365.25)*I440</f>
        <v>2024.20191649555</v>
      </c>
      <c r="K440" s="3" t="n">
        <f aca="false">(365.2425*J440+1721060-$B$3)/$C$3</f>
        <v>15.3648471949397</v>
      </c>
      <c r="L440" s="3" t="n">
        <f aca="false">IF((K440-INT(K440))&gt;=0.5,_xlfn.CEILING.MATH(K440),_xlfn.FLOOR.MATH(K440))</f>
        <v>15</v>
      </c>
    </row>
    <row r="441" customFormat="false" ht="12.8" hidden="false" customHeight="false" outlineLevel="0" collapsed="false">
      <c r="I441" s="1" t="n">
        <f aca="false">ROW()-1</f>
        <v>440</v>
      </c>
      <c r="J441" s="1" t="n">
        <f aca="true">YEAR(NOW())+(1/365.25)*I441</f>
        <v>2024.20465434634</v>
      </c>
      <c r="K441" s="3" t="n">
        <f aca="false">(365.2425*J441+1721060-$B$3)/$C$3</f>
        <v>15.3665597191476</v>
      </c>
      <c r="L441" s="3" t="n">
        <f aca="false">IF((K441-INT(K441))&gt;=0.5,_xlfn.CEILING.MATH(K441),_xlfn.FLOOR.MATH(K441))</f>
        <v>15</v>
      </c>
    </row>
    <row r="442" customFormat="false" ht="12.8" hidden="false" customHeight="false" outlineLevel="0" collapsed="false">
      <c r="I442" s="1" t="n">
        <f aca="false">ROW()-1</f>
        <v>441</v>
      </c>
      <c r="J442" s="1" t="n">
        <f aca="true">YEAR(NOW())+(1/365.25)*I442</f>
        <v>2024.20739219712</v>
      </c>
      <c r="K442" s="3" t="n">
        <f aca="false">(365.2425*J442+1721060-$B$3)/$C$3</f>
        <v>15.3682722433555</v>
      </c>
      <c r="L442" s="3" t="n">
        <f aca="false">IF((K442-INT(K442))&gt;=0.5,_xlfn.CEILING.MATH(K442),_xlfn.FLOOR.MATH(K442))</f>
        <v>15</v>
      </c>
    </row>
    <row r="443" customFormat="false" ht="12.8" hidden="false" customHeight="false" outlineLevel="0" collapsed="false">
      <c r="I443" s="1" t="n">
        <f aca="false">ROW()-1</f>
        <v>442</v>
      </c>
      <c r="J443" s="1" t="n">
        <f aca="true">YEAR(NOW())+(1/365.25)*I443</f>
        <v>2024.21013004791</v>
      </c>
      <c r="K443" s="3" t="n">
        <f aca="false">(365.2425*J443+1721060-$B$3)/$C$3</f>
        <v>15.3699847675633</v>
      </c>
      <c r="L443" s="3" t="n">
        <f aca="false">IF((K443-INT(K443))&gt;=0.5,_xlfn.CEILING.MATH(K443),_xlfn.FLOOR.MATH(K443))</f>
        <v>15</v>
      </c>
    </row>
    <row r="444" customFormat="false" ht="12.8" hidden="false" customHeight="false" outlineLevel="0" collapsed="false">
      <c r="I444" s="1" t="n">
        <f aca="false">ROW()-1</f>
        <v>443</v>
      </c>
      <c r="J444" s="1" t="n">
        <f aca="true">YEAR(NOW())+(1/365.25)*I444</f>
        <v>2024.2128678987</v>
      </c>
      <c r="K444" s="3" t="n">
        <f aca="false">(365.2425*J444+1721060-$B$3)/$C$3</f>
        <v>15.3716972917712</v>
      </c>
      <c r="L444" s="3" t="n">
        <f aca="false">IF((K444-INT(K444))&gt;=0.5,_xlfn.CEILING.MATH(K444),_xlfn.FLOOR.MATH(K444))</f>
        <v>15</v>
      </c>
    </row>
    <row r="445" customFormat="false" ht="12.8" hidden="false" customHeight="false" outlineLevel="0" collapsed="false">
      <c r="I445" s="1" t="n">
        <f aca="false">ROW()-1</f>
        <v>444</v>
      </c>
      <c r="J445" s="1" t="n">
        <f aca="true">YEAR(NOW())+(1/365.25)*I445</f>
        <v>2024.21560574949</v>
      </c>
      <c r="K445" s="3" t="n">
        <f aca="false">(365.2425*J445+1721060-$B$3)/$C$3</f>
        <v>15.373409815979</v>
      </c>
      <c r="L445" s="3" t="n">
        <f aca="false">IF((K445-INT(K445))&gt;=0.5,_xlfn.CEILING.MATH(K445),_xlfn.FLOOR.MATH(K445))</f>
        <v>15</v>
      </c>
    </row>
    <row r="446" customFormat="false" ht="12.8" hidden="false" customHeight="false" outlineLevel="0" collapsed="false">
      <c r="I446" s="1" t="n">
        <f aca="false">ROW()-1</f>
        <v>445</v>
      </c>
      <c r="J446" s="1" t="n">
        <f aca="true">YEAR(NOW())+(1/365.25)*I446</f>
        <v>2024.21834360027</v>
      </c>
      <c r="K446" s="3" t="n">
        <f aca="false">(365.2425*J446+1721060-$B$3)/$C$3</f>
        <v>15.3751223401869</v>
      </c>
      <c r="L446" s="3" t="n">
        <f aca="false">IF((K446-INT(K446))&gt;=0.5,_xlfn.CEILING.MATH(K446),_xlfn.FLOOR.MATH(K446))</f>
        <v>15</v>
      </c>
    </row>
    <row r="447" customFormat="false" ht="12.8" hidden="false" customHeight="false" outlineLevel="0" collapsed="false">
      <c r="I447" s="1" t="n">
        <f aca="false">ROW()-1</f>
        <v>446</v>
      </c>
      <c r="J447" s="1" t="n">
        <f aca="true">YEAR(NOW())+(1/365.25)*I447</f>
        <v>2024.22108145106</v>
      </c>
      <c r="K447" s="3" t="n">
        <f aca="false">(365.2425*J447+1721060-$B$3)/$C$3</f>
        <v>15.376834864394</v>
      </c>
      <c r="L447" s="3" t="n">
        <f aca="false">IF((K447-INT(K447))&gt;=0.5,_xlfn.CEILING.MATH(K447),_xlfn.FLOOR.MATH(K447))</f>
        <v>15</v>
      </c>
    </row>
    <row r="448" customFormat="false" ht="12.8" hidden="false" customHeight="false" outlineLevel="0" collapsed="false">
      <c r="I448" s="1" t="n">
        <f aca="false">ROW()-1</f>
        <v>447</v>
      </c>
      <c r="J448" s="1" t="n">
        <f aca="true">YEAR(NOW())+(1/365.25)*I448</f>
        <v>2024.22381930185</v>
      </c>
      <c r="K448" s="3" t="n">
        <f aca="false">(365.2425*J448+1721060-$B$3)/$C$3</f>
        <v>15.3785473886018</v>
      </c>
      <c r="L448" s="3" t="n">
        <f aca="false">IF((K448-INT(K448))&gt;=0.5,_xlfn.CEILING.MATH(K448),_xlfn.FLOOR.MATH(K448))</f>
        <v>15</v>
      </c>
    </row>
    <row r="449" customFormat="false" ht="12.8" hidden="false" customHeight="false" outlineLevel="0" collapsed="false">
      <c r="I449" s="1" t="n">
        <f aca="false">ROW()-1</f>
        <v>448</v>
      </c>
      <c r="J449" s="1" t="n">
        <f aca="true">YEAR(NOW())+(1/365.25)*I449</f>
        <v>2024.22655715264</v>
      </c>
      <c r="K449" s="3" t="n">
        <f aca="false">(365.2425*J449+1721060-$B$3)/$C$3</f>
        <v>15.3802599128097</v>
      </c>
      <c r="L449" s="3" t="n">
        <f aca="false">IF((K449-INT(K449))&gt;=0.5,_xlfn.CEILING.MATH(K449),_xlfn.FLOOR.MATH(K449))</f>
        <v>15</v>
      </c>
    </row>
    <row r="450" customFormat="false" ht="12.8" hidden="false" customHeight="false" outlineLevel="0" collapsed="false">
      <c r="I450" s="1" t="n">
        <f aca="false">ROW()-1</f>
        <v>449</v>
      </c>
      <c r="J450" s="1" t="n">
        <f aca="true">YEAR(NOW())+(1/365.25)*I450</f>
        <v>2024.22929500342</v>
      </c>
      <c r="K450" s="3" t="n">
        <f aca="false">(365.2425*J450+1721060-$B$3)/$C$3</f>
        <v>15.3819724370176</v>
      </c>
      <c r="L450" s="3" t="n">
        <f aca="false">IF((K450-INT(K450))&gt;=0.5,_xlfn.CEILING.MATH(K450),_xlfn.FLOOR.MATH(K450))</f>
        <v>15</v>
      </c>
    </row>
    <row r="451" customFormat="false" ht="12.8" hidden="false" customHeight="false" outlineLevel="0" collapsed="false">
      <c r="I451" s="1" t="n">
        <f aca="false">ROW()-1</f>
        <v>450</v>
      </c>
      <c r="J451" s="1" t="n">
        <f aca="true">YEAR(NOW())+(1/365.25)*I451</f>
        <v>2024.23203285421</v>
      </c>
      <c r="K451" s="3" t="n">
        <f aca="false">(365.2425*J451+1721060-$B$3)/$C$3</f>
        <v>15.3836849612246</v>
      </c>
      <c r="L451" s="3" t="n">
        <f aca="false">IF((K451-INT(K451))&gt;=0.5,_xlfn.CEILING.MATH(K451),_xlfn.FLOOR.MATH(K451))</f>
        <v>15</v>
      </c>
    </row>
    <row r="452" customFormat="false" ht="12.8" hidden="false" customHeight="false" outlineLevel="0" collapsed="false">
      <c r="I452" s="1" t="n">
        <f aca="false">ROW()-1</f>
        <v>451</v>
      </c>
      <c r="J452" s="1" t="n">
        <f aca="true">YEAR(NOW())+(1/365.25)*I452</f>
        <v>2024.234770705</v>
      </c>
      <c r="K452" s="3" t="n">
        <f aca="false">(365.2425*J452+1721060-$B$3)/$C$3</f>
        <v>15.3853974854325</v>
      </c>
      <c r="L452" s="3" t="n">
        <f aca="false">IF((K452-INT(K452))&gt;=0.5,_xlfn.CEILING.MATH(K452),_xlfn.FLOOR.MATH(K452))</f>
        <v>15</v>
      </c>
    </row>
    <row r="453" customFormat="false" ht="12.8" hidden="false" customHeight="false" outlineLevel="0" collapsed="false">
      <c r="I453" s="1" t="n">
        <f aca="false">ROW()-1</f>
        <v>452</v>
      </c>
      <c r="J453" s="1" t="n">
        <f aca="true">YEAR(NOW())+(1/365.25)*I453</f>
        <v>2024.23750855578</v>
      </c>
      <c r="K453" s="3" t="n">
        <f aca="false">(365.2425*J453+1721060-$B$3)/$C$3</f>
        <v>15.3871100096403</v>
      </c>
      <c r="L453" s="3" t="n">
        <f aca="false">IF((K453-INT(K453))&gt;=0.5,_xlfn.CEILING.MATH(K453),_xlfn.FLOOR.MATH(K453))</f>
        <v>15</v>
      </c>
    </row>
    <row r="454" customFormat="false" ht="12.8" hidden="false" customHeight="false" outlineLevel="0" collapsed="false">
      <c r="I454" s="1" t="n">
        <f aca="false">ROW()-1</f>
        <v>453</v>
      </c>
      <c r="J454" s="1" t="n">
        <f aca="true">YEAR(NOW())+(1/365.25)*I454</f>
        <v>2024.24024640657</v>
      </c>
      <c r="K454" s="3" t="n">
        <f aca="false">(365.2425*J454+1721060-$B$3)/$C$3</f>
        <v>15.3888225338482</v>
      </c>
      <c r="L454" s="3" t="n">
        <f aca="false">IF((K454-INT(K454))&gt;=0.5,_xlfn.CEILING.MATH(K454),_xlfn.FLOOR.MATH(K454))</f>
        <v>15</v>
      </c>
    </row>
    <row r="455" customFormat="false" ht="12.8" hidden="false" customHeight="false" outlineLevel="0" collapsed="false">
      <c r="I455" s="1" t="n">
        <f aca="false">ROW()-1</f>
        <v>454</v>
      </c>
      <c r="J455" s="1" t="n">
        <f aca="true">YEAR(NOW())+(1/365.25)*I455</f>
        <v>2024.24298425736</v>
      </c>
      <c r="K455" s="3" t="n">
        <f aca="false">(365.2425*J455+1721060-$B$3)/$C$3</f>
        <v>15.3905350580561</v>
      </c>
      <c r="L455" s="3" t="n">
        <f aca="false">IF((K455-INT(K455))&gt;=0.5,_xlfn.CEILING.MATH(K455),_xlfn.FLOOR.MATH(K455))</f>
        <v>15</v>
      </c>
    </row>
    <row r="456" customFormat="false" ht="12.8" hidden="false" customHeight="false" outlineLevel="0" collapsed="false">
      <c r="I456" s="1" t="n">
        <f aca="false">ROW()-1</f>
        <v>455</v>
      </c>
      <c r="J456" s="1" t="n">
        <f aca="true">YEAR(NOW())+(1/365.25)*I456</f>
        <v>2024.24572210815</v>
      </c>
      <c r="K456" s="3" t="n">
        <f aca="false">(365.2425*J456+1721060-$B$3)/$C$3</f>
        <v>15.3922475822639</v>
      </c>
      <c r="L456" s="3" t="n">
        <f aca="false">IF((K456-INT(K456))&gt;=0.5,_xlfn.CEILING.MATH(K456),_xlfn.FLOOR.MATH(K456))</f>
        <v>15</v>
      </c>
    </row>
    <row r="457" customFormat="false" ht="12.8" hidden="false" customHeight="false" outlineLevel="0" collapsed="false">
      <c r="I457" s="1" t="n">
        <f aca="false">ROW()-1</f>
        <v>456</v>
      </c>
      <c r="J457" s="1" t="n">
        <f aca="true">YEAR(NOW())+(1/365.25)*I457</f>
        <v>2024.24845995893</v>
      </c>
      <c r="K457" s="3" t="n">
        <f aca="false">(365.2425*J457+1721060-$B$3)/$C$3</f>
        <v>15.3939601064718</v>
      </c>
      <c r="L457" s="3" t="n">
        <f aca="false">IF((K457-INT(K457))&gt;=0.5,_xlfn.CEILING.MATH(K457),_xlfn.FLOOR.MATH(K457))</f>
        <v>15</v>
      </c>
    </row>
    <row r="458" customFormat="false" ht="12.8" hidden="false" customHeight="false" outlineLevel="0" collapsed="false">
      <c r="I458" s="1" t="n">
        <f aca="false">ROW()-1</f>
        <v>457</v>
      </c>
      <c r="J458" s="1" t="n">
        <f aca="true">YEAR(NOW())+(1/365.25)*I458</f>
        <v>2024.25119780972</v>
      </c>
      <c r="K458" s="3" t="n">
        <f aca="false">(365.2425*J458+1721060-$B$3)/$C$3</f>
        <v>15.3956726306797</v>
      </c>
      <c r="L458" s="3" t="n">
        <f aca="false">IF((K458-INT(K458))&gt;=0.5,_xlfn.CEILING.MATH(K458),_xlfn.FLOOR.MATH(K458))</f>
        <v>15</v>
      </c>
    </row>
    <row r="459" customFormat="false" ht="12.8" hidden="false" customHeight="false" outlineLevel="0" collapsed="false">
      <c r="I459" s="1" t="n">
        <f aca="false">ROW()-1</f>
        <v>458</v>
      </c>
      <c r="J459" s="1" t="n">
        <f aca="true">YEAR(NOW())+(1/365.25)*I459</f>
        <v>2024.25393566051</v>
      </c>
      <c r="K459" s="3" t="n">
        <f aca="false">(365.2425*J459+1721060-$B$3)/$C$3</f>
        <v>15.3973851548875</v>
      </c>
      <c r="L459" s="3" t="n">
        <f aca="false">IF((K459-INT(K459))&gt;=0.5,_xlfn.CEILING.MATH(K459),_xlfn.FLOOR.MATH(K459))</f>
        <v>15</v>
      </c>
    </row>
    <row r="460" customFormat="false" ht="12.8" hidden="false" customHeight="false" outlineLevel="0" collapsed="false">
      <c r="I460" s="1" t="n">
        <f aca="false">ROW()-1</f>
        <v>459</v>
      </c>
      <c r="J460" s="1" t="n">
        <f aca="true">YEAR(NOW())+(1/365.25)*I460</f>
        <v>2024.25667351129</v>
      </c>
      <c r="K460" s="3" t="n">
        <f aca="false">(365.2425*J460+1721060-$B$3)/$C$3</f>
        <v>15.3990976790946</v>
      </c>
      <c r="L460" s="3" t="n">
        <f aca="false">IF((K460-INT(K460))&gt;=0.5,_xlfn.CEILING.MATH(K460),_xlfn.FLOOR.MATH(K460))</f>
        <v>15</v>
      </c>
    </row>
    <row r="461" customFormat="false" ht="12.8" hidden="false" customHeight="false" outlineLevel="0" collapsed="false">
      <c r="I461" s="1" t="n">
        <f aca="false">ROW()-1</f>
        <v>460</v>
      </c>
      <c r="J461" s="1" t="n">
        <f aca="true">YEAR(NOW())+(1/365.25)*I461</f>
        <v>2024.25941136208</v>
      </c>
      <c r="K461" s="3" t="n">
        <f aca="false">(365.2425*J461+1721060-$B$3)/$C$3</f>
        <v>15.4008102033024</v>
      </c>
      <c r="L461" s="3" t="n">
        <f aca="false">IF((K461-INT(K461))&gt;=0.5,_xlfn.CEILING.MATH(K461),_xlfn.FLOOR.MATH(K461))</f>
        <v>15</v>
      </c>
    </row>
    <row r="462" customFormat="false" ht="12.8" hidden="false" customHeight="false" outlineLevel="0" collapsed="false">
      <c r="I462" s="1" t="n">
        <f aca="false">ROW()-1</f>
        <v>461</v>
      </c>
      <c r="J462" s="1" t="n">
        <f aca="true">YEAR(NOW())+(1/365.25)*I462</f>
        <v>2024.26214921287</v>
      </c>
      <c r="K462" s="3" t="n">
        <f aca="false">(365.2425*J462+1721060-$B$3)/$C$3</f>
        <v>15.4025227275103</v>
      </c>
      <c r="L462" s="3" t="n">
        <f aca="false">IF((K462-INT(K462))&gt;=0.5,_xlfn.CEILING.MATH(K462),_xlfn.FLOOR.MATH(K462))</f>
        <v>15</v>
      </c>
    </row>
    <row r="463" customFormat="false" ht="12.8" hidden="false" customHeight="false" outlineLevel="0" collapsed="false">
      <c r="I463" s="1" t="n">
        <f aca="false">ROW()-1</f>
        <v>462</v>
      </c>
      <c r="J463" s="1" t="n">
        <f aca="true">YEAR(NOW())+(1/365.25)*I463</f>
        <v>2024.26488706365</v>
      </c>
      <c r="K463" s="3" t="n">
        <f aca="false">(365.2425*J463+1721060-$B$3)/$C$3</f>
        <v>15.4042352517182</v>
      </c>
      <c r="L463" s="3" t="n">
        <f aca="false">IF((K463-INT(K463))&gt;=0.5,_xlfn.CEILING.MATH(K463),_xlfn.FLOOR.MATH(K463))</f>
        <v>15</v>
      </c>
    </row>
    <row r="464" customFormat="false" ht="12.8" hidden="false" customHeight="false" outlineLevel="0" collapsed="false">
      <c r="I464" s="1" t="n">
        <f aca="false">ROW()-1</f>
        <v>463</v>
      </c>
      <c r="J464" s="1" t="n">
        <f aca="true">YEAR(NOW())+(1/365.25)*I464</f>
        <v>2024.26762491444</v>
      </c>
      <c r="K464" s="3" t="n">
        <f aca="false">(365.2425*J464+1721060-$B$3)/$C$3</f>
        <v>15.4059477759252</v>
      </c>
      <c r="L464" s="3" t="n">
        <f aca="false">IF((K464-INT(K464))&gt;=0.5,_xlfn.CEILING.MATH(K464),_xlfn.FLOOR.MATH(K464))</f>
        <v>15</v>
      </c>
    </row>
    <row r="465" customFormat="false" ht="12.8" hidden="false" customHeight="false" outlineLevel="0" collapsed="false">
      <c r="I465" s="1" t="n">
        <f aca="false">ROW()-1</f>
        <v>464</v>
      </c>
      <c r="J465" s="1" t="n">
        <f aca="true">YEAR(NOW())+(1/365.25)*I465</f>
        <v>2024.27036276523</v>
      </c>
      <c r="K465" s="3" t="n">
        <f aca="false">(365.2425*J465+1721060-$B$3)/$C$3</f>
        <v>15.4076603001331</v>
      </c>
      <c r="L465" s="3" t="n">
        <f aca="false">IF((K465-INT(K465))&gt;=0.5,_xlfn.CEILING.MATH(K465),_xlfn.FLOOR.MATH(K465))</f>
        <v>15</v>
      </c>
    </row>
    <row r="466" customFormat="false" ht="12.8" hidden="false" customHeight="false" outlineLevel="0" collapsed="false">
      <c r="I466" s="1" t="n">
        <f aca="false">ROW()-1</f>
        <v>465</v>
      </c>
      <c r="J466" s="1" t="n">
        <f aca="true">YEAR(NOW())+(1/365.25)*I466</f>
        <v>2024.27310061602</v>
      </c>
      <c r="K466" s="3" t="n">
        <f aca="false">(365.2425*J466+1721060-$B$3)/$C$3</f>
        <v>15.4093728243409</v>
      </c>
      <c r="L466" s="3" t="n">
        <f aca="false">IF((K466-INT(K466))&gt;=0.5,_xlfn.CEILING.MATH(K466),_xlfn.FLOOR.MATH(K466))</f>
        <v>15</v>
      </c>
    </row>
    <row r="467" customFormat="false" ht="12.8" hidden="false" customHeight="false" outlineLevel="0" collapsed="false">
      <c r="I467" s="1" t="n">
        <f aca="false">ROW()-1</f>
        <v>466</v>
      </c>
      <c r="J467" s="1" t="n">
        <f aca="true">YEAR(NOW())+(1/365.25)*I467</f>
        <v>2024.2758384668</v>
      </c>
      <c r="K467" s="3" t="n">
        <f aca="false">(365.2425*J467+1721060-$B$3)/$C$3</f>
        <v>15.4110853485488</v>
      </c>
      <c r="L467" s="3" t="n">
        <f aca="false">IF((K467-INT(K467))&gt;=0.5,_xlfn.CEILING.MATH(K467),_xlfn.FLOOR.MATH(K467))</f>
        <v>15</v>
      </c>
    </row>
    <row r="468" customFormat="false" ht="12.8" hidden="false" customHeight="false" outlineLevel="0" collapsed="false">
      <c r="I468" s="1" t="n">
        <f aca="false">ROW()-1</f>
        <v>467</v>
      </c>
      <c r="J468" s="1" t="n">
        <f aca="true">YEAR(NOW())+(1/365.25)*I468</f>
        <v>2024.27857631759</v>
      </c>
      <c r="K468" s="3" t="n">
        <f aca="false">(365.2425*J468+1721060-$B$3)/$C$3</f>
        <v>15.4127978727567</v>
      </c>
      <c r="L468" s="3" t="n">
        <f aca="false">IF((K468-INT(K468))&gt;=0.5,_xlfn.CEILING.MATH(K468),_xlfn.FLOOR.MATH(K468))</f>
        <v>15</v>
      </c>
    </row>
    <row r="469" customFormat="false" ht="12.8" hidden="false" customHeight="false" outlineLevel="0" collapsed="false">
      <c r="I469" s="1" t="n">
        <f aca="false">ROW()-1</f>
        <v>468</v>
      </c>
      <c r="J469" s="1" t="n">
        <f aca="true">YEAR(NOW())+(1/365.25)*I469</f>
        <v>2024.28131416838</v>
      </c>
      <c r="K469" s="3" t="n">
        <f aca="false">(365.2425*J469+1721060-$B$3)/$C$3</f>
        <v>15.4145103969645</v>
      </c>
      <c r="L469" s="3" t="n">
        <f aca="false">IF((K469-INT(K469))&gt;=0.5,_xlfn.CEILING.MATH(K469),_xlfn.FLOOR.MATH(K469))</f>
        <v>15</v>
      </c>
    </row>
    <row r="470" customFormat="false" ht="12.8" hidden="false" customHeight="false" outlineLevel="0" collapsed="false">
      <c r="I470" s="1" t="n">
        <f aca="false">ROW()-1</f>
        <v>469</v>
      </c>
      <c r="J470" s="1" t="n">
        <f aca="true">YEAR(NOW())+(1/365.25)*I470</f>
        <v>2024.28405201916</v>
      </c>
      <c r="K470" s="3" t="n">
        <f aca="false">(365.2425*J470+1721060-$B$3)/$C$3</f>
        <v>15.4162229211716</v>
      </c>
      <c r="L470" s="3" t="n">
        <f aca="false">IF((K470-INT(K470))&gt;=0.5,_xlfn.CEILING.MATH(K470),_xlfn.FLOOR.MATH(K470))</f>
        <v>15</v>
      </c>
    </row>
    <row r="471" customFormat="false" ht="12.8" hidden="false" customHeight="false" outlineLevel="0" collapsed="false">
      <c r="I471" s="1" t="n">
        <f aca="false">ROW()-1</f>
        <v>470</v>
      </c>
      <c r="J471" s="1" t="n">
        <f aca="true">YEAR(NOW())+(1/365.25)*I471</f>
        <v>2024.28678986995</v>
      </c>
      <c r="K471" s="3" t="n">
        <f aca="false">(365.2425*J471+1721060-$B$3)/$C$3</f>
        <v>15.4179354453795</v>
      </c>
      <c r="L471" s="3" t="n">
        <f aca="false">IF((K471-INT(K471))&gt;=0.5,_xlfn.CEILING.MATH(K471),_xlfn.FLOOR.MATH(K471))</f>
        <v>15</v>
      </c>
    </row>
    <row r="472" customFormat="false" ht="12.8" hidden="false" customHeight="false" outlineLevel="0" collapsed="false">
      <c r="I472" s="1" t="n">
        <f aca="false">ROW()-1</f>
        <v>471</v>
      </c>
      <c r="J472" s="1" t="n">
        <f aca="true">YEAR(NOW())+(1/365.25)*I472</f>
        <v>2024.28952772074</v>
      </c>
      <c r="K472" s="3" t="n">
        <f aca="false">(365.2425*J472+1721060-$B$3)/$C$3</f>
        <v>15.4196479695873</v>
      </c>
      <c r="L472" s="3" t="n">
        <f aca="false">IF((K472-INT(K472))&gt;=0.5,_xlfn.CEILING.MATH(K472),_xlfn.FLOOR.MATH(K472))</f>
        <v>15</v>
      </c>
    </row>
    <row r="473" customFormat="false" ht="12.8" hidden="false" customHeight="false" outlineLevel="0" collapsed="false">
      <c r="I473" s="1" t="n">
        <f aca="false">ROW()-1</f>
        <v>472</v>
      </c>
      <c r="J473" s="1" t="n">
        <f aca="true">YEAR(NOW())+(1/365.25)*I473</f>
        <v>2024.29226557153</v>
      </c>
      <c r="K473" s="3" t="n">
        <f aca="false">(365.2425*J473+1721060-$B$3)/$C$3</f>
        <v>15.4213604937952</v>
      </c>
      <c r="L473" s="3" t="n">
        <f aca="false">IF((K473-INT(K473))&gt;=0.5,_xlfn.CEILING.MATH(K473),_xlfn.FLOOR.MATH(K473))</f>
        <v>15</v>
      </c>
    </row>
    <row r="474" customFormat="false" ht="12.8" hidden="false" customHeight="false" outlineLevel="0" collapsed="false">
      <c r="I474" s="1" t="n">
        <f aca="false">ROW()-1</f>
        <v>473</v>
      </c>
      <c r="J474" s="1" t="n">
        <f aca="true">YEAR(NOW())+(1/365.25)*I474</f>
        <v>2024.29500342231</v>
      </c>
      <c r="K474" s="3" t="n">
        <f aca="false">(365.2425*J474+1721060-$B$3)/$C$3</f>
        <v>15.423073018003</v>
      </c>
      <c r="L474" s="3" t="n">
        <f aca="false">IF((K474-INT(K474))&gt;=0.5,_xlfn.CEILING.MATH(K474),_xlfn.FLOOR.MATH(K474))</f>
        <v>15</v>
      </c>
    </row>
    <row r="475" customFormat="false" ht="12.8" hidden="false" customHeight="false" outlineLevel="0" collapsed="false">
      <c r="I475" s="1" t="n">
        <f aca="false">ROW()-1</f>
        <v>474</v>
      </c>
      <c r="J475" s="1" t="n">
        <f aca="true">YEAR(NOW())+(1/365.25)*I475</f>
        <v>2024.2977412731</v>
      </c>
      <c r="K475" s="3" t="n">
        <f aca="false">(365.2425*J475+1721060-$B$3)/$C$3</f>
        <v>15.4247855422101</v>
      </c>
      <c r="L475" s="3" t="n">
        <f aca="false">IF((K475-INT(K475))&gt;=0.5,_xlfn.CEILING.MATH(K475),_xlfn.FLOOR.MATH(K475))</f>
        <v>15</v>
      </c>
    </row>
    <row r="476" customFormat="false" ht="12.8" hidden="false" customHeight="false" outlineLevel="0" collapsed="false">
      <c r="I476" s="1" t="n">
        <f aca="false">ROW()-1</f>
        <v>475</v>
      </c>
      <c r="J476" s="1" t="n">
        <f aca="true">YEAR(NOW())+(1/365.25)*I476</f>
        <v>2024.30047912389</v>
      </c>
      <c r="K476" s="3" t="n">
        <f aca="false">(365.2425*J476+1721060-$B$3)/$C$3</f>
        <v>15.426498066418</v>
      </c>
      <c r="L476" s="3" t="n">
        <f aca="false">IF((K476-INT(K476))&gt;=0.5,_xlfn.CEILING.MATH(K476),_xlfn.FLOOR.MATH(K476))</f>
        <v>15</v>
      </c>
    </row>
    <row r="477" customFormat="false" ht="12.8" hidden="false" customHeight="false" outlineLevel="0" collapsed="false">
      <c r="I477" s="1" t="n">
        <f aca="false">ROW()-1</f>
        <v>476</v>
      </c>
      <c r="J477" s="1" t="n">
        <f aca="true">YEAR(NOW())+(1/365.25)*I477</f>
        <v>2024.30321697467</v>
      </c>
      <c r="K477" s="3" t="n">
        <f aca="false">(365.2425*J477+1721060-$B$3)/$C$3</f>
        <v>15.4282105906258</v>
      </c>
      <c r="L477" s="3" t="n">
        <f aca="false">IF((K477-INT(K477))&gt;=0.5,_xlfn.CEILING.MATH(K477),_xlfn.FLOOR.MATH(K477))</f>
        <v>15</v>
      </c>
    </row>
    <row r="478" customFormat="false" ht="12.8" hidden="false" customHeight="false" outlineLevel="0" collapsed="false">
      <c r="I478" s="1" t="n">
        <f aca="false">ROW()-1</f>
        <v>477</v>
      </c>
      <c r="J478" s="1" t="n">
        <f aca="true">YEAR(NOW())+(1/365.25)*I478</f>
        <v>2024.30595482546</v>
      </c>
      <c r="K478" s="3" t="n">
        <f aca="false">(365.2425*J478+1721060-$B$3)/$C$3</f>
        <v>15.4299231148337</v>
      </c>
      <c r="L478" s="3" t="n">
        <f aca="false">IF((K478-INT(K478))&gt;=0.5,_xlfn.CEILING.MATH(K478),_xlfn.FLOOR.MATH(K478))</f>
        <v>15</v>
      </c>
    </row>
    <row r="479" customFormat="false" ht="12.8" hidden="false" customHeight="false" outlineLevel="0" collapsed="false">
      <c r="I479" s="1" t="n">
        <f aca="false">ROW()-1</f>
        <v>478</v>
      </c>
      <c r="J479" s="1" t="n">
        <f aca="true">YEAR(NOW())+(1/365.25)*I479</f>
        <v>2024.30869267625</v>
      </c>
      <c r="K479" s="3" t="n">
        <f aca="false">(365.2425*J479+1721060-$B$3)/$C$3</f>
        <v>15.4316356390416</v>
      </c>
      <c r="L479" s="3" t="n">
        <f aca="false">IF((K479-INT(K479))&gt;=0.5,_xlfn.CEILING.MATH(K479),_xlfn.FLOOR.MATH(K479))</f>
        <v>15</v>
      </c>
    </row>
    <row r="480" customFormat="false" ht="12.8" hidden="false" customHeight="false" outlineLevel="0" collapsed="false">
      <c r="I480" s="1" t="n">
        <f aca="false">ROW()-1</f>
        <v>479</v>
      </c>
      <c r="J480" s="1" t="n">
        <f aca="true">YEAR(NOW())+(1/365.25)*I480</f>
        <v>2024.31143052704</v>
      </c>
      <c r="K480" s="3" t="n">
        <f aca="false">(365.2425*J480+1721060-$B$3)/$C$3</f>
        <v>15.4333481632494</v>
      </c>
      <c r="L480" s="3" t="n">
        <f aca="false">IF((K480-INT(K480))&gt;=0.5,_xlfn.CEILING.MATH(K480),_xlfn.FLOOR.MATH(K480))</f>
        <v>15</v>
      </c>
    </row>
    <row r="481" customFormat="false" ht="12.8" hidden="false" customHeight="false" outlineLevel="0" collapsed="false">
      <c r="I481" s="1" t="n">
        <f aca="false">ROW()-1</f>
        <v>480</v>
      </c>
      <c r="J481" s="1" t="n">
        <f aca="true">YEAR(NOW())+(1/365.25)*I481</f>
        <v>2024.31416837782</v>
      </c>
      <c r="K481" s="3" t="n">
        <f aca="false">(365.2425*J481+1721060-$B$3)/$C$3</f>
        <v>15.4350606874573</v>
      </c>
      <c r="L481" s="3" t="n">
        <f aca="false">IF((K481-INT(K481))&gt;=0.5,_xlfn.CEILING.MATH(K481),_xlfn.FLOOR.MATH(K481))</f>
        <v>15</v>
      </c>
    </row>
    <row r="482" customFormat="false" ht="12.8" hidden="false" customHeight="false" outlineLevel="0" collapsed="false">
      <c r="I482" s="1" t="n">
        <f aca="false">ROW()-1</f>
        <v>481</v>
      </c>
      <c r="J482" s="1" t="n">
        <f aca="true">YEAR(NOW())+(1/365.25)*I482</f>
        <v>2024.31690622861</v>
      </c>
      <c r="K482" s="3" t="n">
        <f aca="false">(365.2425*J482+1721060-$B$3)/$C$3</f>
        <v>15.4367732116643</v>
      </c>
      <c r="L482" s="3" t="n">
        <f aca="false">IF((K482-INT(K482))&gt;=0.5,_xlfn.CEILING.MATH(K482),_xlfn.FLOOR.MATH(K482))</f>
        <v>15</v>
      </c>
    </row>
    <row r="483" customFormat="false" ht="12.8" hidden="false" customHeight="false" outlineLevel="0" collapsed="false">
      <c r="I483" s="1" t="n">
        <f aca="false">ROW()-1</f>
        <v>482</v>
      </c>
      <c r="J483" s="1" t="n">
        <f aca="true">YEAR(NOW())+(1/365.25)*I483</f>
        <v>2024.3196440794</v>
      </c>
      <c r="K483" s="3" t="n">
        <f aca="false">(365.2425*J483+1721060-$B$3)/$C$3</f>
        <v>15.4384857358722</v>
      </c>
      <c r="L483" s="3" t="n">
        <f aca="false">IF((K483-INT(K483))&gt;=0.5,_xlfn.CEILING.MATH(K483),_xlfn.FLOOR.MATH(K483))</f>
        <v>15</v>
      </c>
    </row>
    <row r="484" customFormat="false" ht="12.8" hidden="false" customHeight="false" outlineLevel="0" collapsed="false">
      <c r="I484" s="1" t="n">
        <f aca="false">ROW()-1</f>
        <v>483</v>
      </c>
      <c r="J484" s="1" t="n">
        <f aca="true">YEAR(NOW())+(1/365.25)*I484</f>
        <v>2024.32238193018</v>
      </c>
      <c r="K484" s="3" t="n">
        <f aca="false">(365.2425*J484+1721060-$B$3)/$C$3</f>
        <v>15.4401982600801</v>
      </c>
      <c r="L484" s="3" t="n">
        <f aca="false">IF((K484-INT(K484))&gt;=0.5,_xlfn.CEILING.MATH(K484),_xlfn.FLOOR.MATH(K484))</f>
        <v>15</v>
      </c>
    </row>
    <row r="485" customFormat="false" ht="12.8" hidden="false" customHeight="false" outlineLevel="0" collapsed="false">
      <c r="I485" s="1" t="n">
        <f aca="false">ROW()-1</f>
        <v>484</v>
      </c>
      <c r="J485" s="1" t="n">
        <f aca="true">YEAR(NOW())+(1/365.25)*I485</f>
        <v>2024.32511978097</v>
      </c>
      <c r="K485" s="3" t="n">
        <f aca="false">(365.2425*J485+1721060-$B$3)/$C$3</f>
        <v>15.4419107842879</v>
      </c>
      <c r="L485" s="3" t="n">
        <f aca="false">IF((K485-INT(K485))&gt;=0.5,_xlfn.CEILING.MATH(K485),_xlfn.FLOOR.MATH(K485))</f>
        <v>15</v>
      </c>
    </row>
    <row r="486" customFormat="false" ht="12.8" hidden="false" customHeight="false" outlineLevel="0" collapsed="false">
      <c r="I486" s="1" t="n">
        <f aca="false">ROW()-1</f>
        <v>485</v>
      </c>
      <c r="J486" s="1" t="n">
        <f aca="true">YEAR(NOW())+(1/365.25)*I486</f>
        <v>2024.32785763176</v>
      </c>
      <c r="K486" s="3" t="n">
        <f aca="false">(365.2425*J486+1721060-$B$3)/$C$3</f>
        <v>15.4436233084958</v>
      </c>
      <c r="L486" s="3" t="n">
        <f aca="false">IF((K486-INT(K486))&gt;=0.5,_xlfn.CEILING.MATH(K486),_xlfn.FLOOR.MATH(K486))</f>
        <v>15</v>
      </c>
    </row>
    <row r="487" customFormat="false" ht="12.8" hidden="false" customHeight="false" outlineLevel="0" collapsed="false">
      <c r="I487" s="1" t="n">
        <f aca="false">ROW()-1</f>
        <v>486</v>
      </c>
      <c r="J487" s="1" t="n">
        <f aca="true">YEAR(NOW())+(1/365.25)*I487</f>
        <v>2024.33059548255</v>
      </c>
      <c r="K487" s="3" t="n">
        <f aca="false">(365.2425*J487+1721060-$B$3)/$C$3</f>
        <v>15.4453358327028</v>
      </c>
      <c r="L487" s="3" t="n">
        <f aca="false">IF((K487-INT(K487))&gt;=0.5,_xlfn.CEILING.MATH(K487),_xlfn.FLOOR.MATH(K487))</f>
        <v>15</v>
      </c>
    </row>
    <row r="488" customFormat="false" ht="12.8" hidden="false" customHeight="false" outlineLevel="0" collapsed="false">
      <c r="I488" s="1" t="n">
        <f aca="false">ROW()-1</f>
        <v>487</v>
      </c>
      <c r="J488" s="1" t="n">
        <f aca="true">YEAR(NOW())+(1/365.25)*I488</f>
        <v>2024.33333333333</v>
      </c>
      <c r="K488" s="3" t="n">
        <f aca="false">(365.2425*J488+1721060-$B$3)/$C$3</f>
        <v>15.4470483569107</v>
      </c>
      <c r="L488" s="3" t="n">
        <f aca="false">IF((K488-INT(K488))&gt;=0.5,_xlfn.CEILING.MATH(K488),_xlfn.FLOOR.MATH(K488))</f>
        <v>15</v>
      </c>
    </row>
    <row r="489" customFormat="false" ht="12.8" hidden="false" customHeight="false" outlineLevel="0" collapsed="false">
      <c r="I489" s="1" t="n">
        <f aca="false">ROW()-1</f>
        <v>488</v>
      </c>
      <c r="J489" s="1" t="n">
        <f aca="true">YEAR(NOW())+(1/365.25)*I489</f>
        <v>2024.33607118412</v>
      </c>
      <c r="K489" s="3" t="n">
        <f aca="false">(365.2425*J489+1721060-$B$3)/$C$3</f>
        <v>15.4487608811186</v>
      </c>
      <c r="L489" s="3" t="n">
        <f aca="false">IF((K489-INT(K489))&gt;=0.5,_xlfn.CEILING.MATH(K489),_xlfn.FLOOR.MATH(K489))</f>
        <v>15</v>
      </c>
    </row>
    <row r="490" customFormat="false" ht="12.8" hidden="false" customHeight="false" outlineLevel="0" collapsed="false">
      <c r="I490" s="1" t="n">
        <f aca="false">ROW()-1</f>
        <v>489</v>
      </c>
      <c r="J490" s="1" t="n">
        <f aca="true">YEAR(NOW())+(1/365.25)*I490</f>
        <v>2024.33880903491</v>
      </c>
      <c r="K490" s="3" t="n">
        <f aca="false">(365.2425*J490+1721060-$B$3)/$C$3</f>
        <v>15.4504734053264</v>
      </c>
      <c r="L490" s="3" t="n">
        <f aca="false">IF((K490-INT(K490))&gt;=0.5,_xlfn.CEILING.MATH(K490),_xlfn.FLOOR.MATH(K490))</f>
        <v>15</v>
      </c>
    </row>
    <row r="491" customFormat="false" ht="12.8" hidden="false" customHeight="false" outlineLevel="0" collapsed="false">
      <c r="I491" s="1" t="n">
        <f aca="false">ROW()-1</f>
        <v>490</v>
      </c>
      <c r="J491" s="1" t="n">
        <f aca="true">YEAR(NOW())+(1/365.25)*I491</f>
        <v>2024.34154688569</v>
      </c>
      <c r="K491" s="3" t="n">
        <f aca="false">(365.2425*J491+1721060-$B$3)/$C$3</f>
        <v>15.4521859295343</v>
      </c>
      <c r="L491" s="3" t="n">
        <f aca="false">IF((K491-INT(K491))&gt;=0.5,_xlfn.CEILING.MATH(K491),_xlfn.FLOOR.MATH(K491))</f>
        <v>15</v>
      </c>
    </row>
    <row r="492" customFormat="false" ht="12.8" hidden="false" customHeight="false" outlineLevel="0" collapsed="false">
      <c r="I492" s="1" t="n">
        <f aca="false">ROW()-1</f>
        <v>491</v>
      </c>
      <c r="J492" s="1" t="n">
        <f aca="true">YEAR(NOW())+(1/365.25)*I492</f>
        <v>2024.34428473648</v>
      </c>
      <c r="K492" s="3" t="n">
        <f aca="false">(365.2425*J492+1721060-$B$3)/$C$3</f>
        <v>15.4538984537422</v>
      </c>
      <c r="L492" s="3" t="n">
        <f aca="false">IF((K492-INT(K492))&gt;=0.5,_xlfn.CEILING.MATH(K492),_xlfn.FLOOR.MATH(K492))</f>
        <v>15</v>
      </c>
    </row>
    <row r="493" customFormat="false" ht="12.8" hidden="false" customHeight="false" outlineLevel="0" collapsed="false">
      <c r="I493" s="1" t="n">
        <f aca="false">ROW()-1</f>
        <v>492</v>
      </c>
      <c r="J493" s="1" t="n">
        <f aca="true">YEAR(NOW())+(1/365.25)*I493</f>
        <v>2024.34702258727</v>
      </c>
      <c r="K493" s="3" t="n">
        <f aca="false">(365.2425*J493+1721060-$B$3)/$C$3</f>
        <v>15.45561097795</v>
      </c>
      <c r="L493" s="3" t="n">
        <f aca="false">IF((K493-INT(K493))&gt;=0.5,_xlfn.CEILING.MATH(K493),_xlfn.FLOOR.MATH(K493))</f>
        <v>15</v>
      </c>
    </row>
    <row r="494" customFormat="false" ht="12.8" hidden="false" customHeight="false" outlineLevel="0" collapsed="false">
      <c r="I494" s="1" t="n">
        <f aca="false">ROW()-1</f>
        <v>493</v>
      </c>
      <c r="J494" s="1" t="n">
        <f aca="true">YEAR(NOW())+(1/365.25)*I494</f>
        <v>2024.34976043806</v>
      </c>
      <c r="K494" s="3" t="n">
        <f aca="false">(365.2425*J494+1721060-$B$3)/$C$3</f>
        <v>15.4573235021571</v>
      </c>
      <c r="L494" s="3" t="n">
        <f aca="false">IF((K494-INT(K494))&gt;=0.5,_xlfn.CEILING.MATH(K494),_xlfn.FLOOR.MATH(K494))</f>
        <v>15</v>
      </c>
    </row>
    <row r="495" customFormat="false" ht="12.8" hidden="false" customHeight="false" outlineLevel="0" collapsed="false">
      <c r="I495" s="1" t="n">
        <f aca="false">ROW()-1</f>
        <v>494</v>
      </c>
      <c r="J495" s="1" t="n">
        <f aca="true">YEAR(NOW())+(1/365.25)*I495</f>
        <v>2024.35249828884</v>
      </c>
      <c r="K495" s="3" t="n">
        <f aca="false">(365.2425*J495+1721060-$B$3)/$C$3</f>
        <v>15.4590360263649</v>
      </c>
      <c r="L495" s="3" t="n">
        <f aca="false">IF((K495-INT(K495))&gt;=0.5,_xlfn.CEILING.MATH(K495),_xlfn.FLOOR.MATH(K495))</f>
        <v>15</v>
      </c>
    </row>
    <row r="496" customFormat="false" ht="12.8" hidden="false" customHeight="false" outlineLevel="0" collapsed="false">
      <c r="I496" s="1" t="n">
        <f aca="false">ROW()-1</f>
        <v>495</v>
      </c>
      <c r="J496" s="1" t="n">
        <f aca="true">YEAR(NOW())+(1/365.25)*I496</f>
        <v>2024.35523613963</v>
      </c>
      <c r="K496" s="3" t="n">
        <f aca="false">(365.2425*J496+1721060-$B$3)/$C$3</f>
        <v>15.4607485505728</v>
      </c>
      <c r="L496" s="3" t="n">
        <f aca="false">IF((K496-INT(K496))&gt;=0.5,_xlfn.CEILING.MATH(K496),_xlfn.FLOOR.MATH(K496))</f>
        <v>15</v>
      </c>
    </row>
    <row r="497" customFormat="false" ht="12.8" hidden="false" customHeight="false" outlineLevel="0" collapsed="false">
      <c r="I497" s="1" t="n">
        <f aca="false">ROW()-1</f>
        <v>496</v>
      </c>
      <c r="J497" s="1" t="n">
        <f aca="true">YEAR(NOW())+(1/365.25)*I497</f>
        <v>2024.35797399042</v>
      </c>
      <c r="K497" s="3" t="n">
        <f aca="false">(365.2425*J497+1721060-$B$3)/$C$3</f>
        <v>15.4624610747807</v>
      </c>
      <c r="L497" s="3" t="n">
        <f aca="false">IF((K497-INT(K497))&gt;=0.5,_xlfn.CEILING.MATH(K497),_xlfn.FLOOR.MATH(K497))</f>
        <v>15</v>
      </c>
    </row>
    <row r="498" customFormat="false" ht="12.8" hidden="false" customHeight="false" outlineLevel="0" collapsed="false">
      <c r="I498" s="1" t="n">
        <f aca="false">ROW()-1</f>
        <v>497</v>
      </c>
      <c r="J498" s="1" t="n">
        <f aca="true">YEAR(NOW())+(1/365.25)*I498</f>
        <v>2024.3607118412</v>
      </c>
      <c r="K498" s="3" t="n">
        <f aca="false">(365.2425*J498+1721060-$B$3)/$C$3</f>
        <v>15.4641735989877</v>
      </c>
      <c r="L498" s="3" t="n">
        <f aca="false">IF((K498-INT(K498))&gt;=0.5,_xlfn.CEILING.MATH(K498),_xlfn.FLOOR.MATH(K498))</f>
        <v>15</v>
      </c>
    </row>
    <row r="499" customFormat="false" ht="12.8" hidden="false" customHeight="false" outlineLevel="0" collapsed="false">
      <c r="I499" s="1" t="n">
        <f aca="false">ROW()-1</f>
        <v>498</v>
      </c>
      <c r="J499" s="1" t="n">
        <f aca="true">YEAR(NOW())+(1/365.25)*I499</f>
        <v>2024.36344969199</v>
      </c>
      <c r="K499" s="3" t="n">
        <f aca="false">(365.2425*J499+1721060-$B$3)/$C$3</f>
        <v>15.4658861231956</v>
      </c>
      <c r="L499" s="3" t="n">
        <f aca="false">IF((K499-INT(K499))&gt;=0.5,_xlfn.CEILING.MATH(K499),_xlfn.FLOOR.MATH(K499))</f>
        <v>15</v>
      </c>
    </row>
    <row r="500" customFormat="false" ht="12.8" hidden="false" customHeight="false" outlineLevel="0" collapsed="false">
      <c r="I500" s="1" t="n">
        <f aca="false">ROW()-1</f>
        <v>499</v>
      </c>
      <c r="J500" s="1" t="n">
        <f aca="true">YEAR(NOW())+(1/365.25)*I500</f>
        <v>2024.36618754278</v>
      </c>
      <c r="K500" s="3" t="n">
        <f aca="false">(365.2425*J500+1721060-$B$3)/$C$3</f>
        <v>15.4675986474035</v>
      </c>
      <c r="L500" s="3" t="n">
        <f aca="false">IF((K500-INT(K500))&gt;=0.5,_xlfn.CEILING.MATH(K500),_xlfn.FLOOR.MATH(K500))</f>
        <v>15</v>
      </c>
    </row>
    <row r="501" customFormat="false" ht="12.8" hidden="false" customHeight="false" outlineLevel="0" collapsed="false">
      <c r="I501" s="1" t="n">
        <f aca="false">ROW()-1</f>
        <v>500</v>
      </c>
      <c r="J501" s="1" t="n">
        <f aca="true">YEAR(NOW())+(1/365.25)*I501</f>
        <v>2024.36892539357</v>
      </c>
      <c r="K501" s="3" t="n">
        <f aca="false">(365.2425*J501+1721060-$B$3)/$C$3</f>
        <v>15.4693111716113</v>
      </c>
      <c r="L501" s="3" t="n">
        <f aca="false">IF((K501-INT(K501))&gt;=0.5,_xlfn.CEILING.MATH(K501),_xlfn.FLOOR.MATH(K501))</f>
        <v>15</v>
      </c>
    </row>
    <row r="502" customFormat="false" ht="12.8" hidden="false" customHeight="false" outlineLevel="0" collapsed="false">
      <c r="I502" s="1" t="n">
        <f aca="false">ROW()-1</f>
        <v>501</v>
      </c>
      <c r="J502" s="1" t="n">
        <f aca="true">YEAR(NOW())+(1/365.25)*I502</f>
        <v>2024.37166324435</v>
      </c>
      <c r="K502" s="3" t="n">
        <f aca="false">(365.2425*J502+1721060-$B$3)/$C$3</f>
        <v>15.4710236958192</v>
      </c>
      <c r="L502" s="3" t="n">
        <f aca="false">IF((K502-INT(K502))&gt;=0.5,_xlfn.CEILING.MATH(K502),_xlfn.FLOOR.MATH(K502))</f>
        <v>15</v>
      </c>
    </row>
    <row r="503" customFormat="false" ht="12.8" hidden="false" customHeight="false" outlineLevel="0" collapsed="false">
      <c r="I503" s="1" t="n">
        <f aca="false">ROW()-1</f>
        <v>502</v>
      </c>
      <c r="J503" s="1" t="n">
        <f aca="true">YEAR(NOW())+(1/365.25)*I503</f>
        <v>2024.37440109514</v>
      </c>
      <c r="K503" s="3" t="n">
        <f aca="false">(365.2425*J503+1721060-$B$3)/$C$3</f>
        <v>15.472736220027</v>
      </c>
      <c r="L503" s="3" t="n">
        <f aca="false">IF((K503-INT(K503))&gt;=0.5,_xlfn.CEILING.MATH(K503),_xlfn.FLOOR.MATH(K503))</f>
        <v>15</v>
      </c>
    </row>
    <row r="504" customFormat="false" ht="12.8" hidden="false" customHeight="false" outlineLevel="0" collapsed="false">
      <c r="I504" s="1" t="n">
        <f aca="false">ROW()-1</f>
        <v>503</v>
      </c>
      <c r="J504" s="1" t="n">
        <f aca="true">YEAR(NOW())+(1/365.25)*I504</f>
        <v>2024.37713894593</v>
      </c>
      <c r="K504" s="3" t="n">
        <f aca="false">(365.2425*J504+1721060-$B$3)/$C$3</f>
        <v>15.4744487442349</v>
      </c>
      <c r="L504" s="3" t="n">
        <f aca="false">IF((K504-INT(K504))&gt;=0.5,_xlfn.CEILING.MATH(K504),_xlfn.FLOOR.MATH(K504))</f>
        <v>15</v>
      </c>
    </row>
    <row r="505" customFormat="false" ht="12.8" hidden="false" customHeight="false" outlineLevel="0" collapsed="false">
      <c r="I505" s="1" t="n">
        <f aca="false">ROW()-1</f>
        <v>504</v>
      </c>
      <c r="J505" s="1" t="n">
        <f aca="true">YEAR(NOW())+(1/365.25)*I505</f>
        <v>2024.37987679671</v>
      </c>
      <c r="K505" s="3" t="n">
        <f aca="false">(365.2425*J505+1721060-$B$3)/$C$3</f>
        <v>15.476161268442</v>
      </c>
      <c r="L505" s="3" t="n">
        <f aca="false">IF((K505-INT(K505))&gt;=0.5,_xlfn.CEILING.MATH(K505),_xlfn.FLOOR.MATH(K505))</f>
        <v>15</v>
      </c>
    </row>
    <row r="506" customFormat="false" ht="12.8" hidden="false" customHeight="false" outlineLevel="0" collapsed="false">
      <c r="I506" s="1" t="n">
        <f aca="false">ROW()-1</f>
        <v>505</v>
      </c>
      <c r="J506" s="1" t="n">
        <f aca="true">YEAR(NOW())+(1/365.25)*I506</f>
        <v>2024.3826146475</v>
      </c>
      <c r="K506" s="3" t="n">
        <f aca="false">(365.2425*J506+1721060-$B$3)/$C$3</f>
        <v>15.4778737926498</v>
      </c>
      <c r="L506" s="3" t="n">
        <f aca="false">IF((K506-INT(K506))&gt;=0.5,_xlfn.CEILING.MATH(K506),_xlfn.FLOOR.MATH(K506))</f>
        <v>15</v>
      </c>
    </row>
    <row r="507" customFormat="false" ht="12.8" hidden="false" customHeight="false" outlineLevel="0" collapsed="false">
      <c r="I507" s="1" t="n">
        <f aca="false">ROW()-1</f>
        <v>506</v>
      </c>
      <c r="J507" s="1" t="n">
        <f aca="true">YEAR(NOW())+(1/365.25)*I507</f>
        <v>2024.38535249829</v>
      </c>
      <c r="K507" s="3" t="n">
        <f aca="false">(365.2425*J507+1721060-$B$3)/$C$3</f>
        <v>15.4795863168577</v>
      </c>
      <c r="L507" s="3" t="n">
        <f aca="false">IF((K507-INT(K507))&gt;=0.5,_xlfn.CEILING.MATH(K507),_xlfn.FLOOR.MATH(K507))</f>
        <v>15</v>
      </c>
    </row>
    <row r="508" customFormat="false" ht="12.8" hidden="false" customHeight="false" outlineLevel="0" collapsed="false">
      <c r="I508" s="1" t="n">
        <f aca="false">ROW()-1</f>
        <v>507</v>
      </c>
      <c r="J508" s="1" t="n">
        <f aca="true">YEAR(NOW())+(1/365.25)*I508</f>
        <v>2024.38809034908</v>
      </c>
      <c r="K508" s="3" t="n">
        <f aca="false">(365.2425*J508+1721060-$B$3)/$C$3</f>
        <v>15.4812988410655</v>
      </c>
      <c r="L508" s="3" t="n">
        <f aca="false">IF((K508-INT(K508))&gt;=0.5,_xlfn.CEILING.MATH(K508),_xlfn.FLOOR.MATH(K508))</f>
        <v>15</v>
      </c>
    </row>
    <row r="509" customFormat="false" ht="12.8" hidden="false" customHeight="false" outlineLevel="0" collapsed="false">
      <c r="I509" s="1" t="n">
        <f aca="false">ROW()-1</f>
        <v>508</v>
      </c>
      <c r="J509" s="1" t="n">
        <f aca="true">YEAR(NOW())+(1/365.25)*I509</f>
        <v>2024.39082819986</v>
      </c>
      <c r="K509" s="3" t="n">
        <f aca="false">(365.2425*J509+1721060-$B$3)/$C$3</f>
        <v>15.4830113652734</v>
      </c>
      <c r="L509" s="3" t="n">
        <f aca="false">IF((K509-INT(K509))&gt;=0.5,_xlfn.CEILING.MATH(K509),_xlfn.FLOOR.MATH(K509))</f>
        <v>15</v>
      </c>
    </row>
    <row r="510" customFormat="false" ht="12.8" hidden="false" customHeight="false" outlineLevel="0" collapsed="false">
      <c r="I510" s="1" t="n">
        <f aca="false">ROW()-1</f>
        <v>509</v>
      </c>
      <c r="J510" s="1" t="n">
        <f aca="true">YEAR(NOW())+(1/365.25)*I510</f>
        <v>2024.39356605065</v>
      </c>
      <c r="K510" s="3" t="n">
        <f aca="false">(365.2425*J510+1721060-$B$3)/$C$3</f>
        <v>15.4847238894805</v>
      </c>
      <c r="L510" s="3" t="n">
        <f aca="false">IF((K510-INT(K510))&gt;=0.5,_xlfn.CEILING.MATH(K510),_xlfn.FLOOR.MATH(K510))</f>
        <v>15</v>
      </c>
    </row>
    <row r="511" customFormat="false" ht="12.8" hidden="false" customHeight="false" outlineLevel="0" collapsed="false">
      <c r="I511" s="1" t="n">
        <f aca="false">ROW()-1</f>
        <v>510</v>
      </c>
      <c r="J511" s="1" t="n">
        <f aca="true">YEAR(NOW())+(1/365.25)*I511</f>
        <v>2024.39630390144</v>
      </c>
      <c r="K511" s="3" t="n">
        <f aca="false">(365.2425*J511+1721060-$B$3)/$C$3</f>
        <v>15.4864364136883</v>
      </c>
      <c r="L511" s="3" t="n">
        <f aca="false">IF((K511-INT(K511))&gt;=0.5,_xlfn.CEILING.MATH(K511),_xlfn.FLOOR.MATH(K511))</f>
        <v>15</v>
      </c>
    </row>
    <row r="512" customFormat="false" ht="12.8" hidden="false" customHeight="false" outlineLevel="0" collapsed="false">
      <c r="I512" s="1" t="n">
        <f aca="false">ROW()-1</f>
        <v>511</v>
      </c>
      <c r="J512" s="1" t="n">
        <f aca="true">YEAR(NOW())+(1/365.25)*I512</f>
        <v>2024.39904175222</v>
      </c>
      <c r="K512" s="3" t="n">
        <f aca="false">(365.2425*J512+1721060-$B$3)/$C$3</f>
        <v>15.4881489378962</v>
      </c>
      <c r="L512" s="3" t="n">
        <f aca="false">IF((K512-INT(K512))&gt;=0.5,_xlfn.CEILING.MATH(K512),_xlfn.FLOOR.MATH(K512))</f>
        <v>15</v>
      </c>
    </row>
    <row r="513" customFormat="false" ht="12.8" hidden="false" customHeight="false" outlineLevel="0" collapsed="false">
      <c r="I513" s="1" t="n">
        <f aca="false">ROW()-1</f>
        <v>512</v>
      </c>
      <c r="J513" s="1" t="n">
        <f aca="true">YEAR(NOW())+(1/365.25)*I513</f>
        <v>2024.40177960301</v>
      </c>
      <c r="K513" s="3" t="n">
        <f aca="false">(365.2425*J513+1721060-$B$3)/$C$3</f>
        <v>15.4898614621041</v>
      </c>
      <c r="L513" s="3" t="n">
        <f aca="false">IF((K513-INT(K513))&gt;=0.5,_xlfn.CEILING.MATH(K513),_xlfn.FLOOR.MATH(K513))</f>
        <v>15</v>
      </c>
    </row>
    <row r="514" customFormat="false" ht="12.8" hidden="false" customHeight="false" outlineLevel="0" collapsed="false">
      <c r="I514" s="1" t="n">
        <f aca="false">ROW()-1</f>
        <v>513</v>
      </c>
      <c r="J514" s="1" t="n">
        <f aca="true">YEAR(NOW())+(1/365.25)*I514</f>
        <v>2024.4045174538</v>
      </c>
      <c r="K514" s="3" t="n">
        <f aca="false">(365.2425*J514+1721060-$B$3)/$C$3</f>
        <v>15.4915739863119</v>
      </c>
      <c r="L514" s="3" t="n">
        <f aca="false">IF((K514-INT(K514))&gt;=0.5,_xlfn.CEILING.MATH(K514),_xlfn.FLOOR.MATH(K514))</f>
        <v>15</v>
      </c>
    </row>
    <row r="515" customFormat="false" ht="12.8" hidden="false" customHeight="false" outlineLevel="0" collapsed="false">
      <c r="I515" s="1" t="n">
        <f aca="false">ROW()-1</f>
        <v>514</v>
      </c>
      <c r="J515" s="1" t="n">
        <f aca="true">YEAR(NOW())+(1/365.25)*I515</f>
        <v>2024.40725530459</v>
      </c>
      <c r="K515" s="3" t="n">
        <f aca="false">(365.2425*J515+1721060-$B$3)/$C$3</f>
        <v>15.4932865105198</v>
      </c>
      <c r="L515" s="3" t="n">
        <f aca="false">IF((K515-INT(K515))&gt;=0.5,_xlfn.CEILING.MATH(K515),_xlfn.FLOOR.MATH(K515))</f>
        <v>15</v>
      </c>
    </row>
    <row r="516" customFormat="false" ht="12.8" hidden="false" customHeight="false" outlineLevel="0" collapsed="false">
      <c r="I516" s="1" t="n">
        <f aca="false">ROW()-1</f>
        <v>515</v>
      </c>
      <c r="J516" s="1" t="n">
        <f aca="true">YEAR(NOW())+(1/365.25)*I516</f>
        <v>2024.40999315537</v>
      </c>
      <c r="K516" s="3" t="n">
        <f aca="false">(365.2425*J516+1721060-$B$3)/$C$3</f>
        <v>15.4949990347276</v>
      </c>
      <c r="L516" s="3" t="n">
        <f aca="false">IF((K516-INT(K516))&gt;=0.5,_xlfn.CEILING.MATH(K516),_xlfn.FLOOR.MATH(K516))</f>
        <v>15</v>
      </c>
    </row>
    <row r="517" customFormat="false" ht="12.8" hidden="false" customHeight="false" outlineLevel="0" collapsed="false">
      <c r="I517" s="1" t="n">
        <f aca="false">ROW()-1</f>
        <v>516</v>
      </c>
      <c r="J517" s="1" t="n">
        <f aca="true">YEAR(NOW())+(1/365.25)*I517</f>
        <v>2024.41273100616</v>
      </c>
      <c r="K517" s="3" t="n">
        <f aca="false">(365.2425*J517+1721060-$B$3)/$C$3</f>
        <v>15.4967115589347</v>
      </c>
      <c r="L517" s="3" t="n">
        <f aca="false">IF((K517-INT(K517))&gt;=0.5,_xlfn.CEILING.MATH(K517),_xlfn.FLOOR.MATH(K517))</f>
        <v>15</v>
      </c>
    </row>
    <row r="518" customFormat="false" ht="12.8" hidden="false" customHeight="false" outlineLevel="0" collapsed="false">
      <c r="I518" s="1" t="n">
        <f aca="false">ROW()-1</f>
        <v>517</v>
      </c>
      <c r="J518" s="1" t="n">
        <f aca="true">YEAR(NOW())+(1/365.25)*I518</f>
        <v>2024.41546885695</v>
      </c>
      <c r="K518" s="3" t="n">
        <f aca="false">(365.2425*J518+1721060-$B$3)/$C$3</f>
        <v>15.4984240831426</v>
      </c>
      <c r="L518" s="3" t="n">
        <f aca="false">IF((K518-INT(K518))&gt;=0.5,_xlfn.CEILING.MATH(K518),_xlfn.FLOOR.MATH(K518))</f>
        <v>15</v>
      </c>
    </row>
    <row r="519" customFormat="false" ht="12.8" hidden="false" customHeight="false" outlineLevel="0" collapsed="false">
      <c r="I519" s="1" t="n">
        <f aca="false">ROW()-1</f>
        <v>518</v>
      </c>
      <c r="J519" s="1" t="n">
        <f aca="true">YEAR(NOW())+(1/365.25)*I519</f>
        <v>2024.41820670773</v>
      </c>
      <c r="K519" s="3" t="n">
        <f aca="false">(365.2425*J519+1721060-$B$3)/$C$3</f>
        <v>15.5001366073504</v>
      </c>
      <c r="L519" s="3" t="n">
        <f aca="false">IF((K519-INT(K519))&gt;=0.5,_xlfn.CEILING.MATH(K519),_xlfn.FLOOR.MATH(K519))</f>
        <v>16</v>
      </c>
    </row>
    <row r="520" customFormat="false" ht="12.8" hidden="false" customHeight="false" outlineLevel="0" collapsed="false">
      <c r="I520" s="1" t="n">
        <f aca="false">ROW()-1</f>
        <v>519</v>
      </c>
      <c r="J520" s="1" t="n">
        <f aca="true">YEAR(NOW())+(1/365.25)*I520</f>
        <v>2024.42094455852</v>
      </c>
      <c r="K520" s="3" t="n">
        <f aca="false">(365.2425*J520+1721060-$B$3)/$C$3</f>
        <v>15.5018491315583</v>
      </c>
      <c r="L520" s="3" t="n">
        <f aca="false">IF((K520-INT(K520))&gt;=0.5,_xlfn.CEILING.MATH(K520),_xlfn.FLOOR.MATH(K520))</f>
        <v>16</v>
      </c>
    </row>
    <row r="521" customFormat="false" ht="12.8" hidden="false" customHeight="false" outlineLevel="0" collapsed="false">
      <c r="I521" s="1" t="n">
        <f aca="false">ROW()-1</f>
        <v>520</v>
      </c>
      <c r="J521" s="1" t="n">
        <f aca="true">YEAR(NOW())+(1/365.25)*I521</f>
        <v>2024.42368240931</v>
      </c>
      <c r="K521" s="3" t="n">
        <f aca="false">(365.2425*J521+1721060-$B$3)/$C$3</f>
        <v>15.5035616557654</v>
      </c>
      <c r="L521" s="3" t="n">
        <f aca="false">IF((K521-INT(K521))&gt;=0.5,_xlfn.CEILING.MATH(K521),_xlfn.FLOOR.MATH(K521))</f>
        <v>16</v>
      </c>
    </row>
    <row r="522" customFormat="false" ht="12.8" hidden="false" customHeight="false" outlineLevel="0" collapsed="false">
      <c r="I522" s="1" t="n">
        <f aca="false">ROW()-1</f>
        <v>521</v>
      </c>
      <c r="J522" s="1" t="n">
        <f aca="true">YEAR(NOW())+(1/365.25)*I522</f>
        <v>2024.4264202601</v>
      </c>
      <c r="K522" s="3" t="n">
        <f aca="false">(365.2425*J522+1721060-$B$3)/$C$3</f>
        <v>15.5052741799732</v>
      </c>
      <c r="L522" s="3" t="n">
        <f aca="false">IF((K522-INT(K522))&gt;=0.5,_xlfn.CEILING.MATH(K522),_xlfn.FLOOR.MATH(K522))</f>
        <v>16</v>
      </c>
    </row>
    <row r="523" customFormat="false" ht="12.8" hidden="false" customHeight="false" outlineLevel="0" collapsed="false">
      <c r="I523" s="1" t="n">
        <f aca="false">ROW()-1</f>
        <v>522</v>
      </c>
      <c r="J523" s="1" t="n">
        <f aca="true">YEAR(NOW())+(1/365.25)*I523</f>
        <v>2024.42915811088</v>
      </c>
      <c r="K523" s="3" t="n">
        <f aca="false">(365.2425*J523+1721060-$B$3)/$C$3</f>
        <v>15.5069867041811</v>
      </c>
      <c r="L523" s="3" t="n">
        <f aca="false">IF((K523-INT(K523))&gt;=0.5,_xlfn.CEILING.MATH(K523),_xlfn.FLOOR.MATH(K523))</f>
        <v>16</v>
      </c>
    </row>
    <row r="524" customFormat="false" ht="12.8" hidden="false" customHeight="false" outlineLevel="0" collapsed="false">
      <c r="I524" s="1" t="n">
        <f aca="false">ROW()-1</f>
        <v>523</v>
      </c>
      <c r="J524" s="1" t="n">
        <f aca="true">YEAR(NOW())+(1/365.25)*I524</f>
        <v>2024.43189596167</v>
      </c>
      <c r="K524" s="3" t="n">
        <f aca="false">(365.2425*J524+1721060-$B$3)/$C$3</f>
        <v>15.5086992283889</v>
      </c>
      <c r="L524" s="3" t="n">
        <f aca="false">IF((K524-INT(K524))&gt;=0.5,_xlfn.CEILING.MATH(K524),_xlfn.FLOOR.MATH(K524))</f>
        <v>16</v>
      </c>
    </row>
    <row r="525" customFormat="false" ht="12.8" hidden="false" customHeight="false" outlineLevel="0" collapsed="false">
      <c r="I525" s="1" t="n">
        <f aca="false">ROW()-1</f>
        <v>524</v>
      </c>
      <c r="J525" s="1" t="n">
        <f aca="true">YEAR(NOW())+(1/365.25)*I525</f>
        <v>2024.43463381246</v>
      </c>
      <c r="K525" s="3" t="n">
        <f aca="false">(365.2425*J525+1721060-$B$3)/$C$3</f>
        <v>15.5104117525968</v>
      </c>
      <c r="L525" s="3" t="n">
        <f aca="false">IF((K525-INT(K525))&gt;=0.5,_xlfn.CEILING.MATH(K525),_xlfn.FLOOR.MATH(K525))</f>
        <v>16</v>
      </c>
    </row>
    <row r="526" customFormat="false" ht="12.8" hidden="false" customHeight="false" outlineLevel="0" collapsed="false">
      <c r="I526" s="1" t="n">
        <f aca="false">ROW()-1</f>
        <v>525</v>
      </c>
      <c r="J526" s="1" t="n">
        <f aca="true">YEAR(NOW())+(1/365.25)*I526</f>
        <v>2024.43737166324</v>
      </c>
      <c r="K526" s="3" t="n">
        <f aca="false">(365.2425*J526+1721060-$B$3)/$C$3</f>
        <v>15.5121242768047</v>
      </c>
      <c r="L526" s="3" t="n">
        <f aca="false">IF((K526-INT(K526))&gt;=0.5,_xlfn.CEILING.MATH(K526),_xlfn.FLOOR.MATH(K526))</f>
        <v>16</v>
      </c>
    </row>
    <row r="527" customFormat="false" ht="12.8" hidden="false" customHeight="false" outlineLevel="0" collapsed="false">
      <c r="I527" s="1" t="n">
        <f aca="false">ROW()-1</f>
        <v>526</v>
      </c>
      <c r="J527" s="1" t="n">
        <f aca="true">YEAR(NOW())+(1/365.25)*I527</f>
        <v>2024.44010951403</v>
      </c>
      <c r="K527" s="3" t="n">
        <f aca="false">(365.2425*J527+1721060-$B$3)/$C$3</f>
        <v>15.5138368010125</v>
      </c>
      <c r="L527" s="3" t="n">
        <f aca="false">IF((K527-INT(K527))&gt;=0.5,_xlfn.CEILING.MATH(K527),_xlfn.FLOOR.MATH(K527))</f>
        <v>16</v>
      </c>
    </row>
    <row r="528" customFormat="false" ht="12.8" hidden="false" customHeight="false" outlineLevel="0" collapsed="false">
      <c r="I528" s="1" t="n">
        <f aca="false">ROW()-1</f>
        <v>527</v>
      </c>
      <c r="J528" s="1" t="n">
        <f aca="true">YEAR(NOW())+(1/365.25)*I528</f>
        <v>2024.44284736482</v>
      </c>
      <c r="K528" s="3" t="n">
        <f aca="false">(365.2425*J528+1721060-$B$3)/$C$3</f>
        <v>15.5155493252196</v>
      </c>
      <c r="L528" s="3" t="n">
        <f aca="false">IF((K528-INT(K528))&gt;=0.5,_xlfn.CEILING.MATH(K528),_xlfn.FLOOR.MATH(K528))</f>
        <v>16</v>
      </c>
    </row>
    <row r="529" customFormat="false" ht="12.8" hidden="false" customHeight="false" outlineLevel="0" collapsed="false">
      <c r="I529" s="1" t="n">
        <f aca="false">ROW()-1</f>
        <v>528</v>
      </c>
      <c r="J529" s="1" t="n">
        <f aca="true">YEAR(NOW())+(1/365.25)*I529</f>
        <v>2024.44558521561</v>
      </c>
      <c r="K529" s="3" t="n">
        <f aca="false">(365.2425*J529+1721060-$B$3)/$C$3</f>
        <v>15.5172618494274</v>
      </c>
      <c r="L529" s="3" t="n">
        <f aca="false">IF((K529-INT(K529))&gt;=0.5,_xlfn.CEILING.MATH(K529),_xlfn.FLOOR.MATH(K529))</f>
        <v>16</v>
      </c>
    </row>
    <row r="530" customFormat="false" ht="12.8" hidden="false" customHeight="false" outlineLevel="0" collapsed="false">
      <c r="I530" s="1" t="n">
        <f aca="false">ROW()-1</f>
        <v>529</v>
      </c>
      <c r="J530" s="1" t="n">
        <f aca="true">YEAR(NOW())+(1/365.25)*I530</f>
        <v>2024.44832306639</v>
      </c>
      <c r="K530" s="3" t="n">
        <f aca="false">(365.2425*J530+1721060-$B$3)/$C$3</f>
        <v>15.5189743736353</v>
      </c>
      <c r="L530" s="3" t="n">
        <f aca="false">IF((K530-INT(K530))&gt;=0.5,_xlfn.CEILING.MATH(K530),_xlfn.FLOOR.MATH(K530))</f>
        <v>16</v>
      </c>
    </row>
    <row r="531" customFormat="false" ht="12.8" hidden="false" customHeight="false" outlineLevel="0" collapsed="false">
      <c r="I531" s="1" t="n">
        <f aca="false">ROW()-1</f>
        <v>530</v>
      </c>
      <c r="J531" s="1" t="n">
        <f aca="true">YEAR(NOW())+(1/365.25)*I531</f>
        <v>2024.45106091718</v>
      </c>
      <c r="K531" s="3" t="n">
        <f aca="false">(365.2425*J531+1721060-$B$3)/$C$3</f>
        <v>15.5206868978432</v>
      </c>
      <c r="L531" s="3" t="n">
        <f aca="false">IF((K531-INT(K531))&gt;=0.5,_xlfn.CEILING.MATH(K531),_xlfn.FLOOR.MATH(K531))</f>
        <v>16</v>
      </c>
    </row>
    <row r="532" customFormat="false" ht="12.8" hidden="false" customHeight="false" outlineLevel="0" collapsed="false">
      <c r="I532" s="1" t="n">
        <f aca="false">ROW()-1</f>
        <v>531</v>
      </c>
      <c r="J532" s="1" t="n">
        <f aca="true">YEAR(NOW())+(1/365.25)*I532</f>
        <v>2024.45379876797</v>
      </c>
      <c r="K532" s="3" t="n">
        <f aca="false">(365.2425*J532+1721060-$B$3)/$C$3</f>
        <v>15.5223994220502</v>
      </c>
      <c r="L532" s="3" t="n">
        <f aca="false">IF((K532-INT(K532))&gt;=0.5,_xlfn.CEILING.MATH(K532),_xlfn.FLOOR.MATH(K532))</f>
        <v>16</v>
      </c>
    </row>
    <row r="533" customFormat="false" ht="12.8" hidden="false" customHeight="false" outlineLevel="0" collapsed="false">
      <c r="I533" s="1" t="n">
        <f aca="false">ROW()-1</f>
        <v>532</v>
      </c>
      <c r="J533" s="1" t="n">
        <f aca="true">YEAR(NOW())+(1/365.25)*I533</f>
        <v>2024.45653661875</v>
      </c>
      <c r="K533" s="3" t="n">
        <f aca="false">(365.2425*J533+1721060-$B$3)/$C$3</f>
        <v>15.5241119462581</v>
      </c>
      <c r="L533" s="3" t="n">
        <f aca="false">IF((K533-INT(K533))&gt;=0.5,_xlfn.CEILING.MATH(K533),_xlfn.FLOOR.MATH(K533))</f>
        <v>16</v>
      </c>
    </row>
    <row r="534" customFormat="false" ht="12.8" hidden="false" customHeight="false" outlineLevel="0" collapsed="false">
      <c r="I534" s="1" t="n">
        <f aca="false">ROW()-1</f>
        <v>533</v>
      </c>
      <c r="J534" s="1" t="n">
        <f aca="true">YEAR(NOW())+(1/365.25)*I534</f>
        <v>2024.45927446954</v>
      </c>
      <c r="K534" s="3" t="n">
        <f aca="false">(365.2425*J534+1721060-$B$3)/$C$3</f>
        <v>15.525824470466</v>
      </c>
      <c r="L534" s="3" t="n">
        <f aca="false">IF((K534-INT(K534))&gt;=0.5,_xlfn.CEILING.MATH(K534),_xlfn.FLOOR.MATH(K534))</f>
        <v>16</v>
      </c>
    </row>
    <row r="535" customFormat="false" ht="12.8" hidden="false" customHeight="false" outlineLevel="0" collapsed="false">
      <c r="I535" s="1" t="n">
        <f aca="false">ROW()-1</f>
        <v>534</v>
      </c>
      <c r="J535" s="1" t="n">
        <f aca="true">YEAR(NOW())+(1/365.25)*I535</f>
        <v>2024.46201232033</v>
      </c>
      <c r="K535" s="3" t="n">
        <f aca="false">(365.2425*J535+1721060-$B$3)/$C$3</f>
        <v>15.5275369946738</v>
      </c>
      <c r="L535" s="3" t="n">
        <f aca="false">IF((K535-INT(K535))&gt;=0.5,_xlfn.CEILING.MATH(K535),_xlfn.FLOOR.MATH(K535))</f>
        <v>16</v>
      </c>
    </row>
    <row r="536" customFormat="false" ht="12.8" hidden="false" customHeight="false" outlineLevel="0" collapsed="false">
      <c r="I536" s="1" t="n">
        <f aca="false">ROW()-1</f>
        <v>535</v>
      </c>
      <c r="J536" s="1" t="n">
        <f aca="true">YEAR(NOW())+(1/365.25)*I536</f>
        <v>2024.46475017112</v>
      </c>
      <c r="K536" s="3" t="n">
        <f aca="false">(365.2425*J536+1721060-$B$3)/$C$3</f>
        <v>15.5292495188817</v>
      </c>
      <c r="L536" s="3" t="n">
        <f aca="false">IF((K536-INT(K536))&gt;=0.5,_xlfn.CEILING.MATH(K536),_xlfn.FLOOR.MATH(K536))</f>
        <v>16</v>
      </c>
    </row>
    <row r="537" customFormat="false" ht="12.8" hidden="false" customHeight="false" outlineLevel="0" collapsed="false">
      <c r="I537" s="1" t="n">
        <f aca="false">ROW()-1</f>
        <v>536</v>
      </c>
      <c r="J537" s="1" t="n">
        <f aca="true">YEAR(NOW())+(1/365.25)*I537</f>
        <v>2024.4674880219</v>
      </c>
      <c r="K537" s="3" t="n">
        <f aca="false">(365.2425*J537+1721060-$B$3)/$C$3</f>
        <v>15.5309620430895</v>
      </c>
      <c r="L537" s="3" t="n">
        <f aca="false">IF((K537-INT(K537))&gt;=0.5,_xlfn.CEILING.MATH(K537),_xlfn.FLOOR.MATH(K537))</f>
        <v>16</v>
      </c>
    </row>
    <row r="538" customFormat="false" ht="12.8" hidden="false" customHeight="false" outlineLevel="0" collapsed="false">
      <c r="I538" s="1" t="n">
        <f aca="false">ROW()-1</f>
        <v>537</v>
      </c>
      <c r="J538" s="1" t="n">
        <f aca="true">YEAR(NOW())+(1/365.25)*I538</f>
        <v>2024.47022587269</v>
      </c>
      <c r="K538" s="3" t="n">
        <f aca="false">(365.2425*J538+1721060-$B$3)/$C$3</f>
        <v>15.5326745672974</v>
      </c>
      <c r="L538" s="3" t="n">
        <f aca="false">IF((K538-INT(K538))&gt;=0.5,_xlfn.CEILING.MATH(K538),_xlfn.FLOOR.MATH(K538))</f>
        <v>16</v>
      </c>
    </row>
    <row r="539" customFormat="false" ht="12.8" hidden="false" customHeight="false" outlineLevel="0" collapsed="false">
      <c r="I539" s="1" t="n">
        <f aca="false">ROW()-1</f>
        <v>538</v>
      </c>
      <c r="J539" s="1" t="n">
        <f aca="true">YEAR(NOW())+(1/365.25)*I539</f>
        <v>2024.47296372348</v>
      </c>
      <c r="K539" s="3" t="n">
        <f aca="false">(365.2425*J539+1721060-$B$3)/$C$3</f>
        <v>15.5343870915053</v>
      </c>
      <c r="L539" s="3" t="n">
        <f aca="false">IF((K539-INT(K539))&gt;=0.5,_xlfn.CEILING.MATH(K539),_xlfn.FLOOR.MATH(K539))</f>
        <v>16</v>
      </c>
    </row>
    <row r="540" customFormat="false" ht="12.8" hidden="false" customHeight="false" outlineLevel="0" collapsed="false">
      <c r="I540" s="1" t="n">
        <f aca="false">ROW()-1</f>
        <v>539</v>
      </c>
      <c r="J540" s="1" t="n">
        <f aca="true">YEAR(NOW())+(1/365.25)*I540</f>
        <v>2024.47570157426</v>
      </c>
      <c r="K540" s="3" t="n">
        <f aca="false">(365.2425*J540+1721060-$B$3)/$C$3</f>
        <v>15.5360996157123</v>
      </c>
      <c r="L540" s="3" t="n">
        <f aca="false">IF((K540-INT(K540))&gt;=0.5,_xlfn.CEILING.MATH(K540),_xlfn.FLOOR.MATH(K540))</f>
        <v>16</v>
      </c>
    </row>
    <row r="541" customFormat="false" ht="12.8" hidden="false" customHeight="false" outlineLevel="0" collapsed="false">
      <c r="I541" s="1" t="n">
        <f aca="false">ROW()-1</f>
        <v>540</v>
      </c>
      <c r="J541" s="1" t="n">
        <f aca="true">YEAR(NOW())+(1/365.25)*I541</f>
        <v>2024.47843942505</v>
      </c>
      <c r="K541" s="3" t="n">
        <f aca="false">(365.2425*J541+1721060-$B$3)/$C$3</f>
        <v>15.5378121399202</v>
      </c>
      <c r="L541" s="3" t="n">
        <f aca="false">IF((K541-INT(K541))&gt;=0.5,_xlfn.CEILING.MATH(K541),_xlfn.FLOOR.MATH(K541))</f>
        <v>16</v>
      </c>
    </row>
    <row r="542" customFormat="false" ht="12.8" hidden="false" customHeight="false" outlineLevel="0" collapsed="false">
      <c r="I542" s="1" t="n">
        <f aca="false">ROW()-1</f>
        <v>541</v>
      </c>
      <c r="J542" s="1" t="n">
        <f aca="true">YEAR(NOW())+(1/365.25)*I542</f>
        <v>2024.48117727584</v>
      </c>
      <c r="K542" s="3" t="n">
        <f aca="false">(365.2425*J542+1721060-$B$3)/$C$3</f>
        <v>15.539524664128</v>
      </c>
      <c r="L542" s="3" t="n">
        <f aca="false">IF((K542-INT(K542))&gt;=0.5,_xlfn.CEILING.MATH(K542),_xlfn.FLOOR.MATH(K542))</f>
        <v>16</v>
      </c>
    </row>
    <row r="543" customFormat="false" ht="12.8" hidden="false" customHeight="false" outlineLevel="0" collapsed="false">
      <c r="I543" s="1" t="n">
        <f aca="false">ROW()-1</f>
        <v>542</v>
      </c>
      <c r="J543" s="1" t="n">
        <f aca="true">YEAR(NOW())+(1/365.25)*I543</f>
        <v>2024.48391512663</v>
      </c>
      <c r="K543" s="3" t="n">
        <f aca="false">(365.2425*J543+1721060-$B$3)/$C$3</f>
        <v>15.5412371883359</v>
      </c>
      <c r="L543" s="3" t="n">
        <f aca="false">IF((K543-INT(K543))&gt;=0.5,_xlfn.CEILING.MATH(K543),_xlfn.FLOOR.MATH(K543))</f>
        <v>16</v>
      </c>
    </row>
    <row r="544" customFormat="false" ht="12.8" hidden="false" customHeight="false" outlineLevel="0" collapsed="false">
      <c r="I544" s="1" t="n">
        <f aca="false">ROW()-1</f>
        <v>543</v>
      </c>
      <c r="J544" s="1" t="n">
        <f aca="true">YEAR(NOW())+(1/365.25)*I544</f>
        <v>2024.48665297741</v>
      </c>
      <c r="K544" s="3" t="n">
        <f aca="false">(365.2425*J544+1721060-$B$3)/$C$3</f>
        <v>15.542949712543</v>
      </c>
      <c r="L544" s="3" t="n">
        <f aca="false">IF((K544-INT(K544))&gt;=0.5,_xlfn.CEILING.MATH(K544),_xlfn.FLOOR.MATH(K544))</f>
        <v>16</v>
      </c>
    </row>
    <row r="545" customFormat="false" ht="12.8" hidden="false" customHeight="false" outlineLevel="0" collapsed="false">
      <c r="I545" s="1" t="n">
        <f aca="false">ROW()-1</f>
        <v>544</v>
      </c>
      <c r="J545" s="1" t="n">
        <f aca="true">YEAR(NOW())+(1/365.25)*I545</f>
        <v>2024.4893908282</v>
      </c>
      <c r="K545" s="3" t="n">
        <f aca="false">(365.2425*J545+1721060-$B$3)/$C$3</f>
        <v>15.5446622367508</v>
      </c>
      <c r="L545" s="3" t="n">
        <f aca="false">IF((K545-INT(K545))&gt;=0.5,_xlfn.CEILING.MATH(K545),_xlfn.FLOOR.MATH(K545))</f>
        <v>16</v>
      </c>
    </row>
    <row r="546" customFormat="false" ht="12.8" hidden="false" customHeight="false" outlineLevel="0" collapsed="false">
      <c r="I546" s="1" t="n">
        <f aca="false">ROW()-1</f>
        <v>545</v>
      </c>
      <c r="J546" s="1" t="n">
        <f aca="true">YEAR(NOW())+(1/365.25)*I546</f>
        <v>2024.49212867899</v>
      </c>
      <c r="K546" s="3" t="n">
        <f aca="false">(365.2425*J546+1721060-$B$3)/$C$3</f>
        <v>15.5463747609587</v>
      </c>
      <c r="L546" s="3" t="n">
        <f aca="false">IF((K546-INT(K546))&gt;=0.5,_xlfn.CEILING.MATH(K546),_xlfn.FLOOR.MATH(K546))</f>
        <v>16</v>
      </c>
    </row>
    <row r="547" customFormat="false" ht="12.8" hidden="false" customHeight="false" outlineLevel="0" collapsed="false">
      <c r="I547" s="1" t="n">
        <f aca="false">ROW()-1</f>
        <v>546</v>
      </c>
      <c r="J547" s="1" t="n">
        <f aca="true">YEAR(NOW())+(1/365.25)*I547</f>
        <v>2024.49486652977</v>
      </c>
      <c r="K547" s="3" t="n">
        <f aca="false">(365.2425*J547+1721060-$B$3)/$C$3</f>
        <v>15.5480872851666</v>
      </c>
      <c r="L547" s="3" t="n">
        <f aca="false">IF((K547-INT(K547))&gt;=0.5,_xlfn.CEILING.MATH(K547),_xlfn.FLOOR.MATH(K547))</f>
        <v>16</v>
      </c>
    </row>
    <row r="548" customFormat="false" ht="12.8" hidden="false" customHeight="false" outlineLevel="0" collapsed="false">
      <c r="I548" s="1" t="n">
        <f aca="false">ROW()-1</f>
        <v>547</v>
      </c>
      <c r="J548" s="1" t="n">
        <f aca="true">YEAR(NOW())+(1/365.25)*I548</f>
        <v>2024.49760438056</v>
      </c>
      <c r="K548" s="3" t="n">
        <f aca="false">(365.2425*J548+1721060-$B$3)/$C$3</f>
        <v>15.5497998093744</v>
      </c>
      <c r="L548" s="3" t="n">
        <f aca="false">IF((K548-INT(K548))&gt;=0.5,_xlfn.CEILING.MATH(K548),_xlfn.FLOOR.MATH(K548))</f>
        <v>16</v>
      </c>
    </row>
    <row r="549" customFormat="false" ht="12.8" hidden="false" customHeight="false" outlineLevel="0" collapsed="false">
      <c r="I549" s="1" t="n">
        <f aca="false">ROW()-1</f>
        <v>548</v>
      </c>
      <c r="J549" s="1" t="n">
        <f aca="true">YEAR(NOW())+(1/365.25)*I549</f>
        <v>2024.50034223135</v>
      </c>
      <c r="K549" s="3" t="n">
        <f aca="false">(365.2425*J549+1721060-$B$3)/$C$3</f>
        <v>15.5515123335823</v>
      </c>
      <c r="L549" s="3" t="n">
        <f aca="false">IF((K549-INT(K549))&gt;=0.5,_xlfn.CEILING.MATH(K549),_xlfn.FLOOR.MATH(K549))</f>
        <v>16</v>
      </c>
    </row>
    <row r="550" customFormat="false" ht="12.8" hidden="false" customHeight="false" outlineLevel="0" collapsed="false">
      <c r="I550" s="1" t="n">
        <f aca="false">ROW()-1</f>
        <v>549</v>
      </c>
      <c r="J550" s="1" t="n">
        <f aca="true">YEAR(NOW())+(1/365.25)*I550</f>
        <v>2024.50308008214</v>
      </c>
      <c r="K550" s="3" t="n">
        <f aca="false">(365.2425*J550+1721060-$B$3)/$C$3</f>
        <v>15.5532248577901</v>
      </c>
      <c r="L550" s="3" t="n">
        <f aca="false">IF((K550-INT(K550))&gt;=0.5,_xlfn.CEILING.MATH(K550),_xlfn.FLOOR.MATH(K550))</f>
        <v>16</v>
      </c>
    </row>
    <row r="551" customFormat="false" ht="12.8" hidden="false" customHeight="false" outlineLevel="0" collapsed="false">
      <c r="I551" s="1" t="n">
        <f aca="false">ROW()-1</f>
        <v>550</v>
      </c>
      <c r="J551" s="1" t="n">
        <f aca="true">YEAR(NOW())+(1/365.25)*I551</f>
        <v>2024.50581793292</v>
      </c>
      <c r="K551" s="3" t="n">
        <f aca="false">(365.2425*J551+1721060-$B$3)/$C$3</f>
        <v>15.5549373819972</v>
      </c>
      <c r="L551" s="3" t="n">
        <f aca="false">IF((K551-INT(K551))&gt;=0.5,_xlfn.CEILING.MATH(K551),_xlfn.FLOOR.MATH(K551))</f>
        <v>16</v>
      </c>
    </row>
    <row r="552" customFormat="false" ht="12.8" hidden="false" customHeight="false" outlineLevel="0" collapsed="false">
      <c r="I552" s="1" t="n">
        <f aca="false">ROW()-1</f>
        <v>551</v>
      </c>
      <c r="J552" s="1" t="n">
        <f aca="true">YEAR(NOW())+(1/365.25)*I552</f>
        <v>2024.50855578371</v>
      </c>
      <c r="K552" s="3" t="n">
        <f aca="false">(365.2425*J552+1721060-$B$3)/$C$3</f>
        <v>15.5566499062051</v>
      </c>
      <c r="L552" s="3" t="n">
        <f aca="false">IF((K552-INT(K552))&gt;=0.5,_xlfn.CEILING.MATH(K552),_xlfn.FLOOR.MATH(K552))</f>
        <v>16</v>
      </c>
    </row>
    <row r="553" customFormat="false" ht="12.8" hidden="false" customHeight="false" outlineLevel="0" collapsed="false">
      <c r="I553" s="1" t="n">
        <f aca="false">ROW()-1</f>
        <v>552</v>
      </c>
      <c r="J553" s="1" t="n">
        <f aca="true">YEAR(NOW())+(1/365.25)*I553</f>
        <v>2024.5112936345</v>
      </c>
      <c r="K553" s="3" t="n">
        <f aca="false">(365.2425*J553+1721060-$B$3)/$C$3</f>
        <v>15.5583624304129</v>
      </c>
      <c r="L553" s="3" t="n">
        <f aca="false">IF((K553-INT(K553))&gt;=0.5,_xlfn.CEILING.MATH(K553),_xlfn.FLOOR.MATH(K553))</f>
        <v>16</v>
      </c>
    </row>
    <row r="554" customFormat="false" ht="12.8" hidden="false" customHeight="false" outlineLevel="0" collapsed="false">
      <c r="I554" s="1" t="n">
        <f aca="false">ROW()-1</f>
        <v>553</v>
      </c>
      <c r="J554" s="1" t="n">
        <f aca="true">YEAR(NOW())+(1/365.25)*I554</f>
        <v>2024.51403148528</v>
      </c>
      <c r="K554" s="3" t="n">
        <f aca="false">(365.2425*J554+1721060-$B$3)/$C$3</f>
        <v>15.5600749546208</v>
      </c>
      <c r="L554" s="3" t="n">
        <f aca="false">IF((K554-INT(K554))&gt;=0.5,_xlfn.CEILING.MATH(K554),_xlfn.FLOOR.MATH(K554))</f>
        <v>16</v>
      </c>
    </row>
    <row r="555" customFormat="false" ht="12.8" hidden="false" customHeight="false" outlineLevel="0" collapsed="false">
      <c r="I555" s="1" t="n">
        <f aca="false">ROW()-1</f>
        <v>554</v>
      </c>
      <c r="J555" s="1" t="n">
        <f aca="true">YEAR(NOW())+(1/365.25)*I555</f>
        <v>2024.51676933607</v>
      </c>
      <c r="K555" s="3" t="n">
        <f aca="false">(365.2425*J555+1721060-$B$3)/$C$3</f>
        <v>15.5617874788279</v>
      </c>
      <c r="L555" s="3" t="n">
        <f aca="false">IF((K555-INT(K555))&gt;=0.5,_xlfn.CEILING.MATH(K555),_xlfn.FLOOR.MATH(K555))</f>
        <v>16</v>
      </c>
    </row>
    <row r="556" customFormat="false" ht="12.8" hidden="false" customHeight="false" outlineLevel="0" collapsed="false">
      <c r="I556" s="1" t="n">
        <f aca="false">ROW()-1</f>
        <v>555</v>
      </c>
      <c r="J556" s="1" t="n">
        <f aca="true">YEAR(NOW())+(1/365.25)*I556</f>
        <v>2024.51950718686</v>
      </c>
      <c r="K556" s="3" t="n">
        <f aca="false">(365.2425*J556+1721060-$B$3)/$C$3</f>
        <v>15.5635000030357</v>
      </c>
      <c r="L556" s="3" t="n">
        <f aca="false">IF((K556-INT(K556))&gt;=0.5,_xlfn.CEILING.MATH(K556),_xlfn.FLOOR.MATH(K556))</f>
        <v>16</v>
      </c>
    </row>
    <row r="557" customFormat="false" ht="12.8" hidden="false" customHeight="false" outlineLevel="0" collapsed="false">
      <c r="I557" s="1" t="n">
        <f aca="false">ROW()-1</f>
        <v>556</v>
      </c>
      <c r="J557" s="1" t="n">
        <f aca="true">YEAR(NOW())+(1/365.25)*I557</f>
        <v>2024.52224503765</v>
      </c>
      <c r="K557" s="3" t="n">
        <f aca="false">(365.2425*J557+1721060-$B$3)/$C$3</f>
        <v>15.5652125272436</v>
      </c>
      <c r="L557" s="3" t="n">
        <f aca="false">IF((K557-INT(K557))&gt;=0.5,_xlfn.CEILING.MATH(K557),_xlfn.FLOOR.MATH(K557))</f>
        <v>16</v>
      </c>
    </row>
    <row r="558" customFormat="false" ht="12.8" hidden="false" customHeight="false" outlineLevel="0" collapsed="false">
      <c r="I558" s="1" t="n">
        <f aca="false">ROW()-1</f>
        <v>557</v>
      </c>
      <c r="J558" s="1" t="n">
        <f aca="true">YEAR(NOW())+(1/365.25)*I558</f>
        <v>2024.52498288843</v>
      </c>
      <c r="K558" s="3" t="n">
        <f aca="false">(365.2425*J558+1721060-$B$3)/$C$3</f>
        <v>15.5669250514514</v>
      </c>
      <c r="L558" s="3" t="n">
        <f aca="false">IF((K558-INT(K558))&gt;=0.5,_xlfn.CEILING.MATH(K558),_xlfn.FLOOR.MATH(K558))</f>
        <v>16</v>
      </c>
    </row>
    <row r="559" customFormat="false" ht="12.8" hidden="false" customHeight="false" outlineLevel="0" collapsed="false">
      <c r="I559" s="1" t="n">
        <f aca="false">ROW()-1</f>
        <v>558</v>
      </c>
      <c r="J559" s="1" t="n">
        <f aca="true">YEAR(NOW())+(1/365.25)*I559</f>
        <v>2024.52772073922</v>
      </c>
      <c r="K559" s="3" t="n">
        <f aca="false">(365.2425*J559+1721060-$B$3)/$C$3</f>
        <v>15.5686375756593</v>
      </c>
      <c r="L559" s="3" t="n">
        <f aca="false">IF((K559-INT(K559))&gt;=0.5,_xlfn.CEILING.MATH(K559),_xlfn.FLOOR.MATH(K559))</f>
        <v>16</v>
      </c>
    </row>
    <row r="560" customFormat="false" ht="12.8" hidden="false" customHeight="false" outlineLevel="0" collapsed="false">
      <c r="I560" s="1" t="n">
        <f aca="false">ROW()-1</f>
        <v>559</v>
      </c>
      <c r="J560" s="1" t="n">
        <f aca="true">YEAR(NOW())+(1/365.25)*I560</f>
        <v>2024.53045859001</v>
      </c>
      <c r="K560" s="3" t="n">
        <f aca="false">(365.2425*J560+1721060-$B$3)/$C$3</f>
        <v>15.5703500998672</v>
      </c>
      <c r="L560" s="3" t="n">
        <f aca="false">IF((K560-INT(K560))&gt;=0.5,_xlfn.CEILING.MATH(K560),_xlfn.FLOOR.MATH(K560))</f>
        <v>16</v>
      </c>
    </row>
    <row r="561" customFormat="false" ht="12.8" hidden="false" customHeight="false" outlineLevel="0" collapsed="false">
      <c r="I561" s="1" t="n">
        <f aca="false">ROW()-1</f>
        <v>560</v>
      </c>
      <c r="J561" s="1" t="n">
        <f aca="true">YEAR(NOW())+(1/365.25)*I561</f>
        <v>2024.53319644079</v>
      </c>
      <c r="K561" s="3" t="n">
        <f aca="false">(365.2425*J561+1721060-$B$3)/$C$3</f>
        <v>15.572062624075</v>
      </c>
      <c r="L561" s="3" t="n">
        <f aca="false">IF((K561-INT(K561))&gt;=0.5,_xlfn.CEILING.MATH(K561),_xlfn.FLOOR.MATH(K561))</f>
        <v>16</v>
      </c>
    </row>
    <row r="562" customFormat="false" ht="12.8" hidden="false" customHeight="false" outlineLevel="0" collapsed="false">
      <c r="I562" s="1" t="n">
        <f aca="false">ROW()-1</f>
        <v>561</v>
      </c>
      <c r="J562" s="1" t="n">
        <f aca="true">YEAR(NOW())+(1/365.25)*I562</f>
        <v>2024.53593429158</v>
      </c>
      <c r="K562" s="3" t="n">
        <f aca="false">(365.2425*J562+1721060-$B$3)/$C$3</f>
        <v>15.5737751482829</v>
      </c>
      <c r="L562" s="3" t="n">
        <f aca="false">IF((K562-INT(K562))&gt;=0.5,_xlfn.CEILING.MATH(K562),_xlfn.FLOOR.MATH(K562))</f>
        <v>16</v>
      </c>
    </row>
    <row r="563" customFormat="false" ht="12.8" hidden="false" customHeight="false" outlineLevel="0" collapsed="false">
      <c r="I563" s="1" t="n">
        <f aca="false">ROW()-1</f>
        <v>562</v>
      </c>
      <c r="J563" s="1" t="n">
        <f aca="true">YEAR(NOW())+(1/365.25)*I563</f>
        <v>2024.53867214237</v>
      </c>
      <c r="K563" s="3" t="n">
        <f aca="false">(365.2425*J563+1721060-$B$3)/$C$3</f>
        <v>15.5754876724899</v>
      </c>
      <c r="L563" s="3" t="n">
        <f aca="false">IF((K563-INT(K563))&gt;=0.5,_xlfn.CEILING.MATH(K563),_xlfn.FLOOR.MATH(K563))</f>
        <v>16</v>
      </c>
    </row>
    <row r="564" customFormat="false" ht="12.8" hidden="false" customHeight="false" outlineLevel="0" collapsed="false">
      <c r="I564" s="1" t="n">
        <f aca="false">ROW()-1</f>
        <v>563</v>
      </c>
      <c r="J564" s="1" t="n">
        <f aca="true">YEAR(NOW())+(1/365.25)*I564</f>
        <v>2024.54140999316</v>
      </c>
      <c r="K564" s="3" t="n">
        <f aca="false">(365.2425*J564+1721060-$B$3)/$C$3</f>
        <v>15.5772001966978</v>
      </c>
      <c r="L564" s="3" t="n">
        <f aca="false">IF((K564-INT(K564))&gt;=0.5,_xlfn.CEILING.MATH(K564),_xlfn.FLOOR.MATH(K564))</f>
        <v>16</v>
      </c>
    </row>
    <row r="565" customFormat="false" ht="12.8" hidden="false" customHeight="false" outlineLevel="0" collapsed="false">
      <c r="I565" s="1" t="n">
        <f aca="false">ROW()-1</f>
        <v>564</v>
      </c>
      <c r="J565" s="1" t="n">
        <f aca="true">YEAR(NOW())+(1/365.25)*I565</f>
        <v>2024.54414784394</v>
      </c>
      <c r="K565" s="3" t="n">
        <f aca="false">(365.2425*J565+1721060-$B$3)/$C$3</f>
        <v>15.5789127209057</v>
      </c>
      <c r="L565" s="3" t="n">
        <f aca="false">IF((K565-INT(K565))&gt;=0.5,_xlfn.CEILING.MATH(K565),_xlfn.FLOOR.MATH(K565))</f>
        <v>16</v>
      </c>
    </row>
    <row r="566" customFormat="false" ht="12.8" hidden="false" customHeight="false" outlineLevel="0" collapsed="false">
      <c r="I566" s="1" t="n">
        <f aca="false">ROW()-1</f>
        <v>565</v>
      </c>
      <c r="J566" s="1" t="n">
        <f aca="true">YEAR(NOW())+(1/365.25)*I566</f>
        <v>2024.54688569473</v>
      </c>
      <c r="K566" s="3" t="n">
        <f aca="false">(365.2425*J566+1721060-$B$3)/$C$3</f>
        <v>15.5806252451135</v>
      </c>
      <c r="L566" s="3" t="n">
        <f aca="false">IF((K566-INT(K566))&gt;=0.5,_xlfn.CEILING.MATH(K566),_xlfn.FLOOR.MATH(K566))</f>
        <v>16</v>
      </c>
    </row>
    <row r="567" customFormat="false" ht="12.8" hidden="false" customHeight="false" outlineLevel="0" collapsed="false">
      <c r="I567" s="1" t="n">
        <f aca="false">ROW()-1</f>
        <v>566</v>
      </c>
      <c r="J567" s="1" t="n">
        <f aca="true">YEAR(NOW())+(1/365.25)*I567</f>
        <v>2024.54962354552</v>
      </c>
      <c r="K567" s="3" t="n">
        <f aca="false">(365.2425*J567+1721060-$B$3)/$C$3</f>
        <v>15.5823377693214</v>
      </c>
      <c r="L567" s="3" t="n">
        <f aca="false">IF((K567-INT(K567))&gt;=0.5,_xlfn.CEILING.MATH(K567),_xlfn.FLOOR.MATH(K567))</f>
        <v>16</v>
      </c>
    </row>
    <row r="568" customFormat="false" ht="12.8" hidden="false" customHeight="false" outlineLevel="0" collapsed="false">
      <c r="I568" s="1" t="n">
        <f aca="false">ROW()-1</f>
        <v>567</v>
      </c>
      <c r="J568" s="1" t="n">
        <f aca="true">YEAR(NOW())+(1/365.25)*I568</f>
        <v>2024.5523613963</v>
      </c>
      <c r="K568" s="3" t="n">
        <f aca="false">(365.2425*J568+1721060-$B$3)/$C$3</f>
        <v>15.5840502935285</v>
      </c>
      <c r="L568" s="3" t="n">
        <f aca="false">IF((K568-INT(K568))&gt;=0.5,_xlfn.CEILING.MATH(K568),_xlfn.FLOOR.MATH(K568))</f>
        <v>16</v>
      </c>
    </row>
    <row r="569" customFormat="false" ht="12.8" hidden="false" customHeight="false" outlineLevel="0" collapsed="false">
      <c r="I569" s="1" t="n">
        <f aca="false">ROW()-1</f>
        <v>568</v>
      </c>
      <c r="J569" s="1" t="n">
        <f aca="true">YEAR(NOW())+(1/365.25)*I569</f>
        <v>2024.55509924709</v>
      </c>
      <c r="K569" s="3" t="n">
        <f aca="false">(365.2425*J569+1721060-$B$3)/$C$3</f>
        <v>15.5857628177363</v>
      </c>
      <c r="L569" s="3" t="n">
        <f aca="false">IF((K569-INT(K569))&gt;=0.5,_xlfn.CEILING.MATH(K569),_xlfn.FLOOR.MATH(K569))</f>
        <v>16</v>
      </c>
    </row>
    <row r="570" customFormat="false" ht="12.8" hidden="false" customHeight="false" outlineLevel="0" collapsed="false">
      <c r="I570" s="1" t="n">
        <f aca="false">ROW()-1</f>
        <v>569</v>
      </c>
      <c r="J570" s="1" t="n">
        <f aca="true">YEAR(NOW())+(1/365.25)*I570</f>
        <v>2024.55783709788</v>
      </c>
      <c r="K570" s="3" t="n">
        <f aca="false">(365.2425*J570+1721060-$B$3)/$C$3</f>
        <v>15.5874753419442</v>
      </c>
      <c r="L570" s="3" t="n">
        <f aca="false">IF((K570-INT(K570))&gt;=0.5,_xlfn.CEILING.MATH(K570),_xlfn.FLOOR.MATH(K570))</f>
        <v>16</v>
      </c>
    </row>
    <row r="571" customFormat="false" ht="12.8" hidden="false" customHeight="false" outlineLevel="0" collapsed="false">
      <c r="I571" s="1" t="n">
        <f aca="false">ROW()-1</f>
        <v>570</v>
      </c>
      <c r="J571" s="1" t="n">
        <f aca="true">YEAR(NOW())+(1/365.25)*I571</f>
        <v>2024.56057494867</v>
      </c>
      <c r="K571" s="3" t="n">
        <f aca="false">(365.2425*J571+1721060-$B$3)/$C$3</f>
        <v>15.589187866152</v>
      </c>
      <c r="L571" s="3" t="n">
        <f aca="false">IF((K571-INT(K571))&gt;=0.5,_xlfn.CEILING.MATH(K571),_xlfn.FLOOR.MATH(K571))</f>
        <v>16</v>
      </c>
    </row>
    <row r="572" customFormat="false" ht="12.8" hidden="false" customHeight="false" outlineLevel="0" collapsed="false">
      <c r="I572" s="1" t="n">
        <f aca="false">ROW()-1</f>
        <v>571</v>
      </c>
      <c r="J572" s="1" t="n">
        <f aca="true">YEAR(NOW())+(1/365.25)*I572</f>
        <v>2024.56331279945</v>
      </c>
      <c r="K572" s="3" t="n">
        <f aca="false">(365.2425*J572+1721060-$B$3)/$C$3</f>
        <v>15.5909003903599</v>
      </c>
      <c r="L572" s="3" t="n">
        <f aca="false">IF((K572-INT(K572))&gt;=0.5,_xlfn.CEILING.MATH(K572),_xlfn.FLOOR.MATH(K572))</f>
        <v>16</v>
      </c>
    </row>
    <row r="573" customFormat="false" ht="12.8" hidden="false" customHeight="false" outlineLevel="0" collapsed="false">
      <c r="I573" s="1" t="n">
        <f aca="false">ROW()-1</f>
        <v>572</v>
      </c>
      <c r="J573" s="1" t="n">
        <f aca="true">YEAR(NOW())+(1/365.25)*I573</f>
        <v>2024.56605065024</v>
      </c>
      <c r="K573" s="3" t="n">
        <f aca="false">(365.2425*J573+1721060-$B$3)/$C$3</f>
        <v>15.5926129145678</v>
      </c>
      <c r="L573" s="3" t="n">
        <f aca="false">IF((K573-INT(K573))&gt;=0.5,_xlfn.CEILING.MATH(K573),_xlfn.FLOOR.MATH(K573))</f>
        <v>16</v>
      </c>
    </row>
    <row r="574" customFormat="false" ht="12.8" hidden="false" customHeight="false" outlineLevel="0" collapsed="false">
      <c r="I574" s="1" t="n">
        <f aca="false">ROW()-1</f>
        <v>573</v>
      </c>
      <c r="J574" s="1" t="n">
        <f aca="true">YEAR(NOW())+(1/365.25)*I574</f>
        <v>2024.56878850103</v>
      </c>
      <c r="K574" s="3" t="n">
        <f aca="false">(365.2425*J574+1721060-$B$3)/$C$3</f>
        <v>15.5943254387756</v>
      </c>
      <c r="L574" s="3" t="n">
        <f aca="false">IF((K574-INT(K574))&gt;=0.5,_xlfn.CEILING.MATH(K574),_xlfn.FLOOR.MATH(K574))</f>
        <v>16</v>
      </c>
    </row>
    <row r="575" customFormat="false" ht="12.8" hidden="false" customHeight="false" outlineLevel="0" collapsed="false">
      <c r="I575" s="1" t="n">
        <f aca="false">ROW()-1</f>
        <v>574</v>
      </c>
      <c r="J575" s="1" t="n">
        <f aca="true">YEAR(NOW())+(1/365.25)*I575</f>
        <v>2024.57152635181</v>
      </c>
      <c r="K575" s="3" t="n">
        <f aca="false">(365.2425*J575+1721060-$B$3)/$C$3</f>
        <v>15.5960379629827</v>
      </c>
      <c r="L575" s="3" t="n">
        <f aca="false">IF((K575-INT(K575))&gt;=0.5,_xlfn.CEILING.MATH(K575),_xlfn.FLOOR.MATH(K575))</f>
        <v>16</v>
      </c>
    </row>
    <row r="576" customFormat="false" ht="12.8" hidden="false" customHeight="false" outlineLevel="0" collapsed="false">
      <c r="I576" s="1" t="n">
        <f aca="false">ROW()-1</f>
        <v>575</v>
      </c>
      <c r="J576" s="1" t="n">
        <f aca="true">YEAR(NOW())+(1/365.25)*I576</f>
        <v>2024.5742642026</v>
      </c>
      <c r="K576" s="3" t="n">
        <f aca="false">(365.2425*J576+1721060-$B$3)/$C$3</f>
        <v>15.5977504871906</v>
      </c>
      <c r="L576" s="3" t="n">
        <f aca="false">IF((K576-INT(K576))&gt;=0.5,_xlfn.CEILING.MATH(K576),_xlfn.FLOOR.MATH(K576))</f>
        <v>16</v>
      </c>
    </row>
    <row r="577" customFormat="false" ht="12.8" hidden="false" customHeight="false" outlineLevel="0" collapsed="false">
      <c r="I577" s="1" t="n">
        <f aca="false">ROW()-1</f>
        <v>576</v>
      </c>
      <c r="J577" s="1" t="n">
        <f aca="true">YEAR(NOW())+(1/365.25)*I577</f>
        <v>2024.57700205339</v>
      </c>
      <c r="K577" s="3" t="n">
        <f aca="false">(365.2425*J577+1721060-$B$3)/$C$3</f>
        <v>15.5994630113984</v>
      </c>
      <c r="L577" s="3" t="n">
        <f aca="false">IF((K577-INT(K577))&gt;=0.5,_xlfn.CEILING.MATH(K577),_xlfn.FLOOR.MATH(K577))</f>
        <v>16</v>
      </c>
    </row>
    <row r="578" customFormat="false" ht="12.8" hidden="false" customHeight="false" outlineLevel="0" collapsed="false">
      <c r="I578" s="1" t="n">
        <f aca="false">ROW()-1</f>
        <v>577</v>
      </c>
      <c r="J578" s="1" t="n">
        <f aca="true">YEAR(NOW())+(1/365.25)*I578</f>
        <v>2024.57973990418</v>
      </c>
      <c r="K578" s="3" t="n">
        <f aca="false">(365.2425*J578+1721060-$B$3)/$C$3</f>
        <v>15.6011755356063</v>
      </c>
      <c r="L578" s="3" t="n">
        <f aca="false">IF((K578-INT(K578))&gt;=0.5,_xlfn.CEILING.MATH(K578),_xlfn.FLOOR.MATH(K578))</f>
        <v>16</v>
      </c>
    </row>
    <row r="579" customFormat="false" ht="12.8" hidden="false" customHeight="false" outlineLevel="0" collapsed="false">
      <c r="I579" s="1" t="n">
        <f aca="false">ROW()-1</f>
        <v>578</v>
      </c>
      <c r="J579" s="1" t="n">
        <f aca="true">YEAR(NOW())+(1/365.25)*I579</f>
        <v>2024.58247775496</v>
      </c>
      <c r="K579" s="3" t="n">
        <f aca="false">(365.2425*J579+1721060-$B$3)/$C$3</f>
        <v>15.6028880598133</v>
      </c>
      <c r="L579" s="3" t="n">
        <f aca="false">IF((K579-INT(K579))&gt;=0.5,_xlfn.CEILING.MATH(K579),_xlfn.FLOOR.MATH(K579))</f>
        <v>16</v>
      </c>
    </row>
    <row r="580" customFormat="false" ht="12.8" hidden="false" customHeight="false" outlineLevel="0" collapsed="false">
      <c r="I580" s="1" t="n">
        <f aca="false">ROW()-1</f>
        <v>579</v>
      </c>
      <c r="J580" s="1" t="n">
        <f aca="true">YEAR(NOW())+(1/365.25)*I580</f>
        <v>2024.58521560575</v>
      </c>
      <c r="K580" s="3" t="n">
        <f aca="false">(365.2425*J580+1721060-$B$3)/$C$3</f>
        <v>15.6046005840212</v>
      </c>
      <c r="L580" s="3" t="n">
        <f aca="false">IF((K580-INT(K580))&gt;=0.5,_xlfn.CEILING.MATH(K580),_xlfn.FLOOR.MATH(K580))</f>
        <v>16</v>
      </c>
    </row>
    <row r="581" customFormat="false" ht="12.8" hidden="false" customHeight="false" outlineLevel="0" collapsed="false">
      <c r="I581" s="1" t="n">
        <f aca="false">ROW()-1</f>
        <v>580</v>
      </c>
      <c r="J581" s="1" t="n">
        <f aca="true">YEAR(NOW())+(1/365.25)*I581</f>
        <v>2024.58795345654</v>
      </c>
      <c r="K581" s="3" t="n">
        <f aca="false">(365.2425*J581+1721060-$B$3)/$C$3</f>
        <v>15.6063131082291</v>
      </c>
      <c r="L581" s="3" t="n">
        <f aca="false">IF((K581-INT(K581))&gt;=0.5,_xlfn.CEILING.MATH(K581),_xlfn.FLOOR.MATH(K581))</f>
        <v>16</v>
      </c>
    </row>
    <row r="582" customFormat="false" ht="12.8" hidden="false" customHeight="false" outlineLevel="0" collapsed="false">
      <c r="I582" s="1" t="n">
        <f aca="false">ROW()-1</f>
        <v>581</v>
      </c>
      <c r="J582" s="1" t="n">
        <f aca="true">YEAR(NOW())+(1/365.25)*I582</f>
        <v>2024.59069130732</v>
      </c>
      <c r="K582" s="3" t="n">
        <f aca="false">(365.2425*J582+1721060-$B$3)/$C$3</f>
        <v>15.6080256324369</v>
      </c>
      <c r="L582" s="3" t="n">
        <f aca="false">IF((K582-INT(K582))&gt;=0.5,_xlfn.CEILING.MATH(K582),_xlfn.FLOOR.MATH(K582))</f>
        <v>16</v>
      </c>
    </row>
    <row r="583" customFormat="false" ht="12.8" hidden="false" customHeight="false" outlineLevel="0" collapsed="false">
      <c r="I583" s="1" t="n">
        <f aca="false">ROW()-1</f>
        <v>582</v>
      </c>
      <c r="J583" s="1" t="n">
        <f aca="true">YEAR(NOW())+(1/365.25)*I583</f>
        <v>2024.59342915811</v>
      </c>
      <c r="K583" s="3" t="n">
        <f aca="false">(365.2425*J583+1721060-$B$3)/$C$3</f>
        <v>15.6097381566448</v>
      </c>
      <c r="L583" s="3" t="n">
        <f aca="false">IF((K583-INT(K583))&gt;=0.5,_xlfn.CEILING.MATH(K583),_xlfn.FLOOR.MATH(K583))</f>
        <v>16</v>
      </c>
    </row>
    <row r="584" customFormat="false" ht="12.8" hidden="false" customHeight="false" outlineLevel="0" collapsed="false">
      <c r="I584" s="1" t="n">
        <f aca="false">ROW()-1</f>
        <v>583</v>
      </c>
      <c r="J584" s="1" t="n">
        <f aca="true">YEAR(NOW())+(1/365.25)*I584</f>
        <v>2024.5961670089</v>
      </c>
      <c r="K584" s="3" t="n">
        <f aca="false">(365.2425*J584+1721060-$B$3)/$C$3</f>
        <v>15.6114506808526</v>
      </c>
      <c r="L584" s="3" t="n">
        <f aca="false">IF((K584-INT(K584))&gt;=0.5,_xlfn.CEILING.MATH(K584),_xlfn.FLOOR.MATH(K584))</f>
        <v>16</v>
      </c>
    </row>
    <row r="585" customFormat="false" ht="12.8" hidden="false" customHeight="false" outlineLevel="0" collapsed="false">
      <c r="I585" s="1" t="n">
        <f aca="false">ROW()-1</f>
        <v>584</v>
      </c>
      <c r="J585" s="1" t="n">
        <f aca="true">YEAR(NOW())+(1/365.25)*I585</f>
        <v>2024.59890485968</v>
      </c>
      <c r="K585" s="3" t="n">
        <f aca="false">(365.2425*J585+1721060-$B$3)/$C$3</f>
        <v>15.6131632050597</v>
      </c>
      <c r="L585" s="3" t="n">
        <f aca="false">IF((K585-INT(K585))&gt;=0.5,_xlfn.CEILING.MATH(K585),_xlfn.FLOOR.MATH(K585))</f>
        <v>16</v>
      </c>
    </row>
    <row r="586" customFormat="false" ht="12.8" hidden="false" customHeight="false" outlineLevel="0" collapsed="false">
      <c r="I586" s="1" t="n">
        <f aca="false">ROW()-1</f>
        <v>585</v>
      </c>
      <c r="J586" s="1" t="n">
        <f aca="true">YEAR(NOW())+(1/365.25)*I586</f>
        <v>2024.60164271047</v>
      </c>
      <c r="K586" s="3" t="n">
        <f aca="false">(365.2425*J586+1721060-$B$3)/$C$3</f>
        <v>15.6148757292676</v>
      </c>
      <c r="L586" s="3" t="n">
        <f aca="false">IF((K586-INT(K586))&gt;=0.5,_xlfn.CEILING.MATH(K586),_xlfn.FLOOR.MATH(K586))</f>
        <v>16</v>
      </c>
    </row>
    <row r="587" customFormat="false" ht="12.8" hidden="false" customHeight="false" outlineLevel="0" collapsed="false">
      <c r="I587" s="1" t="n">
        <f aca="false">ROW()-1</f>
        <v>586</v>
      </c>
      <c r="J587" s="1" t="n">
        <f aca="true">YEAR(NOW())+(1/365.25)*I587</f>
        <v>2024.60438056126</v>
      </c>
      <c r="K587" s="3" t="n">
        <f aca="false">(365.2425*J587+1721060-$B$3)/$C$3</f>
        <v>15.6165882534754</v>
      </c>
      <c r="L587" s="3" t="n">
        <f aca="false">IF((K587-INT(K587))&gt;=0.5,_xlfn.CEILING.MATH(K587),_xlfn.FLOOR.MATH(K587))</f>
        <v>16</v>
      </c>
    </row>
    <row r="588" customFormat="false" ht="12.8" hidden="false" customHeight="false" outlineLevel="0" collapsed="false">
      <c r="I588" s="1" t="n">
        <f aca="false">ROW()-1</f>
        <v>587</v>
      </c>
      <c r="J588" s="1" t="n">
        <f aca="true">YEAR(NOW())+(1/365.25)*I588</f>
        <v>2024.60711841205</v>
      </c>
      <c r="K588" s="3" t="n">
        <f aca="false">(365.2425*J588+1721060-$B$3)/$C$3</f>
        <v>15.6183007776833</v>
      </c>
      <c r="L588" s="3" t="n">
        <f aca="false">IF((K588-INT(K588))&gt;=0.5,_xlfn.CEILING.MATH(K588),_xlfn.FLOOR.MATH(K588))</f>
        <v>16</v>
      </c>
    </row>
    <row r="589" customFormat="false" ht="12.8" hidden="false" customHeight="false" outlineLevel="0" collapsed="false">
      <c r="I589" s="1" t="n">
        <f aca="false">ROW()-1</f>
        <v>588</v>
      </c>
      <c r="J589" s="1" t="n">
        <f aca="true">YEAR(NOW())+(1/365.25)*I589</f>
        <v>2024.60985626283</v>
      </c>
      <c r="K589" s="3" t="n">
        <f aca="false">(365.2425*J589+1721060-$B$3)/$C$3</f>
        <v>15.6200133018912</v>
      </c>
      <c r="L589" s="3" t="n">
        <f aca="false">IF((K589-INT(K589))&gt;=0.5,_xlfn.CEILING.MATH(K589),_xlfn.FLOOR.MATH(K589))</f>
        <v>16</v>
      </c>
    </row>
    <row r="590" customFormat="false" ht="12.8" hidden="false" customHeight="false" outlineLevel="0" collapsed="false">
      <c r="I590" s="1" t="n">
        <f aca="false">ROW()-1</f>
        <v>589</v>
      </c>
      <c r="J590" s="1" t="n">
        <f aca="true">YEAR(NOW())+(1/365.25)*I590</f>
        <v>2024.61259411362</v>
      </c>
      <c r="K590" s="3" t="n">
        <f aca="false">(365.2425*J590+1721060-$B$3)/$C$3</f>
        <v>15.6217258260982</v>
      </c>
      <c r="L590" s="3" t="n">
        <f aca="false">IF((K590-INT(K590))&gt;=0.5,_xlfn.CEILING.MATH(K590),_xlfn.FLOOR.MATH(K590))</f>
        <v>16</v>
      </c>
    </row>
    <row r="591" customFormat="false" ht="12.8" hidden="false" customHeight="false" outlineLevel="0" collapsed="false">
      <c r="I591" s="1" t="n">
        <f aca="false">ROW()-1</f>
        <v>590</v>
      </c>
      <c r="J591" s="1" t="n">
        <f aca="true">YEAR(NOW())+(1/365.25)*I591</f>
        <v>2024.61533196441</v>
      </c>
      <c r="K591" s="3" t="n">
        <f aca="false">(365.2425*J591+1721060-$B$3)/$C$3</f>
        <v>15.6234383503061</v>
      </c>
      <c r="L591" s="3" t="n">
        <f aca="false">IF((K591-INT(K591))&gt;=0.5,_xlfn.CEILING.MATH(K591),_xlfn.FLOOR.MATH(K591))</f>
        <v>16</v>
      </c>
    </row>
    <row r="592" customFormat="false" ht="12.8" hidden="false" customHeight="false" outlineLevel="0" collapsed="false">
      <c r="I592" s="1" t="n">
        <f aca="false">ROW()-1</f>
        <v>591</v>
      </c>
      <c r="J592" s="1" t="n">
        <f aca="true">YEAR(NOW())+(1/365.25)*I592</f>
        <v>2024.61806981519</v>
      </c>
      <c r="K592" s="3" t="n">
        <f aca="false">(365.2425*J592+1721060-$B$3)/$C$3</f>
        <v>15.6251508745139</v>
      </c>
      <c r="L592" s="3" t="n">
        <f aca="false">IF((K592-INT(K592))&gt;=0.5,_xlfn.CEILING.MATH(K592),_xlfn.FLOOR.MATH(K592))</f>
        <v>16</v>
      </c>
    </row>
    <row r="593" customFormat="false" ht="12.8" hidden="false" customHeight="false" outlineLevel="0" collapsed="false">
      <c r="I593" s="1" t="n">
        <f aca="false">ROW()-1</f>
        <v>592</v>
      </c>
      <c r="J593" s="1" t="n">
        <f aca="true">YEAR(NOW())+(1/365.25)*I593</f>
        <v>2024.62080766598</v>
      </c>
      <c r="K593" s="3" t="n">
        <f aca="false">(365.2425*J593+1721060-$B$3)/$C$3</f>
        <v>15.6268633987218</v>
      </c>
      <c r="L593" s="3" t="n">
        <f aca="false">IF((K593-INT(K593))&gt;=0.5,_xlfn.CEILING.MATH(K593),_xlfn.FLOOR.MATH(K593))</f>
        <v>16</v>
      </c>
    </row>
    <row r="594" customFormat="false" ht="12.8" hidden="false" customHeight="false" outlineLevel="0" collapsed="false">
      <c r="I594" s="1" t="n">
        <f aca="false">ROW()-1</f>
        <v>593</v>
      </c>
      <c r="J594" s="1" t="n">
        <f aca="true">YEAR(NOW())+(1/365.25)*I594</f>
        <v>2024.62354551677</v>
      </c>
      <c r="K594" s="3" t="n">
        <f aca="false">(365.2425*J594+1721060-$B$3)/$C$3</f>
        <v>15.6285759229297</v>
      </c>
      <c r="L594" s="3" t="n">
        <f aca="false">IF((K594-INT(K594))&gt;=0.5,_xlfn.CEILING.MATH(K594),_xlfn.FLOOR.MATH(K594))</f>
        <v>16</v>
      </c>
    </row>
    <row r="595" customFormat="false" ht="12.8" hidden="false" customHeight="false" outlineLevel="0" collapsed="false">
      <c r="I595" s="1" t="n">
        <f aca="false">ROW()-1</f>
        <v>594</v>
      </c>
      <c r="J595" s="1" t="n">
        <f aca="true">YEAR(NOW())+(1/365.25)*I595</f>
        <v>2024.62628336756</v>
      </c>
      <c r="K595" s="3" t="n">
        <f aca="false">(365.2425*J595+1721060-$B$3)/$C$3</f>
        <v>15.6302884471375</v>
      </c>
      <c r="L595" s="3" t="n">
        <f aca="false">IF((K595-INT(K595))&gt;=0.5,_xlfn.CEILING.MATH(K595),_xlfn.FLOOR.MATH(K595))</f>
        <v>16</v>
      </c>
    </row>
    <row r="596" customFormat="false" ht="12.8" hidden="false" customHeight="false" outlineLevel="0" collapsed="false">
      <c r="I596" s="1" t="n">
        <f aca="false">ROW()-1</f>
        <v>595</v>
      </c>
      <c r="J596" s="1" t="n">
        <f aca="true">YEAR(NOW())+(1/365.25)*I596</f>
        <v>2024.62902121834</v>
      </c>
      <c r="K596" s="3" t="n">
        <f aca="false">(365.2425*J596+1721060-$B$3)/$C$3</f>
        <v>15.6320009713454</v>
      </c>
      <c r="L596" s="3" t="n">
        <f aca="false">IF((K596-INT(K596))&gt;=0.5,_xlfn.CEILING.MATH(K596),_xlfn.FLOOR.MATH(K596))</f>
        <v>16</v>
      </c>
    </row>
    <row r="597" customFormat="false" ht="12.8" hidden="false" customHeight="false" outlineLevel="0" collapsed="false">
      <c r="I597" s="1" t="n">
        <f aca="false">ROW()-1</f>
        <v>596</v>
      </c>
      <c r="J597" s="1" t="n">
        <f aca="true">YEAR(NOW())+(1/365.25)*I597</f>
        <v>2024.63175906913</v>
      </c>
      <c r="K597" s="3" t="n">
        <f aca="false">(365.2425*J597+1721060-$B$3)/$C$3</f>
        <v>15.6337134955532</v>
      </c>
      <c r="L597" s="3" t="n">
        <f aca="false">IF((K597-INT(K597))&gt;=0.5,_xlfn.CEILING.MATH(K597),_xlfn.FLOOR.MATH(K597))</f>
        <v>16</v>
      </c>
    </row>
    <row r="598" customFormat="false" ht="12.8" hidden="false" customHeight="false" outlineLevel="0" collapsed="false">
      <c r="I598" s="1" t="n">
        <f aca="false">ROW()-1</f>
        <v>597</v>
      </c>
      <c r="J598" s="1" t="n">
        <f aca="true">YEAR(NOW())+(1/365.25)*I598</f>
        <v>2024.63449691992</v>
      </c>
      <c r="K598" s="3" t="n">
        <f aca="false">(365.2425*J598+1721060-$B$3)/$C$3</f>
        <v>15.6354260197603</v>
      </c>
      <c r="L598" s="3" t="n">
        <f aca="false">IF((K598-INT(K598))&gt;=0.5,_xlfn.CEILING.MATH(K598),_xlfn.FLOOR.MATH(K598))</f>
        <v>16</v>
      </c>
    </row>
    <row r="599" customFormat="false" ht="12.8" hidden="false" customHeight="false" outlineLevel="0" collapsed="false">
      <c r="I599" s="1" t="n">
        <f aca="false">ROW()-1</f>
        <v>598</v>
      </c>
      <c r="J599" s="1" t="n">
        <f aca="true">YEAR(NOW())+(1/365.25)*I599</f>
        <v>2024.6372347707</v>
      </c>
      <c r="K599" s="3" t="n">
        <f aca="false">(365.2425*J599+1721060-$B$3)/$C$3</f>
        <v>15.6371385439682</v>
      </c>
      <c r="L599" s="3" t="n">
        <f aca="false">IF((K599-INT(K599))&gt;=0.5,_xlfn.CEILING.MATH(K599),_xlfn.FLOOR.MATH(K599))</f>
        <v>16</v>
      </c>
    </row>
    <row r="600" customFormat="false" ht="12.8" hidden="false" customHeight="false" outlineLevel="0" collapsed="false">
      <c r="I600" s="1" t="n">
        <f aca="false">ROW()-1</f>
        <v>599</v>
      </c>
      <c r="J600" s="1" t="n">
        <f aca="true">YEAR(NOW())+(1/365.25)*I600</f>
        <v>2024.63997262149</v>
      </c>
      <c r="K600" s="3" t="n">
        <f aca="false">(365.2425*J600+1721060-$B$3)/$C$3</f>
        <v>15.638851068176</v>
      </c>
      <c r="L600" s="3" t="n">
        <f aca="false">IF((K600-INT(K600))&gt;=0.5,_xlfn.CEILING.MATH(K600),_xlfn.FLOOR.MATH(K600))</f>
        <v>16</v>
      </c>
    </row>
    <row r="601" customFormat="false" ht="12.8" hidden="false" customHeight="false" outlineLevel="0" collapsed="false">
      <c r="I601" s="1" t="n">
        <f aca="false">ROW()-1</f>
        <v>600</v>
      </c>
      <c r="J601" s="1" t="n">
        <f aca="true">YEAR(NOW())+(1/365.25)*I601</f>
        <v>2024.64271047228</v>
      </c>
      <c r="K601" s="3" t="n">
        <f aca="false">(365.2425*J601+1721060-$B$3)/$C$3</f>
        <v>15.6405635923839</v>
      </c>
      <c r="L601" s="3" t="n">
        <f aca="false">IF((K601-INT(K601))&gt;=0.5,_xlfn.CEILING.MATH(K601),_xlfn.FLOOR.MATH(K601))</f>
        <v>16</v>
      </c>
    </row>
    <row r="602" customFormat="false" ht="12.8" hidden="false" customHeight="false" outlineLevel="0" collapsed="false">
      <c r="I602" s="1" t="n">
        <f aca="false">ROW()-1</f>
        <v>601</v>
      </c>
      <c r="J602" s="1" t="n">
        <f aca="true">YEAR(NOW())+(1/365.25)*I602</f>
        <v>2024.64544832307</v>
      </c>
      <c r="K602" s="3" t="n">
        <f aca="false">(365.2425*J602+1721060-$B$3)/$C$3</f>
        <v>15.642276116591</v>
      </c>
      <c r="L602" s="3" t="n">
        <f aca="false">IF((K602-INT(K602))&gt;=0.5,_xlfn.CEILING.MATH(K602),_xlfn.FLOOR.MATH(K602))</f>
        <v>16</v>
      </c>
    </row>
    <row r="603" customFormat="false" ht="12.8" hidden="false" customHeight="false" outlineLevel="0" collapsed="false">
      <c r="I603" s="1" t="n">
        <f aca="false">ROW()-1</f>
        <v>602</v>
      </c>
      <c r="J603" s="1" t="n">
        <f aca="true">YEAR(NOW())+(1/365.25)*I603</f>
        <v>2024.64818617385</v>
      </c>
      <c r="K603" s="3" t="n">
        <f aca="false">(365.2425*J603+1721060-$B$3)/$C$3</f>
        <v>15.6439886407988</v>
      </c>
      <c r="L603" s="3" t="n">
        <f aca="false">IF((K603-INT(K603))&gt;=0.5,_xlfn.CEILING.MATH(K603),_xlfn.FLOOR.MATH(K603))</f>
        <v>16</v>
      </c>
    </row>
    <row r="604" customFormat="false" ht="12.8" hidden="false" customHeight="false" outlineLevel="0" collapsed="false">
      <c r="I604" s="1" t="n">
        <f aca="false">ROW()-1</f>
        <v>603</v>
      </c>
      <c r="J604" s="1" t="n">
        <f aca="true">YEAR(NOW())+(1/365.25)*I604</f>
        <v>2024.65092402464</v>
      </c>
      <c r="K604" s="3" t="n">
        <f aca="false">(365.2425*J604+1721060-$B$3)/$C$3</f>
        <v>15.6457011650067</v>
      </c>
      <c r="L604" s="3" t="n">
        <f aca="false">IF((K604-INT(K604))&gt;=0.5,_xlfn.CEILING.MATH(K604),_xlfn.FLOOR.MATH(K604))</f>
        <v>16</v>
      </c>
    </row>
    <row r="605" customFormat="false" ht="12.8" hidden="false" customHeight="false" outlineLevel="0" collapsed="false">
      <c r="I605" s="1" t="n">
        <f aca="false">ROW()-1</f>
        <v>604</v>
      </c>
      <c r="J605" s="1" t="n">
        <f aca="true">YEAR(NOW())+(1/365.25)*I605</f>
        <v>2024.65366187543</v>
      </c>
      <c r="K605" s="3" t="n">
        <f aca="false">(365.2425*J605+1721060-$B$3)/$C$3</f>
        <v>15.6474136892145</v>
      </c>
      <c r="L605" s="3" t="n">
        <f aca="false">IF((K605-INT(K605))&gt;=0.5,_xlfn.CEILING.MATH(K605),_xlfn.FLOOR.MATH(K605))</f>
        <v>16</v>
      </c>
    </row>
    <row r="606" customFormat="false" ht="12.8" hidden="false" customHeight="false" outlineLevel="0" collapsed="false">
      <c r="I606" s="1" t="n">
        <f aca="false">ROW()-1</f>
        <v>605</v>
      </c>
      <c r="J606" s="1" t="n">
        <f aca="true">YEAR(NOW())+(1/365.25)*I606</f>
        <v>2024.65639972621</v>
      </c>
      <c r="K606" s="3" t="n">
        <f aca="false">(365.2425*J606+1721060-$B$3)/$C$3</f>
        <v>15.6491262134224</v>
      </c>
      <c r="L606" s="3" t="n">
        <f aca="false">IF((K606-INT(K606))&gt;=0.5,_xlfn.CEILING.MATH(K606),_xlfn.FLOOR.MATH(K606))</f>
        <v>16</v>
      </c>
    </row>
    <row r="607" customFormat="false" ht="12.8" hidden="false" customHeight="false" outlineLevel="0" collapsed="false">
      <c r="I607" s="1" t="n">
        <f aca="false">ROW()-1</f>
        <v>606</v>
      </c>
      <c r="J607" s="1" t="n">
        <f aca="true">YEAR(NOW())+(1/365.25)*I607</f>
        <v>2024.659137577</v>
      </c>
      <c r="K607" s="3" t="n">
        <f aca="false">(365.2425*J607+1721060-$B$3)/$C$3</f>
        <v>15.6508387376303</v>
      </c>
      <c r="L607" s="3" t="n">
        <f aca="false">IF((K607-INT(K607))&gt;=0.5,_xlfn.CEILING.MATH(K607),_xlfn.FLOOR.MATH(K607))</f>
        <v>16</v>
      </c>
    </row>
    <row r="608" customFormat="false" ht="12.8" hidden="false" customHeight="false" outlineLevel="0" collapsed="false">
      <c r="I608" s="1" t="n">
        <f aca="false">ROW()-1</f>
        <v>607</v>
      </c>
      <c r="J608" s="1" t="n">
        <f aca="true">YEAR(NOW())+(1/365.25)*I608</f>
        <v>2024.66187542779</v>
      </c>
      <c r="K608" s="3" t="n">
        <f aca="false">(365.2425*J608+1721060-$B$3)/$C$3</f>
        <v>15.6525512618381</v>
      </c>
      <c r="L608" s="3" t="n">
        <f aca="false">IF((K608-INT(K608))&gt;=0.5,_xlfn.CEILING.MATH(K608),_xlfn.FLOOR.MATH(K608))</f>
        <v>16</v>
      </c>
    </row>
    <row r="609" customFormat="false" ht="12.8" hidden="false" customHeight="false" outlineLevel="0" collapsed="false">
      <c r="I609" s="1" t="n">
        <f aca="false">ROW()-1</f>
        <v>608</v>
      </c>
      <c r="J609" s="1" t="n">
        <f aca="true">YEAR(NOW())+(1/365.25)*I609</f>
        <v>2024.66461327858</v>
      </c>
      <c r="K609" s="3" t="n">
        <f aca="false">(365.2425*J609+1721060-$B$3)/$C$3</f>
        <v>15.6542637860452</v>
      </c>
      <c r="L609" s="3" t="n">
        <f aca="false">IF((K609-INT(K609))&gt;=0.5,_xlfn.CEILING.MATH(K609),_xlfn.FLOOR.MATH(K609))</f>
        <v>16</v>
      </c>
    </row>
    <row r="610" customFormat="false" ht="12.8" hidden="false" customHeight="false" outlineLevel="0" collapsed="false">
      <c r="I610" s="1" t="n">
        <f aca="false">ROW()-1</f>
        <v>609</v>
      </c>
      <c r="J610" s="1" t="n">
        <f aca="true">YEAR(NOW())+(1/365.25)*I610</f>
        <v>2024.66735112936</v>
      </c>
      <c r="K610" s="3" t="n">
        <f aca="false">(365.2425*J610+1721060-$B$3)/$C$3</f>
        <v>15.6559763102531</v>
      </c>
      <c r="L610" s="3" t="n">
        <f aca="false">IF((K610-INT(K610))&gt;=0.5,_xlfn.CEILING.MATH(K610),_xlfn.FLOOR.MATH(K610))</f>
        <v>16</v>
      </c>
    </row>
    <row r="611" customFormat="false" ht="12.8" hidden="false" customHeight="false" outlineLevel="0" collapsed="false">
      <c r="I611" s="1" t="n">
        <f aca="false">ROW()-1</f>
        <v>610</v>
      </c>
      <c r="J611" s="1" t="n">
        <f aca="true">YEAR(NOW())+(1/365.25)*I611</f>
        <v>2024.67008898015</v>
      </c>
      <c r="K611" s="3" t="n">
        <f aca="false">(365.2425*J611+1721060-$B$3)/$C$3</f>
        <v>15.6576888344609</v>
      </c>
      <c r="L611" s="3" t="n">
        <f aca="false">IF((K611-INT(K611))&gt;=0.5,_xlfn.CEILING.MATH(K611),_xlfn.FLOOR.MATH(K611))</f>
        <v>16</v>
      </c>
    </row>
    <row r="612" customFormat="false" ht="12.8" hidden="false" customHeight="false" outlineLevel="0" collapsed="false">
      <c r="I612" s="1" t="n">
        <f aca="false">ROW()-1</f>
        <v>611</v>
      </c>
      <c r="J612" s="1" t="n">
        <f aca="true">YEAR(NOW())+(1/365.25)*I612</f>
        <v>2024.67282683094</v>
      </c>
      <c r="K612" s="3" t="n">
        <f aca="false">(365.2425*J612+1721060-$B$3)/$C$3</f>
        <v>15.6594013586688</v>
      </c>
      <c r="L612" s="3" t="n">
        <f aca="false">IF((K612-INT(K612))&gt;=0.5,_xlfn.CEILING.MATH(K612),_xlfn.FLOOR.MATH(K612))</f>
        <v>16</v>
      </c>
    </row>
    <row r="613" customFormat="false" ht="12.8" hidden="false" customHeight="false" outlineLevel="0" collapsed="false">
      <c r="I613" s="1" t="n">
        <f aca="false">ROW()-1</f>
        <v>612</v>
      </c>
      <c r="J613" s="1" t="n">
        <f aca="true">YEAR(NOW())+(1/365.25)*I613</f>
        <v>2024.67556468172</v>
      </c>
      <c r="K613" s="3" t="n">
        <f aca="false">(365.2425*J613+1721060-$B$3)/$C$3</f>
        <v>15.6611138828758</v>
      </c>
      <c r="L613" s="3" t="n">
        <f aca="false">IF((K613-INT(K613))&gt;=0.5,_xlfn.CEILING.MATH(K613),_xlfn.FLOOR.MATH(K613))</f>
        <v>16</v>
      </c>
    </row>
    <row r="614" customFormat="false" ht="12.8" hidden="false" customHeight="false" outlineLevel="0" collapsed="false">
      <c r="I614" s="1" t="n">
        <f aca="false">ROW()-1</f>
        <v>613</v>
      </c>
      <c r="J614" s="1" t="n">
        <f aca="true">YEAR(NOW())+(1/365.25)*I614</f>
        <v>2024.67830253251</v>
      </c>
      <c r="K614" s="3" t="n">
        <f aca="false">(365.2425*J614+1721060-$B$3)/$C$3</f>
        <v>15.6628264070837</v>
      </c>
      <c r="L614" s="3" t="n">
        <f aca="false">IF((K614-INT(K614))&gt;=0.5,_xlfn.CEILING.MATH(K614),_xlfn.FLOOR.MATH(K614))</f>
        <v>16</v>
      </c>
    </row>
    <row r="615" customFormat="false" ht="12.8" hidden="false" customHeight="false" outlineLevel="0" collapsed="false">
      <c r="I615" s="1" t="n">
        <f aca="false">ROW()-1</f>
        <v>614</v>
      </c>
      <c r="J615" s="1" t="n">
        <f aca="true">YEAR(NOW())+(1/365.25)*I615</f>
        <v>2024.6810403833</v>
      </c>
      <c r="K615" s="3" t="n">
        <f aca="false">(365.2425*J615+1721060-$B$3)/$C$3</f>
        <v>15.6645389312916</v>
      </c>
      <c r="L615" s="3" t="n">
        <f aca="false">IF((K615-INT(K615))&gt;=0.5,_xlfn.CEILING.MATH(K615),_xlfn.FLOOR.MATH(K615))</f>
        <v>16</v>
      </c>
    </row>
    <row r="616" customFormat="false" ht="12.8" hidden="false" customHeight="false" outlineLevel="0" collapsed="false">
      <c r="I616" s="1" t="n">
        <f aca="false">ROW()-1</f>
        <v>615</v>
      </c>
      <c r="J616" s="1" t="n">
        <f aca="true">YEAR(NOW())+(1/365.25)*I616</f>
        <v>2024.68377823409</v>
      </c>
      <c r="K616" s="3" t="n">
        <f aca="false">(365.2425*J616+1721060-$B$3)/$C$3</f>
        <v>15.6662514554994</v>
      </c>
      <c r="L616" s="3" t="n">
        <f aca="false">IF((K616-INT(K616))&gt;=0.5,_xlfn.CEILING.MATH(K616),_xlfn.FLOOR.MATH(K616))</f>
        <v>16</v>
      </c>
    </row>
    <row r="617" customFormat="false" ht="12.8" hidden="false" customHeight="false" outlineLevel="0" collapsed="false">
      <c r="I617" s="1" t="n">
        <f aca="false">ROW()-1</f>
        <v>616</v>
      </c>
      <c r="J617" s="1" t="n">
        <f aca="true">YEAR(NOW())+(1/365.25)*I617</f>
        <v>2024.68651608487</v>
      </c>
      <c r="K617" s="3" t="n">
        <f aca="false">(365.2425*J617+1721060-$B$3)/$C$3</f>
        <v>15.6679639797073</v>
      </c>
      <c r="L617" s="3" t="n">
        <f aca="false">IF((K617-INT(K617))&gt;=0.5,_xlfn.CEILING.MATH(K617),_xlfn.FLOOR.MATH(K617))</f>
        <v>16</v>
      </c>
    </row>
    <row r="618" customFormat="false" ht="12.8" hidden="false" customHeight="false" outlineLevel="0" collapsed="false">
      <c r="I618" s="1" t="n">
        <f aca="false">ROW()-1</f>
        <v>617</v>
      </c>
      <c r="J618" s="1" t="n">
        <f aca="true">YEAR(NOW())+(1/365.25)*I618</f>
        <v>2024.68925393566</v>
      </c>
      <c r="K618" s="3" t="n">
        <f aca="false">(365.2425*J618+1721060-$B$3)/$C$3</f>
        <v>15.6696765039151</v>
      </c>
      <c r="L618" s="3" t="n">
        <f aca="false">IF((K618-INT(K618))&gt;=0.5,_xlfn.CEILING.MATH(K618),_xlfn.FLOOR.MATH(K618))</f>
        <v>16</v>
      </c>
    </row>
    <row r="619" customFormat="false" ht="12.8" hidden="false" customHeight="false" outlineLevel="0" collapsed="false">
      <c r="I619" s="1" t="n">
        <f aca="false">ROW()-1</f>
        <v>618</v>
      </c>
      <c r="J619" s="1" t="n">
        <f aca="true">YEAR(NOW())+(1/365.25)*I619</f>
        <v>2024.69199178645</v>
      </c>
      <c r="K619" s="3" t="n">
        <f aca="false">(365.2425*J619+1721060-$B$3)/$C$3</f>
        <v>15.671389028123</v>
      </c>
      <c r="L619" s="3" t="n">
        <f aca="false">IF((K619-INT(K619))&gt;=0.5,_xlfn.CEILING.MATH(K619),_xlfn.FLOOR.MATH(K619))</f>
        <v>16</v>
      </c>
    </row>
    <row r="620" customFormat="false" ht="12.8" hidden="false" customHeight="false" outlineLevel="0" collapsed="false">
      <c r="I620" s="1" t="n">
        <f aca="false">ROW()-1</f>
        <v>619</v>
      </c>
      <c r="J620" s="1" t="n">
        <f aca="true">YEAR(NOW())+(1/365.25)*I620</f>
        <v>2024.69472963723</v>
      </c>
      <c r="K620" s="3" t="n">
        <f aca="false">(365.2425*J620+1721060-$B$3)/$C$3</f>
        <v>15.6731015523309</v>
      </c>
      <c r="L620" s="3" t="n">
        <f aca="false">IF((K620-INT(K620))&gt;=0.5,_xlfn.CEILING.MATH(K620),_xlfn.FLOOR.MATH(K620))</f>
        <v>16</v>
      </c>
    </row>
    <row r="621" customFormat="false" ht="12.8" hidden="false" customHeight="false" outlineLevel="0" collapsed="false">
      <c r="I621" s="1" t="n">
        <f aca="false">ROW()-1</f>
        <v>620</v>
      </c>
      <c r="J621" s="1" t="n">
        <f aca="true">YEAR(NOW())+(1/365.25)*I621</f>
        <v>2024.69746748802</v>
      </c>
      <c r="K621" s="3" t="n">
        <f aca="false">(365.2425*J621+1721060-$B$3)/$C$3</f>
        <v>15.6748140765379</v>
      </c>
      <c r="L621" s="3" t="n">
        <f aca="false">IF((K621-INT(K621))&gt;=0.5,_xlfn.CEILING.MATH(K621),_xlfn.FLOOR.MATH(K621))</f>
        <v>16</v>
      </c>
    </row>
    <row r="622" customFormat="false" ht="12.8" hidden="false" customHeight="false" outlineLevel="0" collapsed="false">
      <c r="I622" s="1" t="n">
        <f aca="false">ROW()-1</f>
        <v>621</v>
      </c>
      <c r="J622" s="1" t="n">
        <f aca="true">YEAR(NOW())+(1/365.25)*I622</f>
        <v>2024.70020533881</v>
      </c>
      <c r="K622" s="3" t="n">
        <f aca="false">(365.2425*J622+1721060-$B$3)/$C$3</f>
        <v>15.6765266007458</v>
      </c>
      <c r="L622" s="3" t="n">
        <f aca="false">IF((K622-INT(K622))&gt;=0.5,_xlfn.CEILING.MATH(K622),_xlfn.FLOOR.MATH(K622))</f>
        <v>16</v>
      </c>
    </row>
    <row r="623" customFormat="false" ht="12.8" hidden="false" customHeight="false" outlineLevel="0" collapsed="false">
      <c r="I623" s="1" t="n">
        <f aca="false">ROW()-1</f>
        <v>622</v>
      </c>
      <c r="J623" s="1" t="n">
        <f aca="true">YEAR(NOW())+(1/365.25)*I623</f>
        <v>2024.7029431896</v>
      </c>
      <c r="K623" s="3" t="n">
        <f aca="false">(365.2425*J623+1721060-$B$3)/$C$3</f>
        <v>15.6782391249537</v>
      </c>
      <c r="L623" s="3" t="n">
        <f aca="false">IF((K623-INT(K623))&gt;=0.5,_xlfn.CEILING.MATH(K623),_xlfn.FLOOR.MATH(K623))</f>
        <v>16</v>
      </c>
    </row>
    <row r="624" customFormat="false" ht="12.8" hidden="false" customHeight="false" outlineLevel="0" collapsed="false">
      <c r="I624" s="1" t="n">
        <f aca="false">ROW()-1</f>
        <v>623</v>
      </c>
      <c r="J624" s="1" t="n">
        <f aca="true">YEAR(NOW())+(1/365.25)*I624</f>
        <v>2024.70568104038</v>
      </c>
      <c r="K624" s="3" t="n">
        <f aca="false">(365.2425*J624+1721060-$B$3)/$C$3</f>
        <v>15.6799516491615</v>
      </c>
      <c r="L624" s="3" t="n">
        <f aca="false">IF((K624-INT(K624))&gt;=0.5,_xlfn.CEILING.MATH(K624),_xlfn.FLOOR.MATH(K624))</f>
        <v>16</v>
      </c>
    </row>
    <row r="625" customFormat="false" ht="12.8" hidden="false" customHeight="false" outlineLevel="0" collapsed="false">
      <c r="I625" s="1" t="n">
        <f aca="false">ROW()-1</f>
        <v>624</v>
      </c>
      <c r="J625" s="1" t="n">
        <f aca="true">YEAR(NOW())+(1/365.25)*I625</f>
        <v>2024.70841889117</v>
      </c>
      <c r="K625" s="3" t="n">
        <f aca="false">(365.2425*J625+1721060-$B$3)/$C$3</f>
        <v>15.6816641733686</v>
      </c>
      <c r="L625" s="3" t="n">
        <f aca="false">IF((K625-INT(K625))&gt;=0.5,_xlfn.CEILING.MATH(K625),_xlfn.FLOOR.MATH(K625))</f>
        <v>16</v>
      </c>
    </row>
    <row r="626" customFormat="false" ht="12.8" hidden="false" customHeight="false" outlineLevel="0" collapsed="false">
      <c r="I626" s="1" t="n">
        <f aca="false">ROW()-1</f>
        <v>625</v>
      </c>
      <c r="J626" s="1" t="n">
        <f aca="true">YEAR(NOW())+(1/365.25)*I626</f>
        <v>2024.71115674196</v>
      </c>
      <c r="K626" s="3" t="n">
        <f aca="false">(365.2425*J626+1721060-$B$3)/$C$3</f>
        <v>15.6833766975764</v>
      </c>
      <c r="L626" s="3" t="n">
        <f aca="false">IF((K626-INT(K626))&gt;=0.5,_xlfn.CEILING.MATH(K626),_xlfn.FLOOR.MATH(K626))</f>
        <v>16</v>
      </c>
    </row>
    <row r="627" customFormat="false" ht="12.8" hidden="false" customHeight="false" outlineLevel="0" collapsed="false">
      <c r="I627" s="1" t="n">
        <f aca="false">ROW()-1</f>
        <v>626</v>
      </c>
      <c r="J627" s="1" t="n">
        <f aca="true">YEAR(NOW())+(1/365.25)*I627</f>
        <v>2024.71389459274</v>
      </c>
      <c r="K627" s="3" t="n">
        <f aca="false">(365.2425*J627+1721060-$B$3)/$C$3</f>
        <v>15.6850892217843</v>
      </c>
      <c r="L627" s="3" t="n">
        <f aca="false">IF((K627-INT(K627))&gt;=0.5,_xlfn.CEILING.MATH(K627),_xlfn.FLOOR.MATH(K627))</f>
        <v>16</v>
      </c>
    </row>
    <row r="628" customFormat="false" ht="12.8" hidden="false" customHeight="false" outlineLevel="0" collapsed="false">
      <c r="I628" s="1" t="n">
        <f aca="false">ROW()-1</f>
        <v>627</v>
      </c>
      <c r="J628" s="1" t="n">
        <f aca="true">YEAR(NOW())+(1/365.25)*I628</f>
        <v>2024.71663244353</v>
      </c>
      <c r="K628" s="3" t="n">
        <f aca="false">(365.2425*J628+1721060-$B$3)/$C$3</f>
        <v>15.6868017459922</v>
      </c>
      <c r="L628" s="3" t="n">
        <f aca="false">IF((K628-INT(K628))&gt;=0.5,_xlfn.CEILING.MATH(K628),_xlfn.FLOOR.MATH(K628))</f>
        <v>16</v>
      </c>
    </row>
    <row r="629" customFormat="false" ht="12.8" hidden="false" customHeight="false" outlineLevel="0" collapsed="false">
      <c r="I629" s="1" t="n">
        <f aca="false">ROW()-1</f>
        <v>628</v>
      </c>
      <c r="J629" s="1" t="n">
        <f aca="true">YEAR(NOW())+(1/365.25)*I629</f>
        <v>2024.71937029432</v>
      </c>
      <c r="K629" s="3" t="n">
        <f aca="false">(365.2425*J629+1721060-$B$3)/$C$3</f>
        <v>15.6885142702</v>
      </c>
      <c r="L629" s="3" t="n">
        <f aca="false">IF((K629-INT(K629))&gt;=0.5,_xlfn.CEILING.MATH(K629),_xlfn.FLOOR.MATH(K629))</f>
        <v>16</v>
      </c>
    </row>
    <row r="630" customFormat="false" ht="12.8" hidden="false" customHeight="false" outlineLevel="0" collapsed="false">
      <c r="I630" s="1" t="n">
        <f aca="false">ROW()-1</f>
        <v>629</v>
      </c>
      <c r="J630" s="1" t="n">
        <f aca="true">YEAR(NOW())+(1/365.25)*I630</f>
        <v>2024.72210814511</v>
      </c>
      <c r="K630" s="3" t="n">
        <f aca="false">(365.2425*J630+1721060-$B$3)/$C$3</f>
        <v>15.6902267944079</v>
      </c>
      <c r="L630" s="3" t="n">
        <f aca="false">IF((K630-INT(K630))&gt;=0.5,_xlfn.CEILING.MATH(K630),_xlfn.FLOOR.MATH(K630))</f>
        <v>16</v>
      </c>
    </row>
    <row r="631" customFormat="false" ht="12.8" hidden="false" customHeight="false" outlineLevel="0" collapsed="false">
      <c r="I631" s="1" t="n">
        <f aca="false">ROW()-1</f>
        <v>630</v>
      </c>
      <c r="J631" s="1" t="n">
        <f aca="true">YEAR(NOW())+(1/365.25)*I631</f>
        <v>2024.72484599589</v>
      </c>
      <c r="K631" s="3" t="n">
        <f aca="false">(365.2425*J631+1721060-$B$3)/$C$3</f>
        <v>15.6919393186158</v>
      </c>
      <c r="L631" s="3" t="n">
        <f aca="false">IF((K631-INT(K631))&gt;=0.5,_xlfn.CEILING.MATH(K631),_xlfn.FLOOR.MATH(K631))</f>
        <v>16</v>
      </c>
    </row>
    <row r="632" customFormat="false" ht="12.8" hidden="false" customHeight="false" outlineLevel="0" collapsed="false">
      <c r="I632" s="1" t="n">
        <f aca="false">ROW()-1</f>
        <v>631</v>
      </c>
      <c r="J632" s="1" t="n">
        <f aca="true">YEAR(NOW())+(1/365.25)*I632</f>
        <v>2024.72758384668</v>
      </c>
      <c r="K632" s="3" t="n">
        <f aca="false">(365.2425*J632+1721060-$B$3)/$C$3</f>
        <v>15.6936518428228</v>
      </c>
      <c r="L632" s="3" t="n">
        <f aca="false">IF((K632-INT(K632))&gt;=0.5,_xlfn.CEILING.MATH(K632),_xlfn.FLOOR.MATH(K632))</f>
        <v>16</v>
      </c>
    </row>
    <row r="633" customFormat="false" ht="12.8" hidden="false" customHeight="false" outlineLevel="0" collapsed="false">
      <c r="I633" s="1" t="n">
        <f aca="false">ROW()-1</f>
        <v>632</v>
      </c>
      <c r="J633" s="1" t="n">
        <f aca="true">YEAR(NOW())+(1/365.25)*I633</f>
        <v>2024.73032169747</v>
      </c>
      <c r="K633" s="3" t="n">
        <f aca="false">(365.2425*J633+1721060-$B$3)/$C$3</f>
        <v>15.6953643670307</v>
      </c>
      <c r="L633" s="3" t="n">
        <f aca="false">IF((K633-INT(K633))&gt;=0.5,_xlfn.CEILING.MATH(K633),_xlfn.FLOOR.MATH(K633))</f>
        <v>16</v>
      </c>
    </row>
    <row r="634" customFormat="false" ht="12.8" hidden="false" customHeight="false" outlineLevel="0" collapsed="false">
      <c r="I634" s="1" t="n">
        <f aca="false">ROW()-1</f>
        <v>633</v>
      </c>
      <c r="J634" s="1" t="n">
        <f aca="true">YEAR(NOW())+(1/365.25)*I634</f>
        <v>2024.73305954825</v>
      </c>
      <c r="K634" s="3" t="n">
        <f aca="false">(365.2425*J634+1721060-$B$3)/$C$3</f>
        <v>15.6970768912385</v>
      </c>
      <c r="L634" s="3" t="n">
        <f aca="false">IF((K634-INT(K634))&gt;=0.5,_xlfn.CEILING.MATH(K634),_xlfn.FLOOR.MATH(K634))</f>
        <v>16</v>
      </c>
    </row>
    <row r="635" customFormat="false" ht="12.8" hidden="false" customHeight="false" outlineLevel="0" collapsed="false">
      <c r="I635" s="1" t="n">
        <f aca="false">ROW()-1</f>
        <v>634</v>
      </c>
      <c r="J635" s="1" t="n">
        <f aca="true">YEAR(NOW())+(1/365.25)*I635</f>
        <v>2024.73579739904</v>
      </c>
      <c r="K635" s="3" t="n">
        <f aca="false">(365.2425*J635+1721060-$B$3)/$C$3</f>
        <v>15.6987894154464</v>
      </c>
      <c r="L635" s="3" t="n">
        <f aca="false">IF((K635-INT(K635))&gt;=0.5,_xlfn.CEILING.MATH(K635),_xlfn.FLOOR.MATH(K635))</f>
        <v>16</v>
      </c>
    </row>
    <row r="636" customFormat="false" ht="12.8" hidden="false" customHeight="false" outlineLevel="0" collapsed="false">
      <c r="I636" s="1" t="n">
        <f aca="false">ROW()-1</f>
        <v>635</v>
      </c>
      <c r="J636" s="1" t="n">
        <f aca="true">YEAR(NOW())+(1/365.25)*I636</f>
        <v>2024.73853524983</v>
      </c>
      <c r="K636" s="3" t="n">
        <f aca="false">(365.2425*J636+1721060-$B$3)/$C$3</f>
        <v>15.7005019396535</v>
      </c>
      <c r="L636" s="3" t="n">
        <f aca="false">IF((K636-INT(K636))&gt;=0.5,_xlfn.CEILING.MATH(K636),_xlfn.FLOOR.MATH(K636))</f>
        <v>16</v>
      </c>
    </row>
    <row r="637" customFormat="false" ht="12.8" hidden="false" customHeight="false" outlineLevel="0" collapsed="false">
      <c r="I637" s="1" t="n">
        <f aca="false">ROW()-1</f>
        <v>636</v>
      </c>
      <c r="J637" s="1" t="n">
        <f aca="true">YEAR(NOW())+(1/365.25)*I637</f>
        <v>2024.74127310062</v>
      </c>
      <c r="K637" s="3" t="n">
        <f aca="false">(365.2425*J637+1721060-$B$3)/$C$3</f>
        <v>15.7022144638613</v>
      </c>
      <c r="L637" s="3" t="n">
        <f aca="false">IF((K637-INT(K637))&gt;=0.5,_xlfn.CEILING.MATH(K637),_xlfn.FLOOR.MATH(K637))</f>
        <v>16</v>
      </c>
    </row>
    <row r="638" customFormat="false" ht="12.8" hidden="false" customHeight="false" outlineLevel="0" collapsed="false">
      <c r="I638" s="1" t="n">
        <f aca="false">ROW()-1</f>
        <v>637</v>
      </c>
      <c r="J638" s="1" t="n">
        <f aca="true">YEAR(NOW())+(1/365.25)*I638</f>
        <v>2024.7440109514</v>
      </c>
      <c r="K638" s="3" t="n">
        <f aca="false">(365.2425*J638+1721060-$B$3)/$C$3</f>
        <v>15.7039269880692</v>
      </c>
      <c r="L638" s="3" t="n">
        <f aca="false">IF((K638-INT(K638))&gt;=0.5,_xlfn.CEILING.MATH(K638),_xlfn.FLOOR.MATH(K638))</f>
        <v>16</v>
      </c>
    </row>
    <row r="639" customFormat="false" ht="12.8" hidden="false" customHeight="false" outlineLevel="0" collapsed="false">
      <c r="I639" s="1" t="n">
        <f aca="false">ROW()-1</f>
        <v>638</v>
      </c>
      <c r="J639" s="1" t="n">
        <f aca="true">YEAR(NOW())+(1/365.25)*I639</f>
        <v>2024.74674880219</v>
      </c>
      <c r="K639" s="3" t="n">
        <f aca="false">(365.2425*J639+1721060-$B$3)/$C$3</f>
        <v>15.705639512277</v>
      </c>
      <c r="L639" s="3" t="n">
        <f aca="false">IF((K639-INT(K639))&gt;=0.5,_xlfn.CEILING.MATH(K639),_xlfn.FLOOR.MATH(K639))</f>
        <v>16</v>
      </c>
    </row>
    <row r="640" customFormat="false" ht="12.8" hidden="false" customHeight="false" outlineLevel="0" collapsed="false">
      <c r="I640" s="1" t="n">
        <f aca="false">ROW()-1</f>
        <v>639</v>
      </c>
      <c r="J640" s="1" t="n">
        <f aca="true">YEAR(NOW())+(1/365.25)*I640</f>
        <v>2024.74948665298</v>
      </c>
      <c r="K640" s="3" t="n">
        <f aca="false">(365.2425*J640+1721060-$B$3)/$C$3</f>
        <v>15.7073520364849</v>
      </c>
      <c r="L640" s="3" t="n">
        <f aca="false">IF((K640-INT(K640))&gt;=0.5,_xlfn.CEILING.MATH(K640),_xlfn.FLOOR.MATH(K640))</f>
        <v>16</v>
      </c>
    </row>
    <row r="641" customFormat="false" ht="12.8" hidden="false" customHeight="false" outlineLevel="0" collapsed="false">
      <c r="I641" s="1" t="n">
        <f aca="false">ROW()-1</f>
        <v>640</v>
      </c>
      <c r="J641" s="1" t="n">
        <f aca="true">YEAR(NOW())+(1/365.25)*I641</f>
        <v>2024.75222450376</v>
      </c>
      <c r="K641" s="3" t="n">
        <f aca="false">(365.2425*J641+1721060-$B$3)/$C$3</f>
        <v>15.7090645606928</v>
      </c>
      <c r="L641" s="3" t="n">
        <f aca="false">IF((K641-INT(K641))&gt;=0.5,_xlfn.CEILING.MATH(K641),_xlfn.FLOOR.MATH(K641))</f>
        <v>16</v>
      </c>
    </row>
    <row r="642" customFormat="false" ht="12.8" hidden="false" customHeight="false" outlineLevel="0" collapsed="false">
      <c r="I642" s="1" t="n">
        <f aca="false">ROW()-1</f>
        <v>641</v>
      </c>
      <c r="J642" s="1" t="n">
        <f aca="true">YEAR(NOW())+(1/365.25)*I642</f>
        <v>2024.75496235455</v>
      </c>
      <c r="K642" s="3" t="n">
        <f aca="false">(365.2425*J642+1721060-$B$3)/$C$3</f>
        <v>15.7107770849006</v>
      </c>
      <c r="L642" s="3" t="n">
        <f aca="false">IF((K642-INT(K642))&gt;=0.5,_xlfn.CEILING.MATH(K642),_xlfn.FLOOR.MATH(K642))</f>
        <v>16</v>
      </c>
    </row>
    <row r="643" customFormat="false" ht="12.8" hidden="false" customHeight="false" outlineLevel="0" collapsed="false">
      <c r="I643" s="1" t="n">
        <f aca="false">ROW()-1</f>
        <v>642</v>
      </c>
      <c r="J643" s="1" t="n">
        <f aca="true">YEAR(NOW())+(1/365.25)*I643</f>
        <v>2024.75770020534</v>
      </c>
      <c r="K643" s="3" t="n">
        <f aca="false">(365.2425*J643+1721060-$B$3)/$C$3</f>
        <v>15.7124896091077</v>
      </c>
      <c r="L643" s="3" t="n">
        <f aca="false">IF((K643-INT(K643))&gt;=0.5,_xlfn.CEILING.MATH(K643),_xlfn.FLOOR.MATH(K643))</f>
        <v>16</v>
      </c>
    </row>
    <row r="644" customFormat="false" ht="12.8" hidden="false" customHeight="false" outlineLevel="0" collapsed="false">
      <c r="I644" s="1" t="n">
        <f aca="false">ROW()-1</f>
        <v>643</v>
      </c>
      <c r="J644" s="1" t="n">
        <f aca="true">YEAR(NOW())+(1/365.25)*I644</f>
        <v>2024.76043805613</v>
      </c>
      <c r="K644" s="3" t="n">
        <f aca="false">(365.2425*J644+1721060-$B$3)/$C$3</f>
        <v>15.7142021333156</v>
      </c>
      <c r="L644" s="3" t="n">
        <f aca="false">IF((K644-INT(K644))&gt;=0.5,_xlfn.CEILING.MATH(K644),_xlfn.FLOOR.MATH(K644))</f>
        <v>16</v>
      </c>
    </row>
    <row r="645" customFormat="false" ht="12.8" hidden="false" customHeight="false" outlineLevel="0" collapsed="false">
      <c r="I645" s="1" t="n">
        <f aca="false">ROW()-1</f>
        <v>644</v>
      </c>
      <c r="J645" s="1" t="n">
        <f aca="true">YEAR(NOW())+(1/365.25)*I645</f>
        <v>2024.76317590691</v>
      </c>
      <c r="K645" s="3" t="n">
        <f aca="false">(365.2425*J645+1721060-$B$3)/$C$3</f>
        <v>15.7159146575234</v>
      </c>
      <c r="L645" s="3" t="n">
        <f aca="false">IF((K645-INT(K645))&gt;=0.5,_xlfn.CEILING.MATH(K645),_xlfn.FLOOR.MATH(K645))</f>
        <v>16</v>
      </c>
    </row>
    <row r="646" customFormat="false" ht="12.8" hidden="false" customHeight="false" outlineLevel="0" collapsed="false">
      <c r="I646" s="1" t="n">
        <f aca="false">ROW()-1</f>
        <v>645</v>
      </c>
      <c r="J646" s="1" t="n">
        <f aca="true">YEAR(NOW())+(1/365.25)*I646</f>
        <v>2024.7659137577</v>
      </c>
      <c r="K646" s="3" t="n">
        <f aca="false">(365.2425*J646+1721060-$B$3)/$C$3</f>
        <v>15.7176271817313</v>
      </c>
      <c r="L646" s="3" t="n">
        <f aca="false">IF((K646-INT(K646))&gt;=0.5,_xlfn.CEILING.MATH(K646),_xlfn.FLOOR.MATH(K646))</f>
        <v>16</v>
      </c>
    </row>
    <row r="647" customFormat="false" ht="12.8" hidden="false" customHeight="false" outlineLevel="0" collapsed="false">
      <c r="I647" s="1" t="n">
        <f aca="false">ROW()-1</f>
        <v>646</v>
      </c>
      <c r="J647" s="1" t="n">
        <f aca="true">YEAR(NOW())+(1/365.25)*I647</f>
        <v>2024.76865160849</v>
      </c>
      <c r="K647" s="3" t="n">
        <f aca="false">(365.2425*J647+1721060-$B$3)/$C$3</f>
        <v>15.7193397059391</v>
      </c>
      <c r="L647" s="3" t="n">
        <f aca="false">IF((K647-INT(K647))&gt;=0.5,_xlfn.CEILING.MATH(K647),_xlfn.FLOOR.MATH(K647))</f>
        <v>16</v>
      </c>
    </row>
    <row r="648" customFormat="false" ht="12.8" hidden="false" customHeight="false" outlineLevel="0" collapsed="false">
      <c r="I648" s="1" t="n">
        <f aca="false">ROW()-1</f>
        <v>647</v>
      </c>
      <c r="J648" s="1" t="n">
        <f aca="true">YEAR(NOW())+(1/365.25)*I648</f>
        <v>2024.77138945927</v>
      </c>
      <c r="K648" s="3" t="n">
        <f aca="false">(365.2425*J648+1721060-$B$3)/$C$3</f>
        <v>15.7210522301462</v>
      </c>
      <c r="L648" s="3" t="n">
        <f aca="false">IF((K648-INT(K648))&gt;=0.5,_xlfn.CEILING.MATH(K648),_xlfn.FLOOR.MATH(K648))</f>
        <v>16</v>
      </c>
    </row>
    <row r="649" customFormat="false" ht="12.8" hidden="false" customHeight="false" outlineLevel="0" collapsed="false">
      <c r="I649" s="1" t="n">
        <f aca="false">ROW()-1</f>
        <v>648</v>
      </c>
      <c r="J649" s="1" t="n">
        <f aca="true">YEAR(NOW())+(1/365.25)*I649</f>
        <v>2024.77412731006</v>
      </c>
      <c r="K649" s="3" t="n">
        <f aca="false">(365.2425*J649+1721060-$B$3)/$C$3</f>
        <v>15.7227647543541</v>
      </c>
      <c r="L649" s="3" t="n">
        <f aca="false">IF((K649-INT(K649))&gt;=0.5,_xlfn.CEILING.MATH(K649),_xlfn.FLOOR.MATH(K649))</f>
        <v>16</v>
      </c>
    </row>
    <row r="650" customFormat="false" ht="12.8" hidden="false" customHeight="false" outlineLevel="0" collapsed="false">
      <c r="I650" s="1" t="n">
        <f aca="false">ROW()-1</f>
        <v>649</v>
      </c>
      <c r="J650" s="1" t="n">
        <f aca="true">YEAR(NOW())+(1/365.25)*I650</f>
        <v>2024.77686516085</v>
      </c>
      <c r="K650" s="3" t="n">
        <f aca="false">(365.2425*J650+1721060-$B$3)/$C$3</f>
        <v>15.7244772785619</v>
      </c>
      <c r="L650" s="3" t="n">
        <f aca="false">IF((K650-INT(K650))&gt;=0.5,_xlfn.CEILING.MATH(K650),_xlfn.FLOOR.MATH(K650))</f>
        <v>16</v>
      </c>
    </row>
    <row r="651" customFormat="false" ht="12.8" hidden="false" customHeight="false" outlineLevel="0" collapsed="false">
      <c r="I651" s="1" t="n">
        <f aca="false">ROW()-1</f>
        <v>650</v>
      </c>
      <c r="J651" s="1" t="n">
        <f aca="true">YEAR(NOW())+(1/365.25)*I651</f>
        <v>2024.77960301164</v>
      </c>
      <c r="K651" s="3" t="n">
        <f aca="false">(365.2425*J651+1721060-$B$3)/$C$3</f>
        <v>15.7261898027698</v>
      </c>
      <c r="L651" s="3" t="n">
        <f aca="false">IF((K651-INT(K651))&gt;=0.5,_xlfn.CEILING.MATH(K651),_xlfn.FLOOR.MATH(K651))</f>
        <v>16</v>
      </c>
    </row>
    <row r="652" customFormat="false" ht="12.8" hidden="false" customHeight="false" outlineLevel="0" collapsed="false">
      <c r="I652" s="1" t="n">
        <f aca="false">ROW()-1</f>
        <v>651</v>
      </c>
      <c r="J652" s="1" t="n">
        <f aca="true">YEAR(NOW())+(1/365.25)*I652</f>
        <v>2024.78234086242</v>
      </c>
      <c r="K652" s="3" t="n">
        <f aca="false">(365.2425*J652+1721060-$B$3)/$C$3</f>
        <v>15.7279023269777</v>
      </c>
      <c r="L652" s="3" t="n">
        <f aca="false">IF((K652-INT(K652))&gt;=0.5,_xlfn.CEILING.MATH(K652),_xlfn.FLOOR.MATH(K652))</f>
        <v>16</v>
      </c>
    </row>
    <row r="653" customFormat="false" ht="12.8" hidden="false" customHeight="false" outlineLevel="0" collapsed="false">
      <c r="I653" s="1" t="n">
        <f aca="false">ROW()-1</f>
        <v>652</v>
      </c>
      <c r="J653" s="1" t="n">
        <f aca="true">YEAR(NOW())+(1/365.25)*I653</f>
        <v>2024.78507871321</v>
      </c>
      <c r="K653" s="3" t="n">
        <f aca="false">(365.2425*J653+1721060-$B$3)/$C$3</f>
        <v>15.7296148511855</v>
      </c>
      <c r="L653" s="3" t="n">
        <f aca="false">IF((K653-INT(K653))&gt;=0.5,_xlfn.CEILING.MATH(K653),_xlfn.FLOOR.MATH(K653))</f>
        <v>16</v>
      </c>
    </row>
    <row r="654" customFormat="false" ht="12.8" hidden="false" customHeight="false" outlineLevel="0" collapsed="false">
      <c r="I654" s="1" t="n">
        <f aca="false">ROW()-1</f>
        <v>653</v>
      </c>
      <c r="J654" s="1" t="n">
        <f aca="true">YEAR(NOW())+(1/365.25)*I654</f>
        <v>2024.787816564</v>
      </c>
      <c r="K654" s="3" t="n">
        <f aca="false">(365.2425*J654+1721060-$B$3)/$C$3</f>
        <v>15.7313273753934</v>
      </c>
      <c r="L654" s="3" t="n">
        <f aca="false">IF((K654-INT(K654))&gt;=0.5,_xlfn.CEILING.MATH(K654),_xlfn.FLOOR.MATH(K654))</f>
        <v>16</v>
      </c>
    </row>
    <row r="655" customFormat="false" ht="12.8" hidden="false" customHeight="false" outlineLevel="0" collapsed="false">
      <c r="I655" s="1" t="n">
        <f aca="false">ROW()-1</f>
        <v>654</v>
      </c>
      <c r="J655" s="1" t="n">
        <f aca="true">YEAR(NOW())+(1/365.25)*I655</f>
        <v>2024.79055441478</v>
      </c>
      <c r="K655" s="3" t="n">
        <f aca="false">(365.2425*J655+1721060-$B$3)/$C$3</f>
        <v>15.7330398996004</v>
      </c>
      <c r="L655" s="3" t="n">
        <f aca="false">IF((K655-INT(K655))&gt;=0.5,_xlfn.CEILING.MATH(K655),_xlfn.FLOOR.MATH(K655))</f>
        <v>16</v>
      </c>
    </row>
    <row r="656" customFormat="false" ht="12.8" hidden="false" customHeight="false" outlineLevel="0" collapsed="false">
      <c r="I656" s="1" t="n">
        <f aca="false">ROW()-1</f>
        <v>655</v>
      </c>
      <c r="J656" s="1" t="n">
        <f aca="true">YEAR(NOW())+(1/365.25)*I656</f>
        <v>2024.79329226557</v>
      </c>
      <c r="K656" s="3" t="n">
        <f aca="false">(365.2425*J656+1721060-$B$3)/$C$3</f>
        <v>15.7347524238083</v>
      </c>
      <c r="L656" s="3" t="n">
        <f aca="false">IF((K656-INT(K656))&gt;=0.5,_xlfn.CEILING.MATH(K656),_xlfn.FLOOR.MATH(K656))</f>
        <v>16</v>
      </c>
    </row>
    <row r="657" customFormat="false" ht="12.8" hidden="false" customHeight="false" outlineLevel="0" collapsed="false">
      <c r="I657" s="1" t="n">
        <f aca="false">ROW()-1</f>
        <v>656</v>
      </c>
      <c r="J657" s="1" t="n">
        <f aca="true">YEAR(NOW())+(1/365.25)*I657</f>
        <v>2024.79603011636</v>
      </c>
      <c r="K657" s="3" t="n">
        <f aca="false">(365.2425*J657+1721060-$B$3)/$C$3</f>
        <v>15.7364649480162</v>
      </c>
      <c r="L657" s="3" t="n">
        <f aca="false">IF((K657-INT(K657))&gt;=0.5,_xlfn.CEILING.MATH(K657),_xlfn.FLOOR.MATH(K657))</f>
        <v>16</v>
      </c>
    </row>
    <row r="658" customFormat="false" ht="12.8" hidden="false" customHeight="false" outlineLevel="0" collapsed="false">
      <c r="I658" s="1" t="n">
        <f aca="false">ROW()-1</f>
        <v>657</v>
      </c>
      <c r="J658" s="1" t="n">
        <f aca="true">YEAR(NOW())+(1/365.25)*I658</f>
        <v>2024.79876796715</v>
      </c>
      <c r="K658" s="3" t="n">
        <f aca="false">(365.2425*J658+1721060-$B$3)/$C$3</f>
        <v>15.738177472224</v>
      </c>
      <c r="L658" s="3" t="n">
        <f aca="false">IF((K658-INT(K658))&gt;=0.5,_xlfn.CEILING.MATH(K658),_xlfn.FLOOR.MATH(K658))</f>
        <v>16</v>
      </c>
    </row>
    <row r="659" customFormat="false" ht="12.8" hidden="false" customHeight="false" outlineLevel="0" collapsed="false">
      <c r="I659" s="1" t="n">
        <f aca="false">ROW()-1</f>
        <v>658</v>
      </c>
      <c r="J659" s="1" t="n">
        <f aca="true">YEAR(NOW())+(1/365.25)*I659</f>
        <v>2024.80150581793</v>
      </c>
      <c r="K659" s="3" t="n">
        <f aca="false">(365.2425*J659+1721060-$B$3)/$C$3</f>
        <v>15.7398899964311</v>
      </c>
      <c r="L659" s="3" t="n">
        <f aca="false">IF((K659-INT(K659))&gt;=0.5,_xlfn.CEILING.MATH(K659),_xlfn.FLOOR.MATH(K659))</f>
        <v>16</v>
      </c>
    </row>
    <row r="660" customFormat="false" ht="12.8" hidden="false" customHeight="false" outlineLevel="0" collapsed="false">
      <c r="I660" s="1" t="n">
        <f aca="false">ROW()-1</f>
        <v>659</v>
      </c>
      <c r="J660" s="1" t="n">
        <f aca="true">YEAR(NOW())+(1/365.25)*I660</f>
        <v>2024.80424366872</v>
      </c>
      <c r="K660" s="3" t="n">
        <f aca="false">(365.2425*J660+1721060-$B$3)/$C$3</f>
        <v>15.7416025206389</v>
      </c>
      <c r="L660" s="3" t="n">
        <f aca="false">IF((K660-INT(K660))&gt;=0.5,_xlfn.CEILING.MATH(K660),_xlfn.FLOOR.MATH(K660))</f>
        <v>16</v>
      </c>
    </row>
    <row r="661" customFormat="false" ht="12.8" hidden="false" customHeight="false" outlineLevel="0" collapsed="false">
      <c r="I661" s="1" t="n">
        <f aca="false">ROW()-1</f>
        <v>660</v>
      </c>
      <c r="J661" s="1" t="n">
        <f aca="true">YEAR(NOW())+(1/365.25)*I661</f>
        <v>2024.80698151951</v>
      </c>
      <c r="K661" s="3" t="n">
        <f aca="false">(365.2425*J661+1721060-$B$3)/$C$3</f>
        <v>15.7433150448468</v>
      </c>
      <c r="L661" s="3" t="n">
        <f aca="false">IF((K661-INT(K661))&gt;=0.5,_xlfn.CEILING.MATH(K661),_xlfn.FLOOR.MATH(K661))</f>
        <v>16</v>
      </c>
    </row>
    <row r="662" customFormat="false" ht="12.8" hidden="false" customHeight="false" outlineLevel="0" collapsed="false">
      <c r="I662" s="1" t="n">
        <f aca="false">ROW()-1</f>
        <v>661</v>
      </c>
      <c r="J662" s="1" t="n">
        <f aca="true">YEAR(NOW())+(1/365.25)*I662</f>
        <v>2024.80971937029</v>
      </c>
      <c r="K662" s="3" t="n">
        <f aca="false">(365.2425*J662+1721060-$B$3)/$C$3</f>
        <v>15.7450275690547</v>
      </c>
      <c r="L662" s="3" t="n">
        <f aca="false">IF((K662-INT(K662))&gt;=0.5,_xlfn.CEILING.MATH(K662),_xlfn.FLOOR.MATH(K662))</f>
        <v>16</v>
      </c>
    </row>
    <row r="663" customFormat="false" ht="12.8" hidden="false" customHeight="false" outlineLevel="0" collapsed="false">
      <c r="I663" s="1" t="n">
        <f aca="false">ROW()-1</f>
        <v>662</v>
      </c>
      <c r="J663" s="1" t="n">
        <f aca="true">YEAR(NOW())+(1/365.25)*I663</f>
        <v>2024.81245722108</v>
      </c>
      <c r="K663" s="3" t="n">
        <f aca="false">(365.2425*J663+1721060-$B$3)/$C$3</f>
        <v>15.7467400932625</v>
      </c>
      <c r="L663" s="3" t="n">
        <f aca="false">IF((K663-INT(K663))&gt;=0.5,_xlfn.CEILING.MATH(K663),_xlfn.FLOOR.MATH(K663))</f>
        <v>16</v>
      </c>
    </row>
    <row r="664" customFormat="false" ht="12.8" hidden="false" customHeight="false" outlineLevel="0" collapsed="false">
      <c r="I664" s="1" t="n">
        <f aca="false">ROW()-1</f>
        <v>663</v>
      </c>
      <c r="J664" s="1" t="n">
        <f aca="true">YEAR(NOW())+(1/365.25)*I664</f>
        <v>2024.81519507187</v>
      </c>
      <c r="K664" s="3" t="n">
        <f aca="false">(365.2425*J664+1721060-$B$3)/$C$3</f>
        <v>15.7484526174704</v>
      </c>
      <c r="L664" s="3" t="n">
        <f aca="false">IF((K664-INT(K664))&gt;=0.5,_xlfn.CEILING.MATH(K664),_xlfn.FLOOR.MATH(K664))</f>
        <v>16</v>
      </c>
    </row>
    <row r="665" customFormat="false" ht="12.8" hidden="false" customHeight="false" outlineLevel="0" collapsed="false">
      <c r="I665" s="1" t="n">
        <f aca="false">ROW()-1</f>
        <v>664</v>
      </c>
      <c r="J665" s="1" t="n">
        <f aca="true">YEAR(NOW())+(1/365.25)*I665</f>
        <v>2024.81793292266</v>
      </c>
      <c r="K665" s="3" t="n">
        <f aca="false">(365.2425*J665+1721060-$B$3)/$C$3</f>
        <v>15.7501651416783</v>
      </c>
      <c r="L665" s="3" t="n">
        <f aca="false">IF((K665-INT(K665))&gt;=0.5,_xlfn.CEILING.MATH(K665),_xlfn.FLOOR.MATH(K665))</f>
        <v>16</v>
      </c>
    </row>
    <row r="666" customFormat="false" ht="12.8" hidden="false" customHeight="false" outlineLevel="0" collapsed="false">
      <c r="I666" s="1" t="n">
        <f aca="false">ROW()-1</f>
        <v>665</v>
      </c>
      <c r="J666" s="1" t="n">
        <f aca="true">YEAR(NOW())+(1/365.25)*I666</f>
        <v>2024.82067077344</v>
      </c>
      <c r="K666" s="3" t="n">
        <f aca="false">(365.2425*J666+1721060-$B$3)/$C$3</f>
        <v>15.7518776658853</v>
      </c>
      <c r="L666" s="3" t="n">
        <f aca="false">IF((K666-INT(K666))&gt;=0.5,_xlfn.CEILING.MATH(K666),_xlfn.FLOOR.MATH(K666))</f>
        <v>16</v>
      </c>
    </row>
    <row r="667" customFormat="false" ht="12.8" hidden="false" customHeight="false" outlineLevel="0" collapsed="false">
      <c r="I667" s="1" t="n">
        <f aca="false">ROW()-1</f>
        <v>666</v>
      </c>
      <c r="J667" s="1" t="n">
        <f aca="true">YEAR(NOW())+(1/365.25)*I667</f>
        <v>2024.82340862423</v>
      </c>
      <c r="K667" s="3" t="n">
        <f aca="false">(365.2425*J667+1721060-$B$3)/$C$3</f>
        <v>15.7535901900932</v>
      </c>
      <c r="L667" s="3" t="n">
        <f aca="false">IF((K667-INT(K667))&gt;=0.5,_xlfn.CEILING.MATH(K667),_xlfn.FLOOR.MATH(K667))</f>
        <v>16</v>
      </c>
    </row>
    <row r="668" customFormat="false" ht="12.8" hidden="false" customHeight="false" outlineLevel="0" collapsed="false">
      <c r="I668" s="1" t="n">
        <f aca="false">ROW()-1</f>
        <v>667</v>
      </c>
      <c r="J668" s="1" t="n">
        <f aca="true">YEAR(NOW())+(1/365.25)*I668</f>
        <v>2024.82614647502</v>
      </c>
      <c r="K668" s="3" t="n">
        <f aca="false">(365.2425*J668+1721060-$B$3)/$C$3</f>
        <v>15.755302714301</v>
      </c>
      <c r="L668" s="3" t="n">
        <f aca="false">IF((K668-INT(K668))&gt;=0.5,_xlfn.CEILING.MATH(K668),_xlfn.FLOOR.MATH(K668))</f>
        <v>16</v>
      </c>
    </row>
    <row r="669" customFormat="false" ht="12.8" hidden="false" customHeight="false" outlineLevel="0" collapsed="false">
      <c r="I669" s="1" t="n">
        <f aca="false">ROW()-1</f>
        <v>668</v>
      </c>
      <c r="J669" s="1" t="n">
        <f aca="true">YEAR(NOW())+(1/365.25)*I669</f>
        <v>2024.8288843258</v>
      </c>
      <c r="K669" s="3" t="n">
        <f aca="false">(365.2425*J669+1721060-$B$3)/$C$3</f>
        <v>15.7570152385089</v>
      </c>
      <c r="L669" s="3" t="n">
        <f aca="false">IF((K669-INT(K669))&gt;=0.5,_xlfn.CEILING.MATH(K669),_xlfn.FLOOR.MATH(K669))</f>
        <v>16</v>
      </c>
    </row>
    <row r="670" customFormat="false" ht="12.8" hidden="false" customHeight="false" outlineLevel="0" collapsed="false">
      <c r="I670" s="1" t="n">
        <f aca="false">ROW()-1</f>
        <v>669</v>
      </c>
      <c r="J670" s="1" t="n">
        <f aca="true">YEAR(NOW())+(1/365.25)*I670</f>
        <v>2024.83162217659</v>
      </c>
      <c r="K670" s="3" t="n">
        <f aca="false">(365.2425*J670+1721060-$B$3)/$C$3</f>
        <v>15.758727762716</v>
      </c>
      <c r="L670" s="3" t="n">
        <f aca="false">IF((K670-INT(K670))&gt;=0.5,_xlfn.CEILING.MATH(K670),_xlfn.FLOOR.MATH(K670))</f>
        <v>16</v>
      </c>
    </row>
    <row r="671" customFormat="false" ht="12.8" hidden="false" customHeight="false" outlineLevel="0" collapsed="false">
      <c r="I671" s="1" t="n">
        <f aca="false">ROW()-1</f>
        <v>670</v>
      </c>
      <c r="J671" s="1" t="n">
        <f aca="true">YEAR(NOW())+(1/365.25)*I671</f>
        <v>2024.83436002738</v>
      </c>
      <c r="K671" s="3" t="n">
        <f aca="false">(365.2425*J671+1721060-$B$3)/$C$3</f>
        <v>15.7604402869238</v>
      </c>
      <c r="L671" s="3" t="n">
        <f aca="false">IF((K671-INT(K671))&gt;=0.5,_xlfn.CEILING.MATH(K671),_xlfn.FLOOR.MATH(K671))</f>
        <v>16</v>
      </c>
    </row>
    <row r="672" customFormat="false" ht="12.8" hidden="false" customHeight="false" outlineLevel="0" collapsed="false">
      <c r="I672" s="1" t="n">
        <f aca="false">ROW()-1</f>
        <v>671</v>
      </c>
      <c r="J672" s="1" t="n">
        <f aca="true">YEAR(NOW())+(1/365.25)*I672</f>
        <v>2024.83709787817</v>
      </c>
      <c r="K672" s="3" t="n">
        <f aca="false">(365.2425*J672+1721060-$B$3)/$C$3</f>
        <v>15.7621528111317</v>
      </c>
      <c r="L672" s="3" t="n">
        <f aca="false">IF((K672-INT(K672))&gt;=0.5,_xlfn.CEILING.MATH(K672),_xlfn.FLOOR.MATH(K672))</f>
        <v>16</v>
      </c>
    </row>
    <row r="673" customFormat="false" ht="12.8" hidden="false" customHeight="false" outlineLevel="0" collapsed="false">
      <c r="I673" s="1" t="n">
        <f aca="false">ROW()-1</f>
        <v>672</v>
      </c>
      <c r="J673" s="1" t="n">
        <f aca="true">YEAR(NOW())+(1/365.25)*I673</f>
        <v>2024.83983572895</v>
      </c>
      <c r="K673" s="3" t="n">
        <f aca="false">(365.2425*J673+1721060-$B$3)/$C$3</f>
        <v>15.7638653353395</v>
      </c>
      <c r="L673" s="3" t="n">
        <f aca="false">IF((K673-INT(K673))&gt;=0.5,_xlfn.CEILING.MATH(K673),_xlfn.FLOOR.MATH(K673))</f>
        <v>16</v>
      </c>
    </row>
    <row r="674" customFormat="false" ht="12.8" hidden="false" customHeight="false" outlineLevel="0" collapsed="false">
      <c r="I674" s="1" t="n">
        <f aca="false">ROW()-1</f>
        <v>673</v>
      </c>
      <c r="J674" s="1" t="n">
        <f aca="true">YEAR(NOW())+(1/365.25)*I674</f>
        <v>2024.84257357974</v>
      </c>
      <c r="K674" s="3" t="n">
        <f aca="false">(365.2425*J674+1721060-$B$3)/$C$3</f>
        <v>15.7655778595474</v>
      </c>
      <c r="L674" s="3" t="n">
        <f aca="false">IF((K674-INT(K674))&gt;=0.5,_xlfn.CEILING.MATH(K674),_xlfn.FLOOR.MATH(K674))</f>
        <v>16</v>
      </c>
    </row>
    <row r="675" customFormat="false" ht="12.8" hidden="false" customHeight="false" outlineLevel="0" collapsed="false">
      <c r="I675" s="1" t="n">
        <f aca="false">ROW()-1</f>
        <v>674</v>
      </c>
      <c r="J675" s="1" t="n">
        <f aca="true">YEAR(NOW())+(1/365.25)*I675</f>
        <v>2024.84531143053</v>
      </c>
      <c r="K675" s="3" t="n">
        <f aca="false">(365.2425*J675+1721060-$B$3)/$C$3</f>
        <v>15.7672903837553</v>
      </c>
      <c r="L675" s="3" t="n">
        <f aca="false">IF((K675-INT(K675))&gt;=0.5,_xlfn.CEILING.MATH(K675),_xlfn.FLOOR.MATH(K675))</f>
        <v>16</v>
      </c>
    </row>
    <row r="676" customFormat="false" ht="12.8" hidden="false" customHeight="false" outlineLevel="0" collapsed="false">
      <c r="I676" s="1" t="n">
        <f aca="false">ROW()-1</f>
        <v>675</v>
      </c>
      <c r="J676" s="1" t="n">
        <f aca="true">YEAR(NOW())+(1/365.25)*I676</f>
        <v>2024.84804928131</v>
      </c>
      <c r="K676" s="3" t="n">
        <f aca="false">(365.2425*J676+1721060-$B$3)/$C$3</f>
        <v>15.7690029079631</v>
      </c>
      <c r="L676" s="3" t="n">
        <f aca="false">IF((K676-INT(K676))&gt;=0.5,_xlfn.CEILING.MATH(K676),_xlfn.FLOOR.MATH(K676))</f>
        <v>16</v>
      </c>
    </row>
    <row r="677" customFormat="false" ht="12.8" hidden="false" customHeight="false" outlineLevel="0" collapsed="false">
      <c r="I677" s="1" t="n">
        <f aca="false">ROW()-1</f>
        <v>676</v>
      </c>
      <c r="J677" s="1" t="n">
        <f aca="true">YEAR(NOW())+(1/365.25)*I677</f>
        <v>2024.8507871321</v>
      </c>
      <c r="K677" s="3" t="n">
        <f aca="false">(365.2425*J677+1721060-$B$3)/$C$3</f>
        <v>15.770715432171</v>
      </c>
      <c r="L677" s="3" t="n">
        <f aca="false">IF((K677-INT(K677))&gt;=0.5,_xlfn.CEILING.MATH(K677),_xlfn.FLOOR.MATH(K677))</f>
        <v>16</v>
      </c>
    </row>
    <row r="678" customFormat="false" ht="12.8" hidden="false" customHeight="false" outlineLevel="0" collapsed="false">
      <c r="I678" s="1" t="n">
        <f aca="false">ROW()-1</f>
        <v>677</v>
      </c>
      <c r="J678" s="1" t="n">
        <f aca="true">YEAR(NOW())+(1/365.25)*I678</f>
        <v>2024.85352498289</v>
      </c>
      <c r="K678" s="3" t="n">
        <f aca="false">(365.2425*J678+1721060-$B$3)/$C$3</f>
        <v>15.7724279563789</v>
      </c>
      <c r="L678" s="3" t="n">
        <f aca="false">IF((K678-INT(K678))&gt;=0.5,_xlfn.CEILING.MATH(K678),_xlfn.FLOOR.MATH(K678))</f>
        <v>16</v>
      </c>
    </row>
    <row r="679" customFormat="false" ht="12.8" hidden="false" customHeight="false" outlineLevel="0" collapsed="false">
      <c r="I679" s="1" t="n">
        <f aca="false">ROW()-1</f>
        <v>678</v>
      </c>
      <c r="J679" s="1" t="n">
        <f aca="true">YEAR(NOW())+(1/365.25)*I679</f>
        <v>2024.85626283368</v>
      </c>
      <c r="K679" s="3" t="n">
        <f aca="false">(365.2425*J679+1721060-$B$3)/$C$3</f>
        <v>15.7741404805859</v>
      </c>
      <c r="L679" s="3" t="n">
        <f aca="false">IF((K679-INT(K679))&gt;=0.5,_xlfn.CEILING.MATH(K679),_xlfn.FLOOR.MATH(K679))</f>
        <v>16</v>
      </c>
    </row>
    <row r="680" customFormat="false" ht="12.8" hidden="false" customHeight="false" outlineLevel="0" collapsed="false">
      <c r="I680" s="1" t="n">
        <f aca="false">ROW()-1</f>
        <v>679</v>
      </c>
      <c r="J680" s="1" t="n">
        <f aca="true">YEAR(NOW())+(1/365.25)*I680</f>
        <v>2024.85900068446</v>
      </c>
      <c r="K680" s="3" t="n">
        <f aca="false">(365.2425*J680+1721060-$B$3)/$C$3</f>
        <v>15.7758530047938</v>
      </c>
      <c r="L680" s="3" t="n">
        <f aca="false">IF((K680-INT(K680))&gt;=0.5,_xlfn.CEILING.MATH(K680),_xlfn.FLOOR.MATH(K680))</f>
        <v>16</v>
      </c>
    </row>
    <row r="681" customFormat="false" ht="12.8" hidden="false" customHeight="false" outlineLevel="0" collapsed="false">
      <c r="I681" s="1" t="n">
        <f aca="false">ROW()-1</f>
        <v>680</v>
      </c>
      <c r="J681" s="1" t="n">
        <f aca="true">YEAR(NOW())+(1/365.25)*I681</f>
        <v>2024.86173853525</v>
      </c>
      <c r="K681" s="3" t="n">
        <f aca="false">(365.2425*J681+1721060-$B$3)/$C$3</f>
        <v>15.7775655290016</v>
      </c>
      <c r="L681" s="3" t="n">
        <f aca="false">IF((K681-INT(K681))&gt;=0.5,_xlfn.CEILING.MATH(K681),_xlfn.FLOOR.MATH(K681))</f>
        <v>16</v>
      </c>
    </row>
    <row r="682" customFormat="false" ht="12.8" hidden="false" customHeight="false" outlineLevel="0" collapsed="false">
      <c r="I682" s="1" t="n">
        <f aca="false">ROW()-1</f>
        <v>681</v>
      </c>
      <c r="J682" s="1" t="n">
        <f aca="true">YEAR(NOW())+(1/365.25)*I682</f>
        <v>2024.86447638604</v>
      </c>
      <c r="K682" s="3" t="n">
        <f aca="false">(365.2425*J682+1721060-$B$3)/$C$3</f>
        <v>15.7792780532095</v>
      </c>
      <c r="L682" s="3" t="n">
        <f aca="false">IF((K682-INT(K682))&gt;=0.5,_xlfn.CEILING.MATH(K682),_xlfn.FLOOR.MATH(K682))</f>
        <v>16</v>
      </c>
    </row>
    <row r="683" customFormat="false" ht="12.8" hidden="false" customHeight="false" outlineLevel="0" collapsed="false">
      <c r="I683" s="1" t="n">
        <f aca="false">ROW()-1</f>
        <v>682</v>
      </c>
      <c r="J683" s="1" t="n">
        <f aca="true">YEAR(NOW())+(1/365.25)*I683</f>
        <v>2024.86721423682</v>
      </c>
      <c r="K683" s="3" t="n">
        <f aca="false">(365.2425*J683+1721060-$B$3)/$C$3</f>
        <v>15.7809905774166</v>
      </c>
      <c r="L683" s="3" t="n">
        <f aca="false">IF((K683-INT(K683))&gt;=0.5,_xlfn.CEILING.MATH(K683),_xlfn.FLOOR.MATH(K683))</f>
        <v>16</v>
      </c>
    </row>
    <row r="684" customFormat="false" ht="12.8" hidden="false" customHeight="false" outlineLevel="0" collapsed="false">
      <c r="I684" s="1" t="n">
        <f aca="false">ROW()-1</f>
        <v>683</v>
      </c>
      <c r="J684" s="1" t="n">
        <f aca="true">YEAR(NOW())+(1/365.25)*I684</f>
        <v>2024.86995208761</v>
      </c>
      <c r="K684" s="3" t="n">
        <f aca="false">(365.2425*J684+1721060-$B$3)/$C$3</f>
        <v>15.7827031016244</v>
      </c>
      <c r="L684" s="3" t="n">
        <f aca="false">IF((K684-INT(K684))&gt;=0.5,_xlfn.CEILING.MATH(K684),_xlfn.FLOOR.MATH(K684))</f>
        <v>16</v>
      </c>
    </row>
    <row r="685" customFormat="false" ht="12.8" hidden="false" customHeight="false" outlineLevel="0" collapsed="false">
      <c r="I685" s="1" t="n">
        <f aca="false">ROW()-1</f>
        <v>684</v>
      </c>
      <c r="J685" s="1" t="n">
        <f aca="true">YEAR(NOW())+(1/365.25)*I685</f>
        <v>2024.8726899384</v>
      </c>
      <c r="K685" s="3" t="n">
        <f aca="false">(365.2425*J685+1721060-$B$3)/$C$3</f>
        <v>15.7844156258323</v>
      </c>
      <c r="L685" s="3" t="n">
        <f aca="false">IF((K685-INT(K685))&gt;=0.5,_xlfn.CEILING.MATH(K685),_xlfn.FLOOR.MATH(K685))</f>
        <v>16</v>
      </c>
    </row>
    <row r="686" customFormat="false" ht="12.8" hidden="false" customHeight="false" outlineLevel="0" collapsed="false">
      <c r="I686" s="1" t="n">
        <f aca="false">ROW()-1</f>
        <v>685</v>
      </c>
      <c r="J686" s="1" t="n">
        <f aca="true">YEAR(NOW())+(1/365.25)*I686</f>
        <v>2024.87542778919</v>
      </c>
      <c r="K686" s="3" t="n">
        <f aca="false">(365.2425*J686+1721060-$B$3)/$C$3</f>
        <v>15.7861281500402</v>
      </c>
      <c r="L686" s="3" t="n">
        <f aca="false">IF((K686-INT(K686))&gt;=0.5,_xlfn.CEILING.MATH(K686),_xlfn.FLOOR.MATH(K686))</f>
        <v>16</v>
      </c>
    </row>
    <row r="687" customFormat="false" ht="12.8" hidden="false" customHeight="false" outlineLevel="0" collapsed="false">
      <c r="I687" s="1" t="n">
        <f aca="false">ROW()-1</f>
        <v>686</v>
      </c>
      <c r="J687" s="1" t="n">
        <f aca="true">YEAR(NOW())+(1/365.25)*I687</f>
        <v>2024.87816563997</v>
      </c>
      <c r="K687" s="3" t="n">
        <f aca="false">(365.2425*J687+1721060-$B$3)/$C$3</f>
        <v>15.787840674248</v>
      </c>
      <c r="L687" s="3" t="n">
        <f aca="false">IF((K687-INT(K687))&gt;=0.5,_xlfn.CEILING.MATH(K687),_xlfn.FLOOR.MATH(K687))</f>
        <v>16</v>
      </c>
    </row>
    <row r="688" customFormat="false" ht="12.8" hidden="false" customHeight="false" outlineLevel="0" collapsed="false">
      <c r="I688" s="1" t="n">
        <f aca="false">ROW()-1</f>
        <v>687</v>
      </c>
      <c r="J688" s="1" t="n">
        <f aca="true">YEAR(NOW())+(1/365.25)*I688</f>
        <v>2024.88090349076</v>
      </c>
      <c r="K688" s="3" t="n">
        <f aca="false">(365.2425*J688+1721060-$B$3)/$C$3</f>
        <v>15.7895531984559</v>
      </c>
      <c r="L688" s="3" t="n">
        <f aca="false">IF((K688-INT(K688))&gt;=0.5,_xlfn.CEILING.MATH(K688),_xlfn.FLOOR.MATH(K688))</f>
        <v>16</v>
      </c>
    </row>
    <row r="689" customFormat="false" ht="12.8" hidden="false" customHeight="false" outlineLevel="0" collapsed="false">
      <c r="I689" s="1" t="n">
        <f aca="false">ROW()-1</f>
        <v>688</v>
      </c>
      <c r="J689" s="1" t="n">
        <f aca="true">YEAR(NOW())+(1/365.25)*I689</f>
        <v>2024.88364134155</v>
      </c>
      <c r="K689" s="3" t="n">
        <f aca="false">(365.2425*J689+1721060-$B$3)/$C$3</f>
        <v>15.7912657226637</v>
      </c>
      <c r="L689" s="3" t="n">
        <f aca="false">IF((K689-INT(K689))&gt;=0.5,_xlfn.CEILING.MATH(K689),_xlfn.FLOOR.MATH(K689))</f>
        <v>16</v>
      </c>
    </row>
    <row r="690" customFormat="false" ht="12.8" hidden="false" customHeight="false" outlineLevel="0" collapsed="false">
      <c r="I690" s="1" t="n">
        <f aca="false">ROW()-1</f>
        <v>689</v>
      </c>
      <c r="J690" s="1" t="n">
        <f aca="true">YEAR(NOW())+(1/365.25)*I690</f>
        <v>2024.88637919233</v>
      </c>
      <c r="K690" s="3" t="n">
        <f aca="false">(365.2425*J690+1721060-$B$3)/$C$3</f>
        <v>15.7929782468708</v>
      </c>
      <c r="L690" s="3" t="n">
        <f aca="false">IF((K690-INT(K690))&gt;=0.5,_xlfn.CEILING.MATH(K690),_xlfn.FLOOR.MATH(K690))</f>
        <v>16</v>
      </c>
    </row>
    <row r="691" customFormat="false" ht="12.8" hidden="false" customHeight="false" outlineLevel="0" collapsed="false">
      <c r="I691" s="1" t="n">
        <f aca="false">ROW()-1</f>
        <v>690</v>
      </c>
      <c r="J691" s="1" t="n">
        <f aca="true">YEAR(NOW())+(1/365.25)*I691</f>
        <v>2024.88911704312</v>
      </c>
      <c r="K691" s="3" t="n">
        <f aca="false">(365.2425*J691+1721060-$B$3)/$C$3</f>
        <v>15.7946907710787</v>
      </c>
      <c r="L691" s="3" t="n">
        <f aca="false">IF((K691-INT(K691))&gt;=0.5,_xlfn.CEILING.MATH(K691),_xlfn.FLOOR.MATH(K691))</f>
        <v>16</v>
      </c>
    </row>
    <row r="692" customFormat="false" ht="12.8" hidden="false" customHeight="false" outlineLevel="0" collapsed="false">
      <c r="I692" s="1" t="n">
        <f aca="false">ROW()-1</f>
        <v>691</v>
      </c>
      <c r="J692" s="1" t="n">
        <f aca="true">YEAR(NOW())+(1/365.25)*I692</f>
        <v>2024.89185489391</v>
      </c>
      <c r="K692" s="3" t="n">
        <f aca="false">(365.2425*J692+1721060-$B$3)/$C$3</f>
        <v>15.7964032952865</v>
      </c>
      <c r="L692" s="3" t="n">
        <f aca="false">IF((K692-INT(K692))&gt;=0.5,_xlfn.CEILING.MATH(K692),_xlfn.FLOOR.MATH(K692))</f>
        <v>16</v>
      </c>
    </row>
    <row r="693" customFormat="false" ht="12.8" hidden="false" customHeight="false" outlineLevel="0" collapsed="false">
      <c r="I693" s="1" t="n">
        <f aca="false">ROW()-1</f>
        <v>692</v>
      </c>
      <c r="J693" s="1" t="n">
        <f aca="true">YEAR(NOW())+(1/365.25)*I693</f>
        <v>2024.8945927447</v>
      </c>
      <c r="K693" s="3" t="n">
        <f aca="false">(365.2425*J693+1721060-$B$3)/$C$3</f>
        <v>15.7981158194944</v>
      </c>
      <c r="L693" s="3" t="n">
        <f aca="false">IF((K693-INT(K693))&gt;=0.5,_xlfn.CEILING.MATH(K693),_xlfn.FLOOR.MATH(K693))</f>
        <v>16</v>
      </c>
    </row>
    <row r="694" customFormat="false" ht="12.8" hidden="false" customHeight="false" outlineLevel="0" collapsed="false">
      <c r="I694" s="1" t="n">
        <f aca="false">ROW()-1</f>
        <v>693</v>
      </c>
      <c r="J694" s="1" t="n">
        <f aca="true">YEAR(NOW())+(1/365.25)*I694</f>
        <v>2024.89733059548</v>
      </c>
      <c r="K694" s="3" t="n">
        <f aca="false">(365.2425*J694+1721060-$B$3)/$C$3</f>
        <v>15.7998283437014</v>
      </c>
      <c r="L694" s="3" t="n">
        <f aca="false">IF((K694-INT(K694))&gt;=0.5,_xlfn.CEILING.MATH(K694),_xlfn.FLOOR.MATH(K694))</f>
        <v>16</v>
      </c>
    </row>
    <row r="695" customFormat="false" ht="12.8" hidden="false" customHeight="false" outlineLevel="0" collapsed="false">
      <c r="I695" s="1" t="n">
        <f aca="false">ROW()-1</f>
        <v>694</v>
      </c>
      <c r="J695" s="1" t="n">
        <f aca="true">YEAR(NOW())+(1/365.25)*I695</f>
        <v>2024.90006844627</v>
      </c>
      <c r="K695" s="3" t="n">
        <f aca="false">(365.2425*J695+1721060-$B$3)/$C$3</f>
        <v>15.8015408679093</v>
      </c>
      <c r="L695" s="3" t="n">
        <f aca="false">IF((K695-INT(K695))&gt;=0.5,_xlfn.CEILING.MATH(K695),_xlfn.FLOOR.MATH(K695))</f>
        <v>16</v>
      </c>
    </row>
    <row r="696" customFormat="false" ht="12.8" hidden="false" customHeight="false" outlineLevel="0" collapsed="false">
      <c r="I696" s="1" t="n">
        <f aca="false">ROW()-1</f>
        <v>695</v>
      </c>
      <c r="J696" s="1" t="n">
        <f aca="true">YEAR(NOW())+(1/365.25)*I696</f>
        <v>2024.90280629706</v>
      </c>
      <c r="K696" s="3" t="n">
        <f aca="false">(365.2425*J696+1721060-$B$3)/$C$3</f>
        <v>15.8032533921172</v>
      </c>
      <c r="L696" s="3" t="n">
        <f aca="false">IF((K696-INT(K696))&gt;=0.5,_xlfn.CEILING.MATH(K696),_xlfn.FLOOR.MATH(K696))</f>
        <v>16</v>
      </c>
    </row>
    <row r="697" customFormat="false" ht="12.8" hidden="false" customHeight="false" outlineLevel="0" collapsed="false">
      <c r="I697" s="1" t="n">
        <f aca="false">ROW()-1</f>
        <v>696</v>
      </c>
      <c r="J697" s="1" t="n">
        <f aca="true">YEAR(NOW())+(1/365.25)*I697</f>
        <v>2024.90554414784</v>
      </c>
      <c r="K697" s="3" t="n">
        <f aca="false">(365.2425*J697+1721060-$B$3)/$C$3</f>
        <v>15.804965916325</v>
      </c>
      <c r="L697" s="3" t="n">
        <f aca="false">IF((K697-INT(K697))&gt;=0.5,_xlfn.CEILING.MATH(K697),_xlfn.FLOOR.MATH(K697))</f>
        <v>16</v>
      </c>
    </row>
    <row r="698" customFormat="false" ht="12.8" hidden="false" customHeight="false" outlineLevel="0" collapsed="false">
      <c r="I698" s="1" t="n">
        <f aca="false">ROW()-1</f>
        <v>697</v>
      </c>
      <c r="J698" s="1" t="n">
        <f aca="true">YEAR(NOW())+(1/365.25)*I698</f>
        <v>2024.90828199863</v>
      </c>
      <c r="K698" s="3" t="n">
        <f aca="false">(365.2425*J698+1721060-$B$3)/$C$3</f>
        <v>15.8066784405329</v>
      </c>
      <c r="L698" s="3" t="n">
        <f aca="false">IF((K698-INT(K698))&gt;=0.5,_xlfn.CEILING.MATH(K698),_xlfn.FLOOR.MATH(K698))</f>
        <v>16</v>
      </c>
    </row>
    <row r="699" customFormat="false" ht="12.8" hidden="false" customHeight="false" outlineLevel="0" collapsed="false">
      <c r="I699" s="1" t="n">
        <f aca="false">ROW()-1</f>
        <v>698</v>
      </c>
      <c r="J699" s="1" t="n">
        <f aca="true">YEAR(NOW())+(1/365.25)*I699</f>
        <v>2024.91101984942</v>
      </c>
      <c r="K699" s="3" t="n">
        <f aca="false">(365.2425*J699+1721060-$B$3)/$C$3</f>
        <v>15.8083909647408</v>
      </c>
      <c r="L699" s="3" t="n">
        <f aca="false">IF((K699-INT(K699))&gt;=0.5,_xlfn.CEILING.MATH(K699),_xlfn.FLOOR.MATH(K699))</f>
        <v>16</v>
      </c>
    </row>
    <row r="700" customFormat="false" ht="12.8" hidden="false" customHeight="false" outlineLevel="0" collapsed="false">
      <c r="I700" s="1" t="n">
        <f aca="false">ROW()-1</f>
        <v>699</v>
      </c>
      <c r="J700" s="1" t="n">
        <f aca="true">YEAR(NOW())+(1/365.25)*I700</f>
        <v>2024.91375770021</v>
      </c>
      <c r="K700" s="3" t="n">
        <f aca="false">(365.2425*J700+1721060-$B$3)/$C$3</f>
        <v>15.8101034889486</v>
      </c>
      <c r="L700" s="3" t="n">
        <f aca="false">IF((K700-INT(K700))&gt;=0.5,_xlfn.CEILING.MATH(K700),_xlfn.FLOOR.MATH(K700))</f>
        <v>16</v>
      </c>
    </row>
    <row r="701" customFormat="false" ht="12.8" hidden="false" customHeight="false" outlineLevel="0" collapsed="false">
      <c r="I701" s="1" t="n">
        <f aca="false">ROW()-1</f>
        <v>700</v>
      </c>
      <c r="J701" s="1" t="n">
        <f aca="true">YEAR(NOW())+(1/365.25)*I701</f>
        <v>2024.91649555099</v>
      </c>
      <c r="K701" s="3" t="n">
        <f aca="false">(365.2425*J701+1721060-$B$3)/$C$3</f>
        <v>15.8118160131557</v>
      </c>
      <c r="L701" s="3" t="n">
        <f aca="false">IF((K701-INT(K701))&gt;=0.5,_xlfn.CEILING.MATH(K701),_xlfn.FLOOR.MATH(K701))</f>
        <v>16</v>
      </c>
    </row>
    <row r="702" customFormat="false" ht="12.8" hidden="false" customHeight="false" outlineLevel="0" collapsed="false">
      <c r="I702" s="1" t="n">
        <f aca="false">ROW()-1</f>
        <v>701</v>
      </c>
      <c r="J702" s="1" t="n">
        <f aca="true">YEAR(NOW())+(1/365.25)*I702</f>
        <v>2024.91923340178</v>
      </c>
      <c r="K702" s="3" t="n">
        <f aca="false">(365.2425*J702+1721060-$B$3)/$C$3</f>
        <v>15.8135285373635</v>
      </c>
      <c r="L702" s="3" t="n">
        <f aca="false">IF((K702-INT(K702))&gt;=0.5,_xlfn.CEILING.MATH(K702),_xlfn.FLOOR.MATH(K702))</f>
        <v>16</v>
      </c>
    </row>
    <row r="703" customFormat="false" ht="12.8" hidden="false" customHeight="false" outlineLevel="0" collapsed="false">
      <c r="I703" s="1" t="n">
        <f aca="false">ROW()-1</f>
        <v>702</v>
      </c>
      <c r="J703" s="1" t="n">
        <f aca="true">YEAR(NOW())+(1/365.25)*I703</f>
        <v>2024.92197125257</v>
      </c>
      <c r="K703" s="3" t="n">
        <f aca="false">(365.2425*J703+1721060-$B$3)/$C$3</f>
        <v>15.8152410615714</v>
      </c>
      <c r="L703" s="3" t="n">
        <f aca="false">IF((K703-INT(K703))&gt;=0.5,_xlfn.CEILING.MATH(K703),_xlfn.FLOOR.MATH(K703))</f>
        <v>16</v>
      </c>
    </row>
    <row r="704" customFormat="false" ht="12.8" hidden="false" customHeight="false" outlineLevel="0" collapsed="false">
      <c r="I704" s="1" t="n">
        <f aca="false">ROW()-1</f>
        <v>703</v>
      </c>
      <c r="J704" s="1" t="n">
        <f aca="true">YEAR(NOW())+(1/365.25)*I704</f>
        <v>2024.92470910335</v>
      </c>
      <c r="K704" s="3" t="n">
        <f aca="false">(365.2425*J704+1721060-$B$3)/$C$3</f>
        <v>15.8169535857793</v>
      </c>
      <c r="L704" s="3" t="n">
        <f aca="false">IF((K704-INT(K704))&gt;=0.5,_xlfn.CEILING.MATH(K704),_xlfn.FLOOR.MATH(K704))</f>
        <v>16</v>
      </c>
    </row>
    <row r="705" customFormat="false" ht="12.8" hidden="false" customHeight="false" outlineLevel="0" collapsed="false">
      <c r="I705" s="1" t="n">
        <f aca="false">ROW()-1</f>
        <v>704</v>
      </c>
      <c r="J705" s="1" t="n">
        <f aca="true">YEAR(NOW())+(1/365.25)*I705</f>
        <v>2024.92744695414</v>
      </c>
      <c r="K705" s="3" t="n">
        <f aca="false">(365.2425*J705+1721060-$B$3)/$C$3</f>
        <v>15.8186661099871</v>
      </c>
      <c r="L705" s="3" t="n">
        <f aca="false">IF((K705-INT(K705))&gt;=0.5,_xlfn.CEILING.MATH(K705),_xlfn.FLOOR.MATH(K705))</f>
        <v>16</v>
      </c>
    </row>
    <row r="706" customFormat="false" ht="12.8" hidden="false" customHeight="false" outlineLevel="0" collapsed="false">
      <c r="I706" s="1" t="n">
        <f aca="false">ROW()-1</f>
        <v>705</v>
      </c>
      <c r="J706" s="1" t="n">
        <f aca="true">YEAR(NOW())+(1/365.25)*I706</f>
        <v>2024.93018480493</v>
      </c>
      <c r="K706" s="3" t="n">
        <f aca="false">(365.2425*J706+1721060-$B$3)/$C$3</f>
        <v>15.8203786341942</v>
      </c>
      <c r="L706" s="3" t="n">
        <f aca="false">IF((K706-INT(K706))&gt;=0.5,_xlfn.CEILING.MATH(K706),_xlfn.FLOOR.MATH(K706))</f>
        <v>16</v>
      </c>
    </row>
    <row r="707" customFormat="false" ht="12.8" hidden="false" customHeight="false" outlineLevel="0" collapsed="false">
      <c r="I707" s="1" t="n">
        <f aca="false">ROW()-1</f>
        <v>706</v>
      </c>
      <c r="J707" s="1" t="n">
        <f aca="true">YEAR(NOW())+(1/365.25)*I707</f>
        <v>2024.93292265572</v>
      </c>
      <c r="K707" s="3" t="n">
        <f aca="false">(365.2425*J707+1721060-$B$3)/$C$3</f>
        <v>15.8220911584021</v>
      </c>
      <c r="L707" s="3" t="n">
        <f aca="false">IF((K707-INT(K707))&gt;=0.5,_xlfn.CEILING.MATH(K707),_xlfn.FLOOR.MATH(K707))</f>
        <v>16</v>
      </c>
    </row>
    <row r="708" customFormat="false" ht="12.8" hidden="false" customHeight="false" outlineLevel="0" collapsed="false">
      <c r="I708" s="1" t="n">
        <f aca="false">ROW()-1</f>
        <v>707</v>
      </c>
      <c r="J708" s="1" t="n">
        <f aca="true">YEAR(NOW())+(1/365.25)*I708</f>
        <v>2024.9356605065</v>
      </c>
      <c r="K708" s="3" t="n">
        <f aca="false">(365.2425*J708+1721060-$B$3)/$C$3</f>
        <v>15.8238036826099</v>
      </c>
      <c r="L708" s="3" t="n">
        <f aca="false">IF((K708-INT(K708))&gt;=0.5,_xlfn.CEILING.MATH(K708),_xlfn.FLOOR.MATH(K708))</f>
        <v>16</v>
      </c>
    </row>
    <row r="709" customFormat="false" ht="12.8" hidden="false" customHeight="false" outlineLevel="0" collapsed="false">
      <c r="I709" s="1" t="n">
        <f aca="false">ROW()-1</f>
        <v>708</v>
      </c>
      <c r="J709" s="1" t="n">
        <f aca="true">YEAR(NOW())+(1/365.25)*I709</f>
        <v>2024.93839835729</v>
      </c>
      <c r="K709" s="3" t="n">
        <f aca="false">(365.2425*J709+1721060-$B$3)/$C$3</f>
        <v>15.8255162068178</v>
      </c>
      <c r="L709" s="3" t="n">
        <f aca="false">IF((K709-INT(K709))&gt;=0.5,_xlfn.CEILING.MATH(K709),_xlfn.FLOOR.MATH(K709))</f>
        <v>16</v>
      </c>
    </row>
    <row r="710" customFormat="false" ht="12.8" hidden="false" customHeight="false" outlineLevel="0" collapsed="false">
      <c r="I710" s="1" t="n">
        <f aca="false">ROW()-1</f>
        <v>709</v>
      </c>
      <c r="J710" s="1" t="n">
        <f aca="true">YEAR(NOW())+(1/365.25)*I710</f>
        <v>2024.94113620808</v>
      </c>
      <c r="K710" s="3" t="n">
        <f aca="false">(365.2425*J710+1721060-$B$3)/$C$3</f>
        <v>15.8272287310256</v>
      </c>
      <c r="L710" s="3" t="n">
        <f aca="false">IF((K710-INT(K710))&gt;=0.5,_xlfn.CEILING.MATH(K710),_xlfn.FLOOR.MATH(K710))</f>
        <v>16</v>
      </c>
    </row>
    <row r="711" customFormat="false" ht="12.8" hidden="false" customHeight="false" outlineLevel="0" collapsed="false">
      <c r="I711" s="1" t="n">
        <f aca="false">ROW()-1</f>
        <v>710</v>
      </c>
      <c r="J711" s="1" t="n">
        <f aca="true">YEAR(NOW())+(1/365.25)*I711</f>
        <v>2024.94387405886</v>
      </c>
      <c r="K711" s="3" t="n">
        <f aca="false">(365.2425*J711+1721060-$B$3)/$C$3</f>
        <v>15.8289412552335</v>
      </c>
      <c r="L711" s="3" t="n">
        <f aca="false">IF((K711-INT(K711))&gt;=0.5,_xlfn.CEILING.MATH(K711),_xlfn.FLOOR.MATH(K711))</f>
        <v>16</v>
      </c>
    </row>
    <row r="712" customFormat="false" ht="12.8" hidden="false" customHeight="false" outlineLevel="0" collapsed="false">
      <c r="I712" s="1" t="n">
        <f aca="false">ROW()-1</f>
        <v>711</v>
      </c>
      <c r="J712" s="1" t="n">
        <f aca="true">YEAR(NOW())+(1/365.25)*I712</f>
        <v>2024.94661190965</v>
      </c>
      <c r="K712" s="3" t="n">
        <f aca="false">(365.2425*J712+1721060-$B$3)/$C$3</f>
        <v>15.8306537794414</v>
      </c>
      <c r="L712" s="3" t="n">
        <f aca="false">IF((K712-INT(K712))&gt;=0.5,_xlfn.CEILING.MATH(K712),_xlfn.FLOOR.MATH(K712))</f>
        <v>16</v>
      </c>
    </row>
    <row r="713" customFormat="false" ht="12.8" hidden="false" customHeight="false" outlineLevel="0" collapsed="false">
      <c r="I713" s="1" t="n">
        <f aca="false">ROW()-1</f>
        <v>712</v>
      </c>
      <c r="J713" s="1" t="n">
        <f aca="true">YEAR(NOW())+(1/365.25)*I713</f>
        <v>2024.94934976044</v>
      </c>
      <c r="K713" s="3" t="n">
        <f aca="false">(365.2425*J713+1721060-$B$3)/$C$3</f>
        <v>15.8323663036484</v>
      </c>
      <c r="L713" s="3" t="n">
        <f aca="false">IF((K713-INT(K713))&gt;=0.5,_xlfn.CEILING.MATH(K713),_xlfn.FLOOR.MATH(K713))</f>
        <v>16</v>
      </c>
    </row>
    <row r="714" customFormat="false" ht="12.8" hidden="false" customHeight="false" outlineLevel="0" collapsed="false">
      <c r="I714" s="1" t="n">
        <f aca="false">ROW()-1</f>
        <v>713</v>
      </c>
      <c r="J714" s="1" t="n">
        <f aca="true">YEAR(NOW())+(1/365.25)*I714</f>
        <v>2024.95208761123</v>
      </c>
      <c r="K714" s="3" t="n">
        <f aca="false">(365.2425*J714+1721060-$B$3)/$C$3</f>
        <v>15.8340788278563</v>
      </c>
      <c r="L714" s="3" t="n">
        <f aca="false">IF((K714-INT(K714))&gt;=0.5,_xlfn.CEILING.MATH(K714),_xlfn.FLOOR.MATH(K714))</f>
        <v>16</v>
      </c>
    </row>
    <row r="715" customFormat="false" ht="12.8" hidden="false" customHeight="false" outlineLevel="0" collapsed="false">
      <c r="I715" s="1" t="n">
        <f aca="false">ROW()-1</f>
        <v>714</v>
      </c>
      <c r="J715" s="1" t="n">
        <f aca="true">YEAR(NOW())+(1/365.25)*I715</f>
        <v>2024.95482546201</v>
      </c>
      <c r="K715" s="3" t="n">
        <f aca="false">(365.2425*J715+1721060-$B$3)/$C$3</f>
        <v>15.8357913520641</v>
      </c>
      <c r="L715" s="3" t="n">
        <f aca="false">IF((K715-INT(K715))&gt;=0.5,_xlfn.CEILING.MATH(K715),_xlfn.FLOOR.MATH(K715))</f>
        <v>16</v>
      </c>
    </row>
    <row r="716" customFormat="false" ht="12.8" hidden="false" customHeight="false" outlineLevel="0" collapsed="false">
      <c r="I716" s="1" t="n">
        <f aca="false">ROW()-1</f>
        <v>715</v>
      </c>
      <c r="J716" s="1" t="n">
        <f aca="true">YEAR(NOW())+(1/365.25)*I716</f>
        <v>2024.9575633128</v>
      </c>
      <c r="K716" s="3" t="n">
        <f aca="false">(365.2425*J716+1721060-$B$3)/$C$3</f>
        <v>15.837503876272</v>
      </c>
      <c r="L716" s="3" t="n">
        <f aca="false">IF((K716-INT(K716))&gt;=0.5,_xlfn.CEILING.MATH(K716),_xlfn.FLOOR.MATH(K716))</f>
        <v>16</v>
      </c>
    </row>
    <row r="717" customFormat="false" ht="12.8" hidden="false" customHeight="false" outlineLevel="0" collapsed="false">
      <c r="I717" s="1" t="n">
        <f aca="false">ROW()-1</f>
        <v>716</v>
      </c>
      <c r="J717" s="1" t="n">
        <f aca="true">YEAR(NOW())+(1/365.25)*I717</f>
        <v>2024.96030116359</v>
      </c>
      <c r="K717" s="3" t="n">
        <f aca="false">(365.2425*J717+1721060-$B$3)/$C$3</f>
        <v>15.8392164004791</v>
      </c>
      <c r="L717" s="3" t="n">
        <f aca="false">IF((K717-INT(K717))&gt;=0.5,_xlfn.CEILING.MATH(K717),_xlfn.FLOOR.MATH(K717))</f>
        <v>16</v>
      </c>
    </row>
    <row r="718" customFormat="false" ht="12.8" hidden="false" customHeight="false" outlineLevel="0" collapsed="false">
      <c r="I718" s="1" t="n">
        <f aca="false">ROW()-1</f>
        <v>717</v>
      </c>
      <c r="J718" s="1" t="n">
        <f aca="true">YEAR(NOW())+(1/365.25)*I718</f>
        <v>2024.96303901437</v>
      </c>
      <c r="K718" s="3" t="n">
        <f aca="false">(365.2425*J718+1721060-$B$3)/$C$3</f>
        <v>15.8409289246869</v>
      </c>
      <c r="L718" s="3" t="n">
        <f aca="false">IF((K718-INT(K718))&gt;=0.5,_xlfn.CEILING.MATH(K718),_xlfn.FLOOR.MATH(K718))</f>
        <v>16</v>
      </c>
    </row>
    <row r="719" customFormat="false" ht="12.8" hidden="false" customHeight="false" outlineLevel="0" collapsed="false">
      <c r="I719" s="1" t="n">
        <f aca="false">ROW()-1</f>
        <v>718</v>
      </c>
      <c r="J719" s="1" t="n">
        <f aca="true">YEAR(NOW())+(1/365.25)*I719</f>
        <v>2024.96577686516</v>
      </c>
      <c r="K719" s="3" t="n">
        <f aca="false">(365.2425*J719+1721060-$B$3)/$C$3</f>
        <v>15.8426414488948</v>
      </c>
      <c r="L719" s="3" t="n">
        <f aca="false">IF((K719-INT(K719))&gt;=0.5,_xlfn.CEILING.MATH(K719),_xlfn.FLOOR.MATH(K719))</f>
        <v>16</v>
      </c>
    </row>
    <row r="720" customFormat="false" ht="12.8" hidden="false" customHeight="false" outlineLevel="0" collapsed="false">
      <c r="I720" s="1" t="n">
        <f aca="false">ROW()-1</f>
        <v>719</v>
      </c>
      <c r="J720" s="1" t="n">
        <f aca="true">YEAR(NOW())+(1/365.25)*I720</f>
        <v>2024.96851471595</v>
      </c>
      <c r="K720" s="3" t="n">
        <f aca="false">(365.2425*J720+1721060-$B$3)/$C$3</f>
        <v>15.8443539731027</v>
      </c>
      <c r="L720" s="3" t="n">
        <f aca="false">IF((K720-INT(K720))&gt;=0.5,_xlfn.CEILING.MATH(K720),_xlfn.FLOOR.MATH(K720))</f>
        <v>16</v>
      </c>
    </row>
    <row r="721" customFormat="false" ht="12.8" hidden="false" customHeight="false" outlineLevel="0" collapsed="false">
      <c r="I721" s="1" t="n">
        <f aca="false">ROW()-1</f>
        <v>720</v>
      </c>
      <c r="J721" s="1" t="n">
        <f aca="true">YEAR(NOW())+(1/365.25)*I721</f>
        <v>2024.97125256673</v>
      </c>
      <c r="K721" s="3" t="n">
        <f aca="false">(365.2425*J721+1721060-$B$3)/$C$3</f>
        <v>15.8460664973105</v>
      </c>
      <c r="L721" s="3" t="n">
        <f aca="false">IF((K721-INT(K721))&gt;=0.5,_xlfn.CEILING.MATH(K721),_xlfn.FLOOR.MATH(K721))</f>
        <v>16</v>
      </c>
    </row>
    <row r="722" customFormat="false" ht="12.8" hidden="false" customHeight="false" outlineLevel="0" collapsed="false">
      <c r="I722" s="1" t="n">
        <f aca="false">ROW()-1</f>
        <v>721</v>
      </c>
      <c r="J722" s="1" t="n">
        <f aca="true">YEAR(NOW())+(1/365.25)*I722</f>
        <v>2024.97399041752</v>
      </c>
      <c r="K722" s="3" t="n">
        <f aca="false">(365.2425*J722+1721060-$B$3)/$C$3</f>
        <v>15.8477790215184</v>
      </c>
      <c r="L722" s="3" t="n">
        <f aca="false">IF((K722-INT(K722))&gt;=0.5,_xlfn.CEILING.MATH(K722),_xlfn.FLOOR.MATH(K722))</f>
        <v>16</v>
      </c>
    </row>
    <row r="723" customFormat="false" ht="12.8" hidden="false" customHeight="false" outlineLevel="0" collapsed="false">
      <c r="I723" s="1" t="n">
        <f aca="false">ROW()-1</f>
        <v>722</v>
      </c>
      <c r="J723" s="1" t="n">
        <f aca="true">YEAR(NOW())+(1/365.25)*I723</f>
        <v>2024.97672826831</v>
      </c>
      <c r="K723" s="3" t="n">
        <f aca="false">(365.2425*J723+1721060-$B$3)/$C$3</f>
        <v>15.8494915457262</v>
      </c>
      <c r="L723" s="3" t="n">
        <f aca="false">IF((K723-INT(K723))&gt;=0.5,_xlfn.CEILING.MATH(K723),_xlfn.FLOOR.MATH(K723))</f>
        <v>16</v>
      </c>
    </row>
    <row r="724" customFormat="false" ht="12.8" hidden="false" customHeight="false" outlineLevel="0" collapsed="false">
      <c r="I724" s="1" t="n">
        <f aca="false">ROW()-1</f>
        <v>723</v>
      </c>
      <c r="J724" s="1" t="n">
        <f aca="true">YEAR(NOW())+(1/365.25)*I724</f>
        <v>2024.9794661191</v>
      </c>
      <c r="K724" s="3" t="n">
        <f aca="false">(365.2425*J724+1721060-$B$3)/$C$3</f>
        <v>15.8512040699333</v>
      </c>
      <c r="L724" s="3" t="n">
        <f aca="false">IF((K724-INT(K724))&gt;=0.5,_xlfn.CEILING.MATH(K724),_xlfn.FLOOR.MATH(K724))</f>
        <v>16</v>
      </c>
    </row>
    <row r="725" customFormat="false" ht="12.8" hidden="false" customHeight="false" outlineLevel="0" collapsed="false">
      <c r="I725" s="1" t="n">
        <f aca="false">ROW()-1</f>
        <v>724</v>
      </c>
      <c r="J725" s="1" t="n">
        <f aca="true">YEAR(NOW())+(1/365.25)*I725</f>
        <v>2024.98220396988</v>
      </c>
      <c r="K725" s="3" t="n">
        <f aca="false">(365.2425*J725+1721060-$B$3)/$C$3</f>
        <v>15.8529165941412</v>
      </c>
      <c r="L725" s="3" t="n">
        <f aca="false">IF((K725-INT(K725))&gt;=0.5,_xlfn.CEILING.MATH(K725),_xlfn.FLOOR.MATH(K725))</f>
        <v>16</v>
      </c>
    </row>
    <row r="726" customFormat="false" ht="12.8" hidden="false" customHeight="false" outlineLevel="0" collapsed="false">
      <c r="I726" s="1" t="n">
        <f aca="false">ROW()-1</f>
        <v>725</v>
      </c>
      <c r="J726" s="1" t="n">
        <f aca="true">YEAR(NOW())+(1/365.25)*I726</f>
        <v>2024.98494182067</v>
      </c>
      <c r="K726" s="3" t="n">
        <f aca="false">(365.2425*J726+1721060-$B$3)/$C$3</f>
        <v>15.854629118349</v>
      </c>
      <c r="L726" s="3" t="n">
        <f aca="false">IF((K726-INT(K726))&gt;=0.5,_xlfn.CEILING.MATH(K726),_xlfn.FLOOR.MATH(K726))</f>
        <v>16</v>
      </c>
    </row>
    <row r="727" customFormat="false" ht="12.8" hidden="false" customHeight="false" outlineLevel="0" collapsed="false">
      <c r="I727" s="1" t="n">
        <f aca="false">ROW()-1</f>
        <v>726</v>
      </c>
      <c r="J727" s="1" t="n">
        <f aca="true">YEAR(NOW())+(1/365.25)*I727</f>
        <v>2024.98767967146</v>
      </c>
      <c r="K727" s="3" t="n">
        <f aca="false">(365.2425*J727+1721060-$B$3)/$C$3</f>
        <v>15.8563416425569</v>
      </c>
      <c r="L727" s="3" t="n">
        <f aca="false">IF((K727-INT(K727))&gt;=0.5,_xlfn.CEILING.MATH(K727),_xlfn.FLOOR.MATH(K727))</f>
        <v>16</v>
      </c>
    </row>
    <row r="728" customFormat="false" ht="12.8" hidden="false" customHeight="false" outlineLevel="0" collapsed="false">
      <c r="I728" s="1" t="n">
        <f aca="false">ROW()-1</f>
        <v>727</v>
      </c>
      <c r="J728" s="1" t="n">
        <f aca="true">YEAR(NOW())+(1/365.25)*I728</f>
        <v>2024.99041752224</v>
      </c>
      <c r="K728" s="3" t="n">
        <f aca="false">(365.2425*J728+1721060-$B$3)/$C$3</f>
        <v>15.8580541667647</v>
      </c>
      <c r="L728" s="3" t="n">
        <f aca="false">IF((K728-INT(K728))&gt;=0.5,_xlfn.CEILING.MATH(K728),_xlfn.FLOOR.MATH(K728))</f>
        <v>16</v>
      </c>
    </row>
    <row r="729" customFormat="false" ht="12.8" hidden="false" customHeight="false" outlineLevel="0" collapsed="false">
      <c r="I729" s="1" t="n">
        <f aca="false">ROW()-1</f>
        <v>728</v>
      </c>
      <c r="J729" s="1" t="n">
        <f aca="true">YEAR(NOW())+(1/365.25)*I729</f>
        <v>2024.99315537303</v>
      </c>
      <c r="K729" s="3" t="n">
        <f aca="false">(365.2425*J729+1721060-$B$3)/$C$3</f>
        <v>15.8597666909718</v>
      </c>
      <c r="L729" s="3" t="n">
        <f aca="false">IF((K729-INT(K729))&gt;=0.5,_xlfn.CEILING.MATH(K729),_xlfn.FLOOR.MATH(K729))</f>
        <v>16</v>
      </c>
    </row>
    <row r="730" customFormat="false" ht="12.8" hidden="false" customHeight="false" outlineLevel="0" collapsed="false">
      <c r="I730" s="1" t="n">
        <f aca="false">ROW()-1</f>
        <v>729</v>
      </c>
      <c r="J730" s="1" t="n">
        <f aca="true">YEAR(NOW())+(1/365.25)*I730</f>
        <v>2024.99589322382</v>
      </c>
      <c r="K730" s="3" t="n">
        <f aca="false">(365.2425*J730+1721060-$B$3)/$C$3</f>
        <v>15.8614792151797</v>
      </c>
      <c r="L730" s="3" t="n">
        <f aca="false">IF((K730-INT(K730))&gt;=0.5,_xlfn.CEILING.MATH(K730),_xlfn.FLOOR.MATH(K730))</f>
        <v>16</v>
      </c>
    </row>
    <row r="731" customFormat="false" ht="12.8" hidden="false" customHeight="false" outlineLevel="0" collapsed="false">
      <c r="I731" s="1" t="n">
        <f aca="false">ROW()-1</f>
        <v>730</v>
      </c>
      <c r="J731" s="1" t="n">
        <f aca="true">YEAR(NOW())+(1/365.25)*I731</f>
        <v>2024.99863107461</v>
      </c>
      <c r="K731" s="3" t="n">
        <f aca="false">(365.2425*J731+1721060-$B$3)/$C$3</f>
        <v>15.8631917393875</v>
      </c>
      <c r="L731" s="3" t="n">
        <f aca="false">IF((K731-INT(K731))&gt;=0.5,_xlfn.CEILING.MATH(K731),_xlfn.FLOOR.MATH(K731))</f>
        <v>16</v>
      </c>
    </row>
    <row r="732" customFormat="false" ht="12.8" hidden="false" customHeight="false" outlineLevel="0" collapsed="false">
      <c r="I732" s="1" t="n">
        <f aca="false">ROW()-1</f>
        <v>731</v>
      </c>
      <c r="J732" s="1" t="n">
        <f aca="true">YEAR(NOW())+(1/365.25)*I732</f>
        <v>2025.00136892539</v>
      </c>
      <c r="K732" s="3" t="n">
        <f aca="false">(365.2425*J732+1721060-$B$3)/$C$3</f>
        <v>15.8649042635954</v>
      </c>
      <c r="L732" s="3" t="n">
        <f aca="false">IF((K732-INT(K732))&gt;=0.5,_xlfn.CEILING.MATH(K732),_xlfn.FLOOR.MATH(K732))</f>
        <v>16</v>
      </c>
    </row>
    <row r="733" customFormat="false" ht="12.8" hidden="false" customHeight="false" outlineLevel="0" collapsed="false">
      <c r="I733" s="1" t="n">
        <f aca="false">ROW()-1</f>
        <v>732</v>
      </c>
      <c r="J733" s="1" t="n">
        <f aca="true">YEAR(NOW())+(1/365.25)*I733</f>
        <v>2025.00410677618</v>
      </c>
      <c r="K733" s="3" t="n">
        <f aca="false">(365.2425*J733+1721060-$B$3)/$C$3</f>
        <v>15.8666167878033</v>
      </c>
      <c r="L733" s="3" t="n">
        <f aca="false">IF((K733-INT(K733))&gt;=0.5,_xlfn.CEILING.MATH(K733),_xlfn.FLOOR.MATH(K733))</f>
        <v>16</v>
      </c>
    </row>
    <row r="734" customFormat="false" ht="12.8" hidden="false" customHeight="false" outlineLevel="0" collapsed="false">
      <c r="I734" s="1" t="n">
        <f aca="false">ROW()-1</f>
        <v>733</v>
      </c>
      <c r="J734" s="1" t="n">
        <f aca="true">YEAR(NOW())+(1/365.25)*I734</f>
        <v>2025.00684462697</v>
      </c>
      <c r="K734" s="3" t="n">
        <f aca="false">(365.2425*J734+1721060-$B$3)/$C$3</f>
        <v>15.8683293120111</v>
      </c>
      <c r="L734" s="3" t="n">
        <f aca="false">IF((K734-INT(K734))&gt;=0.5,_xlfn.CEILING.MATH(K734),_xlfn.FLOOR.MATH(K734))</f>
        <v>16</v>
      </c>
    </row>
    <row r="735" customFormat="false" ht="12.8" hidden="false" customHeight="false" outlineLevel="0" collapsed="false">
      <c r="I735" s="1" t="n">
        <f aca="false">ROW()-1</f>
        <v>734</v>
      </c>
      <c r="J735" s="1" t="n">
        <f aca="true">YEAR(NOW())+(1/365.25)*I735</f>
        <v>2025.00958247775</v>
      </c>
      <c r="K735" s="3" t="n">
        <f aca="false">(365.2425*J735+1721060-$B$3)/$C$3</f>
        <v>15.870041836219</v>
      </c>
      <c r="L735" s="3" t="n">
        <f aca="false">IF((K735-INT(K735))&gt;=0.5,_xlfn.CEILING.MATH(K735),_xlfn.FLOOR.MATH(K735))</f>
        <v>16</v>
      </c>
    </row>
    <row r="736" customFormat="false" ht="12.8" hidden="false" customHeight="false" outlineLevel="0" collapsed="false">
      <c r="I736" s="1" t="n">
        <f aca="false">ROW()-1</f>
        <v>735</v>
      </c>
      <c r="J736" s="1" t="n">
        <f aca="true">YEAR(NOW())+(1/365.25)*I736</f>
        <v>2025.01232032854</v>
      </c>
      <c r="K736" s="3" t="n">
        <f aca="false">(365.2425*J736+1721060-$B$3)/$C$3</f>
        <v>15.871754360426</v>
      </c>
      <c r="L736" s="3" t="n">
        <f aca="false">IF((K736-INT(K736))&gt;=0.5,_xlfn.CEILING.MATH(K736),_xlfn.FLOOR.MATH(K736))</f>
        <v>16</v>
      </c>
    </row>
    <row r="737" customFormat="false" ht="12.8" hidden="false" customHeight="false" outlineLevel="0" collapsed="false">
      <c r="I737" s="1" t="n">
        <f aca="false">ROW()-1</f>
        <v>736</v>
      </c>
      <c r="J737" s="1" t="n">
        <f aca="true">YEAR(NOW())+(1/365.25)*I737</f>
        <v>2025.01505817933</v>
      </c>
      <c r="K737" s="3" t="n">
        <f aca="false">(365.2425*J737+1721060-$B$3)/$C$3</f>
        <v>15.8734668846339</v>
      </c>
      <c r="L737" s="3" t="n">
        <f aca="false">IF((K737-INT(K737))&gt;=0.5,_xlfn.CEILING.MATH(K737),_xlfn.FLOOR.MATH(K737))</f>
        <v>16</v>
      </c>
    </row>
    <row r="738" customFormat="false" ht="12.8" hidden="false" customHeight="false" outlineLevel="0" collapsed="false">
      <c r="I738" s="1" t="n">
        <f aca="false">ROW()-1</f>
        <v>737</v>
      </c>
      <c r="J738" s="1" t="n">
        <f aca="true">YEAR(NOW())+(1/365.25)*I738</f>
        <v>2025.01779603012</v>
      </c>
      <c r="K738" s="3" t="n">
        <f aca="false">(365.2425*J738+1721060-$B$3)/$C$3</f>
        <v>15.8751794088418</v>
      </c>
      <c r="L738" s="3" t="n">
        <f aca="false">IF((K738-INT(K738))&gt;=0.5,_xlfn.CEILING.MATH(K738),_xlfn.FLOOR.MATH(K738))</f>
        <v>16</v>
      </c>
    </row>
    <row r="739" customFormat="false" ht="12.8" hidden="false" customHeight="false" outlineLevel="0" collapsed="false">
      <c r="I739" s="1" t="n">
        <f aca="false">ROW()-1</f>
        <v>738</v>
      </c>
      <c r="J739" s="1" t="n">
        <f aca="true">YEAR(NOW())+(1/365.25)*I739</f>
        <v>2025.0205338809</v>
      </c>
      <c r="K739" s="3" t="n">
        <f aca="false">(365.2425*J739+1721060-$B$3)/$C$3</f>
        <v>15.8768919330496</v>
      </c>
      <c r="L739" s="3" t="n">
        <f aca="false">IF((K739-INT(K739))&gt;=0.5,_xlfn.CEILING.MATH(K739),_xlfn.FLOOR.MATH(K739))</f>
        <v>16</v>
      </c>
    </row>
    <row r="740" customFormat="false" ht="12.8" hidden="false" customHeight="false" outlineLevel="0" collapsed="false">
      <c r="I740" s="1" t="n">
        <f aca="false">ROW()-1</f>
        <v>739</v>
      </c>
      <c r="J740" s="1" t="n">
        <f aca="true">YEAR(NOW())+(1/365.25)*I740</f>
        <v>2025.02327173169</v>
      </c>
      <c r="K740" s="3" t="n">
        <f aca="false">(365.2425*J740+1721060-$B$3)/$C$3</f>
        <v>15.8786044572567</v>
      </c>
      <c r="L740" s="3" t="n">
        <f aca="false">IF((K740-INT(K740))&gt;=0.5,_xlfn.CEILING.MATH(K740),_xlfn.FLOOR.MATH(K740))</f>
        <v>16</v>
      </c>
    </row>
    <row r="741" customFormat="false" ht="12.8" hidden="false" customHeight="false" outlineLevel="0" collapsed="false">
      <c r="I741" s="1" t="n">
        <f aca="false">ROW()-1</f>
        <v>740</v>
      </c>
      <c r="J741" s="1" t="n">
        <f aca="true">YEAR(NOW())+(1/365.25)*I741</f>
        <v>2025.02600958248</v>
      </c>
      <c r="K741" s="3" t="n">
        <f aca="false">(365.2425*J741+1721060-$B$3)/$C$3</f>
        <v>15.8803169814646</v>
      </c>
      <c r="L741" s="3" t="n">
        <f aca="false">IF((K741-INT(K741))&gt;=0.5,_xlfn.CEILING.MATH(K741),_xlfn.FLOOR.MATH(K741))</f>
        <v>16</v>
      </c>
    </row>
    <row r="742" customFormat="false" ht="12.8" hidden="false" customHeight="false" outlineLevel="0" collapsed="false">
      <c r="I742" s="1" t="n">
        <f aca="false">ROW()-1</f>
        <v>741</v>
      </c>
      <c r="J742" s="1" t="n">
        <f aca="true">YEAR(NOW())+(1/365.25)*I742</f>
        <v>2025.02874743326</v>
      </c>
      <c r="K742" s="3" t="n">
        <f aca="false">(365.2425*J742+1721060-$B$3)/$C$3</f>
        <v>15.8820295056724</v>
      </c>
      <c r="L742" s="3" t="n">
        <f aca="false">IF((K742-INT(K742))&gt;=0.5,_xlfn.CEILING.MATH(K742),_xlfn.FLOOR.MATH(K742))</f>
        <v>16</v>
      </c>
    </row>
    <row r="743" customFormat="false" ht="12.8" hidden="false" customHeight="false" outlineLevel="0" collapsed="false">
      <c r="I743" s="1" t="n">
        <f aca="false">ROW()-1</f>
        <v>742</v>
      </c>
      <c r="J743" s="1" t="n">
        <f aca="true">YEAR(NOW())+(1/365.25)*I743</f>
        <v>2025.03148528405</v>
      </c>
      <c r="K743" s="3" t="n">
        <f aca="false">(365.2425*J743+1721060-$B$3)/$C$3</f>
        <v>15.8837420298803</v>
      </c>
      <c r="L743" s="3" t="n">
        <f aca="false">IF((K743-INT(K743))&gt;=0.5,_xlfn.CEILING.MATH(K743),_xlfn.FLOOR.MATH(K743))</f>
        <v>16</v>
      </c>
    </row>
    <row r="744" customFormat="false" ht="12.8" hidden="false" customHeight="false" outlineLevel="0" collapsed="false">
      <c r="I744" s="1" t="n">
        <f aca="false">ROW()-1</f>
        <v>743</v>
      </c>
      <c r="J744" s="1" t="n">
        <f aca="true">YEAR(NOW())+(1/365.25)*I744</f>
        <v>2025.03422313484</v>
      </c>
      <c r="K744" s="3" t="n">
        <f aca="false">(365.2425*J744+1721060-$B$3)/$C$3</f>
        <v>15.8854545540881</v>
      </c>
      <c r="L744" s="3" t="n">
        <f aca="false">IF((K744-INT(K744))&gt;=0.5,_xlfn.CEILING.MATH(K744),_xlfn.FLOOR.MATH(K744))</f>
        <v>16</v>
      </c>
    </row>
    <row r="745" customFormat="false" ht="12.8" hidden="false" customHeight="false" outlineLevel="0" collapsed="false">
      <c r="I745" s="1" t="n">
        <f aca="false">ROW()-1</f>
        <v>744</v>
      </c>
      <c r="J745" s="1" t="n">
        <f aca="true">YEAR(NOW())+(1/365.25)*I745</f>
        <v>2025.03696098563</v>
      </c>
      <c r="K745" s="3" t="n">
        <f aca="false">(365.2425*J745+1721060-$B$3)/$C$3</f>
        <v>15.887167078296</v>
      </c>
      <c r="L745" s="3" t="n">
        <f aca="false">IF((K745-INT(K745))&gt;=0.5,_xlfn.CEILING.MATH(K745),_xlfn.FLOOR.MATH(K745))</f>
        <v>16</v>
      </c>
    </row>
    <row r="746" customFormat="false" ht="12.8" hidden="false" customHeight="false" outlineLevel="0" collapsed="false">
      <c r="I746" s="1" t="n">
        <f aca="false">ROW()-1</f>
        <v>745</v>
      </c>
      <c r="J746" s="1" t="n">
        <f aca="true">YEAR(NOW())+(1/365.25)*I746</f>
        <v>2025.03969883641</v>
      </c>
      <c r="K746" s="3" t="n">
        <f aca="false">(365.2425*J746+1721060-$B$3)/$C$3</f>
        <v>15.8888796025039</v>
      </c>
      <c r="L746" s="3" t="n">
        <f aca="false">IF((K746-INT(K746))&gt;=0.5,_xlfn.CEILING.MATH(K746),_xlfn.FLOOR.MATH(K746))</f>
        <v>16</v>
      </c>
    </row>
    <row r="747" customFormat="false" ht="12.8" hidden="false" customHeight="false" outlineLevel="0" collapsed="false">
      <c r="I747" s="1" t="n">
        <f aca="false">ROW()-1</f>
        <v>746</v>
      </c>
      <c r="J747" s="1" t="n">
        <f aca="true">YEAR(NOW())+(1/365.25)*I747</f>
        <v>2025.0424366872</v>
      </c>
      <c r="K747" s="3" t="n">
        <f aca="false">(365.2425*J747+1721060-$B$3)/$C$3</f>
        <v>15.8905921267109</v>
      </c>
      <c r="L747" s="3" t="n">
        <f aca="false">IF((K747-INT(K747))&gt;=0.5,_xlfn.CEILING.MATH(K747),_xlfn.FLOOR.MATH(K747))</f>
        <v>16</v>
      </c>
    </row>
    <row r="748" customFormat="false" ht="12.8" hidden="false" customHeight="false" outlineLevel="0" collapsed="false">
      <c r="I748" s="1" t="n">
        <f aca="false">ROW()-1</f>
        <v>747</v>
      </c>
      <c r="J748" s="1" t="n">
        <f aca="true">YEAR(NOW())+(1/365.25)*I748</f>
        <v>2025.04517453799</v>
      </c>
      <c r="K748" s="3" t="n">
        <f aca="false">(365.2425*J748+1721060-$B$3)/$C$3</f>
        <v>15.8923046509188</v>
      </c>
      <c r="L748" s="3" t="n">
        <f aca="false">IF((K748-INT(K748))&gt;=0.5,_xlfn.CEILING.MATH(K748),_xlfn.FLOOR.MATH(K748))</f>
        <v>16</v>
      </c>
    </row>
    <row r="749" customFormat="false" ht="12.8" hidden="false" customHeight="false" outlineLevel="0" collapsed="false">
      <c r="I749" s="1" t="n">
        <f aca="false">ROW()-1</f>
        <v>748</v>
      </c>
      <c r="J749" s="1" t="n">
        <f aca="true">YEAR(NOW())+(1/365.25)*I749</f>
        <v>2025.04791238877</v>
      </c>
      <c r="K749" s="3" t="n">
        <f aca="false">(365.2425*J749+1721060-$B$3)/$C$3</f>
        <v>15.8940171751266</v>
      </c>
      <c r="L749" s="3" t="n">
        <f aca="false">IF((K749-INT(K749))&gt;=0.5,_xlfn.CEILING.MATH(K749),_xlfn.FLOOR.MATH(K749))</f>
        <v>16</v>
      </c>
    </row>
    <row r="750" customFormat="false" ht="12.8" hidden="false" customHeight="false" outlineLevel="0" collapsed="false">
      <c r="I750" s="1" t="n">
        <f aca="false">ROW()-1</f>
        <v>749</v>
      </c>
      <c r="J750" s="1" t="n">
        <f aca="true">YEAR(NOW())+(1/365.25)*I750</f>
        <v>2025.05065023956</v>
      </c>
      <c r="K750" s="3" t="n">
        <f aca="false">(365.2425*J750+1721060-$B$3)/$C$3</f>
        <v>15.8957296993345</v>
      </c>
      <c r="L750" s="3" t="n">
        <f aca="false">IF((K750-INT(K750))&gt;=0.5,_xlfn.CEILING.MATH(K750),_xlfn.FLOOR.MATH(K750))</f>
        <v>16</v>
      </c>
    </row>
    <row r="751" customFormat="false" ht="12.8" hidden="false" customHeight="false" outlineLevel="0" collapsed="false">
      <c r="I751" s="1" t="n">
        <f aca="false">ROW()-1</f>
        <v>750</v>
      </c>
      <c r="J751" s="1" t="n">
        <f aca="true">YEAR(NOW())+(1/365.25)*I751</f>
        <v>2025.05338809035</v>
      </c>
      <c r="K751" s="3" t="n">
        <f aca="false">(365.2425*J751+1721060-$B$3)/$C$3</f>
        <v>15.8974422235416</v>
      </c>
      <c r="L751" s="3" t="n">
        <f aca="false">IF((K751-INT(K751))&gt;=0.5,_xlfn.CEILING.MATH(K751),_xlfn.FLOOR.MATH(K751))</f>
        <v>16</v>
      </c>
    </row>
    <row r="752" customFormat="false" ht="12.8" hidden="false" customHeight="false" outlineLevel="0" collapsed="false">
      <c r="I752" s="1" t="n">
        <f aca="false">ROW()-1</f>
        <v>751</v>
      </c>
      <c r="J752" s="1" t="n">
        <f aca="true">YEAR(NOW())+(1/365.25)*I752</f>
        <v>2025.05612594114</v>
      </c>
      <c r="K752" s="3" t="n">
        <f aca="false">(365.2425*J752+1721060-$B$3)/$C$3</f>
        <v>15.8991547477494</v>
      </c>
      <c r="L752" s="3" t="n">
        <f aca="false">IF((K752-INT(K752))&gt;=0.5,_xlfn.CEILING.MATH(K752),_xlfn.FLOOR.MATH(K752))</f>
        <v>16</v>
      </c>
    </row>
    <row r="753" customFormat="false" ht="12.8" hidden="false" customHeight="false" outlineLevel="0" collapsed="false">
      <c r="I753" s="1" t="n">
        <f aca="false">ROW()-1</f>
        <v>752</v>
      </c>
      <c r="J753" s="1" t="n">
        <f aca="true">YEAR(NOW())+(1/365.25)*I753</f>
        <v>2025.05886379192</v>
      </c>
      <c r="K753" s="3" t="n">
        <f aca="false">(365.2425*J753+1721060-$B$3)/$C$3</f>
        <v>15.9008672719573</v>
      </c>
      <c r="L753" s="3" t="n">
        <f aca="false">IF((K753-INT(K753))&gt;=0.5,_xlfn.CEILING.MATH(K753),_xlfn.FLOOR.MATH(K753))</f>
        <v>16</v>
      </c>
    </row>
    <row r="754" customFormat="false" ht="12.8" hidden="false" customHeight="false" outlineLevel="0" collapsed="false">
      <c r="I754" s="1" t="n">
        <f aca="false">ROW()-1</f>
        <v>753</v>
      </c>
      <c r="J754" s="1" t="n">
        <f aca="true">YEAR(NOW())+(1/365.25)*I754</f>
        <v>2025.06160164271</v>
      </c>
      <c r="K754" s="3" t="n">
        <f aca="false">(365.2425*J754+1721060-$B$3)/$C$3</f>
        <v>15.9025797961652</v>
      </c>
      <c r="L754" s="3" t="n">
        <f aca="false">IF((K754-INT(K754))&gt;=0.5,_xlfn.CEILING.MATH(K754),_xlfn.FLOOR.MATH(K754))</f>
        <v>16</v>
      </c>
    </row>
    <row r="755" customFormat="false" ht="12.8" hidden="false" customHeight="false" outlineLevel="0" collapsed="false">
      <c r="I755" s="1" t="n">
        <f aca="false">ROW()-1</f>
        <v>754</v>
      </c>
      <c r="J755" s="1" t="n">
        <f aca="true">YEAR(NOW())+(1/365.25)*I755</f>
        <v>2025.0643394935</v>
      </c>
      <c r="K755" s="3" t="n">
        <f aca="false">(365.2425*J755+1721060-$B$3)/$C$3</f>
        <v>15.904292320373</v>
      </c>
      <c r="L755" s="3" t="n">
        <f aca="false">IF((K755-INT(K755))&gt;=0.5,_xlfn.CEILING.MATH(K755),_xlfn.FLOOR.MATH(K755))</f>
        <v>16</v>
      </c>
    </row>
    <row r="756" customFormat="false" ht="12.8" hidden="false" customHeight="false" outlineLevel="0" collapsed="false">
      <c r="I756" s="1" t="n">
        <f aca="false">ROW()-1</f>
        <v>755</v>
      </c>
      <c r="J756" s="1" t="n">
        <f aca="true">YEAR(NOW())+(1/365.25)*I756</f>
        <v>2025.06707734428</v>
      </c>
      <c r="K756" s="3" t="n">
        <f aca="false">(365.2425*J756+1721060-$B$3)/$C$3</f>
        <v>15.9060048445809</v>
      </c>
      <c r="L756" s="3" t="n">
        <f aca="false">IF((K756-INT(K756))&gt;=0.5,_xlfn.CEILING.MATH(K756),_xlfn.FLOOR.MATH(K756))</f>
        <v>16</v>
      </c>
    </row>
    <row r="757" customFormat="false" ht="12.8" hidden="false" customHeight="false" outlineLevel="0" collapsed="false">
      <c r="I757" s="1" t="n">
        <f aca="false">ROW()-1</f>
        <v>756</v>
      </c>
      <c r="J757" s="1" t="n">
        <f aca="true">YEAR(NOW())+(1/365.25)*I757</f>
        <v>2025.06981519507</v>
      </c>
      <c r="K757" s="3" t="n">
        <f aca="false">(365.2425*J757+1721060-$B$3)/$C$3</f>
        <v>15.9077173687887</v>
      </c>
      <c r="L757" s="3" t="n">
        <f aca="false">IF((K757-INT(K757))&gt;=0.5,_xlfn.CEILING.MATH(K757),_xlfn.FLOOR.MATH(K757))</f>
        <v>16</v>
      </c>
    </row>
    <row r="758" customFormat="false" ht="12.8" hidden="false" customHeight="false" outlineLevel="0" collapsed="false">
      <c r="I758" s="1" t="n">
        <f aca="false">ROW()-1</f>
        <v>757</v>
      </c>
      <c r="J758" s="1" t="n">
        <f aca="true">YEAR(NOW())+(1/365.25)*I758</f>
        <v>2025.07255304586</v>
      </c>
      <c r="K758" s="3" t="n">
        <f aca="false">(365.2425*J758+1721060-$B$3)/$C$3</f>
        <v>15.9094298929966</v>
      </c>
      <c r="L758" s="3" t="n">
        <f aca="false">IF((K758-INT(K758))&gt;=0.5,_xlfn.CEILING.MATH(K758),_xlfn.FLOOR.MATH(K758))</f>
        <v>16</v>
      </c>
    </row>
    <row r="759" customFormat="false" ht="12.8" hidden="false" customHeight="false" outlineLevel="0" collapsed="false">
      <c r="I759" s="1" t="n">
        <f aca="false">ROW()-1</f>
        <v>758</v>
      </c>
      <c r="J759" s="1" t="n">
        <f aca="true">YEAR(NOW())+(1/365.25)*I759</f>
        <v>2025.07529089665</v>
      </c>
      <c r="K759" s="3" t="n">
        <f aca="false">(365.2425*J759+1721060-$B$3)/$C$3</f>
        <v>15.9111424172037</v>
      </c>
      <c r="L759" s="3" t="n">
        <f aca="false">IF((K759-INT(K759))&gt;=0.5,_xlfn.CEILING.MATH(K759),_xlfn.FLOOR.MATH(K759))</f>
        <v>16</v>
      </c>
    </row>
    <row r="760" customFormat="false" ht="12.8" hidden="false" customHeight="false" outlineLevel="0" collapsed="false">
      <c r="I760" s="1" t="n">
        <f aca="false">ROW()-1</f>
        <v>759</v>
      </c>
      <c r="J760" s="1" t="n">
        <f aca="true">YEAR(NOW())+(1/365.25)*I760</f>
        <v>2025.07802874743</v>
      </c>
      <c r="K760" s="3" t="n">
        <f aca="false">(365.2425*J760+1721060-$B$3)/$C$3</f>
        <v>15.9128549414115</v>
      </c>
      <c r="L760" s="3" t="n">
        <f aca="false">IF((K760-INT(K760))&gt;=0.5,_xlfn.CEILING.MATH(K760),_xlfn.FLOOR.MATH(K760))</f>
        <v>16</v>
      </c>
    </row>
    <row r="761" customFormat="false" ht="12.8" hidden="false" customHeight="false" outlineLevel="0" collapsed="false">
      <c r="I761" s="1" t="n">
        <f aca="false">ROW()-1</f>
        <v>760</v>
      </c>
      <c r="J761" s="1" t="n">
        <f aca="true">YEAR(NOW())+(1/365.25)*I761</f>
        <v>2025.08076659822</v>
      </c>
      <c r="K761" s="3" t="n">
        <f aca="false">(365.2425*J761+1721060-$B$3)/$C$3</f>
        <v>15.9145674656194</v>
      </c>
      <c r="L761" s="3" t="n">
        <f aca="false">IF((K761-INT(K761))&gt;=0.5,_xlfn.CEILING.MATH(K761),_xlfn.FLOOR.MATH(K761))</f>
        <v>16</v>
      </c>
    </row>
    <row r="762" customFormat="false" ht="12.8" hidden="false" customHeight="false" outlineLevel="0" collapsed="false">
      <c r="I762" s="1" t="n">
        <f aca="false">ROW()-1</f>
        <v>761</v>
      </c>
      <c r="J762" s="1" t="n">
        <f aca="true">YEAR(NOW())+(1/365.25)*I762</f>
        <v>2025.08350444901</v>
      </c>
      <c r="K762" s="3" t="n">
        <f aca="false">(365.2425*J762+1721060-$B$3)/$C$3</f>
        <v>15.9162799898273</v>
      </c>
      <c r="L762" s="3" t="n">
        <f aca="false">IF((K762-INT(K762))&gt;=0.5,_xlfn.CEILING.MATH(K762),_xlfn.FLOOR.MATH(K762))</f>
        <v>16</v>
      </c>
    </row>
    <row r="763" customFormat="false" ht="12.8" hidden="false" customHeight="false" outlineLevel="0" collapsed="false">
      <c r="I763" s="1" t="n">
        <f aca="false">ROW()-1</f>
        <v>762</v>
      </c>
      <c r="J763" s="1" t="n">
        <f aca="true">YEAR(NOW())+(1/365.25)*I763</f>
        <v>2025.08624229979</v>
      </c>
      <c r="K763" s="3" t="n">
        <f aca="false">(365.2425*J763+1721060-$B$3)/$C$3</f>
        <v>15.9179925140343</v>
      </c>
      <c r="L763" s="3" t="n">
        <f aca="false">IF((K763-INT(K763))&gt;=0.5,_xlfn.CEILING.MATH(K763),_xlfn.FLOOR.MATH(K763))</f>
        <v>16</v>
      </c>
    </row>
    <row r="764" customFormat="false" ht="12.8" hidden="false" customHeight="false" outlineLevel="0" collapsed="false">
      <c r="I764" s="1" t="n">
        <f aca="false">ROW()-1</f>
        <v>763</v>
      </c>
      <c r="J764" s="1" t="n">
        <f aca="true">YEAR(NOW())+(1/365.25)*I764</f>
        <v>2025.08898015058</v>
      </c>
      <c r="K764" s="3" t="n">
        <f aca="false">(365.2425*J764+1721060-$B$3)/$C$3</f>
        <v>15.9197050382422</v>
      </c>
      <c r="L764" s="3" t="n">
        <f aca="false">IF((K764-INT(K764))&gt;=0.5,_xlfn.CEILING.MATH(K764),_xlfn.FLOOR.MATH(K764))</f>
        <v>16</v>
      </c>
    </row>
    <row r="765" customFormat="false" ht="12.8" hidden="false" customHeight="false" outlineLevel="0" collapsed="false">
      <c r="I765" s="1" t="n">
        <f aca="false">ROW()-1</f>
        <v>764</v>
      </c>
      <c r="J765" s="1" t="n">
        <f aca="true">YEAR(NOW())+(1/365.25)*I765</f>
        <v>2025.09171800137</v>
      </c>
      <c r="K765" s="3" t="n">
        <f aca="false">(365.2425*J765+1721060-$B$3)/$C$3</f>
        <v>15.92141756245</v>
      </c>
      <c r="L765" s="3" t="n">
        <f aca="false">IF((K765-INT(K765))&gt;=0.5,_xlfn.CEILING.MATH(K765),_xlfn.FLOOR.MATH(K765))</f>
        <v>16</v>
      </c>
    </row>
    <row r="766" customFormat="false" ht="12.8" hidden="false" customHeight="false" outlineLevel="0" collapsed="false">
      <c r="I766" s="1" t="n">
        <f aca="false">ROW()-1</f>
        <v>765</v>
      </c>
      <c r="J766" s="1" t="n">
        <f aca="true">YEAR(NOW())+(1/365.25)*I766</f>
        <v>2025.09445585216</v>
      </c>
      <c r="K766" s="3" t="n">
        <f aca="false">(365.2425*J766+1721060-$B$3)/$C$3</f>
        <v>15.9231300866579</v>
      </c>
      <c r="L766" s="3" t="n">
        <f aca="false">IF((K766-INT(K766))&gt;=0.5,_xlfn.CEILING.MATH(K766),_xlfn.FLOOR.MATH(K766))</f>
        <v>16</v>
      </c>
    </row>
    <row r="767" customFormat="false" ht="12.8" hidden="false" customHeight="false" outlineLevel="0" collapsed="false">
      <c r="I767" s="1" t="n">
        <f aca="false">ROW()-1</f>
        <v>766</v>
      </c>
      <c r="J767" s="1" t="n">
        <f aca="true">YEAR(NOW())+(1/365.25)*I767</f>
        <v>2025.09719370294</v>
      </c>
      <c r="K767" s="3" t="n">
        <f aca="false">(365.2425*J767+1721060-$B$3)/$C$3</f>
        <v>15.9248426108658</v>
      </c>
      <c r="L767" s="3" t="n">
        <f aca="false">IF((K767-INT(K767))&gt;=0.5,_xlfn.CEILING.MATH(K767),_xlfn.FLOOR.MATH(K767))</f>
        <v>16</v>
      </c>
    </row>
    <row r="768" customFormat="false" ht="12.8" hidden="false" customHeight="false" outlineLevel="0" collapsed="false">
      <c r="I768" s="1" t="n">
        <f aca="false">ROW()-1</f>
        <v>767</v>
      </c>
      <c r="J768" s="1" t="n">
        <f aca="true">YEAR(NOW())+(1/365.25)*I768</f>
        <v>2025.09993155373</v>
      </c>
      <c r="K768" s="3" t="n">
        <f aca="false">(365.2425*J768+1721060-$B$3)/$C$3</f>
        <v>15.9265551350736</v>
      </c>
      <c r="L768" s="3" t="n">
        <f aca="false">IF((K768-INT(K768))&gt;=0.5,_xlfn.CEILING.MATH(K768),_xlfn.FLOOR.MATH(K768))</f>
        <v>16</v>
      </c>
    </row>
    <row r="769" customFormat="false" ht="12.8" hidden="false" customHeight="false" outlineLevel="0" collapsed="false">
      <c r="I769" s="1" t="n">
        <f aca="false">ROW()-1</f>
        <v>768</v>
      </c>
      <c r="J769" s="1" t="n">
        <f aca="true">YEAR(NOW())+(1/365.25)*I769</f>
        <v>2025.10266940452</v>
      </c>
      <c r="K769" s="3" t="n">
        <f aca="false">(365.2425*J769+1721060-$B$3)/$C$3</f>
        <v>15.9282676592815</v>
      </c>
      <c r="L769" s="3" t="n">
        <f aca="false">IF((K769-INT(K769))&gt;=0.5,_xlfn.CEILING.MATH(K769),_xlfn.FLOOR.MATH(K769))</f>
        <v>16</v>
      </c>
    </row>
    <row r="770" customFormat="false" ht="12.8" hidden="false" customHeight="false" outlineLevel="0" collapsed="false">
      <c r="I770" s="1" t="n">
        <f aca="false">ROW()-1</f>
        <v>769</v>
      </c>
      <c r="J770" s="1" t="n">
        <f aca="true">YEAR(NOW())+(1/365.25)*I770</f>
        <v>2025.1054072553</v>
      </c>
      <c r="K770" s="3" t="n">
        <f aca="false">(365.2425*J770+1721060-$B$3)/$C$3</f>
        <v>15.9299801834885</v>
      </c>
      <c r="L770" s="3" t="n">
        <f aca="false">IF((K770-INT(K770))&gt;=0.5,_xlfn.CEILING.MATH(K770),_xlfn.FLOOR.MATH(K770))</f>
        <v>16</v>
      </c>
    </row>
    <row r="771" customFormat="false" ht="12.8" hidden="false" customHeight="false" outlineLevel="0" collapsed="false">
      <c r="I771" s="1" t="n">
        <f aca="false">ROW()-1</f>
        <v>770</v>
      </c>
      <c r="J771" s="1" t="n">
        <f aca="true">YEAR(NOW())+(1/365.25)*I771</f>
        <v>2025.10814510609</v>
      </c>
      <c r="K771" s="3" t="n">
        <f aca="false">(365.2425*J771+1721060-$B$3)/$C$3</f>
        <v>15.9316927076964</v>
      </c>
      <c r="L771" s="3" t="n">
        <f aca="false">IF((K771-INT(K771))&gt;=0.5,_xlfn.CEILING.MATH(K771),_xlfn.FLOOR.MATH(K771))</f>
        <v>16</v>
      </c>
    </row>
    <row r="772" customFormat="false" ht="12.8" hidden="false" customHeight="false" outlineLevel="0" collapsed="false">
      <c r="I772" s="1" t="n">
        <f aca="false">ROW()-1</f>
        <v>771</v>
      </c>
      <c r="J772" s="1" t="n">
        <f aca="true">YEAR(NOW())+(1/365.25)*I772</f>
        <v>2025.11088295688</v>
      </c>
      <c r="K772" s="3" t="n">
        <f aca="false">(365.2425*J772+1721060-$B$3)/$C$3</f>
        <v>15.9334052319043</v>
      </c>
      <c r="L772" s="3" t="n">
        <f aca="false">IF((K772-INT(K772))&gt;=0.5,_xlfn.CEILING.MATH(K772),_xlfn.FLOOR.MATH(K772))</f>
        <v>16</v>
      </c>
    </row>
    <row r="773" customFormat="false" ht="12.8" hidden="false" customHeight="false" outlineLevel="0" collapsed="false">
      <c r="I773" s="1" t="n">
        <f aca="false">ROW()-1</f>
        <v>772</v>
      </c>
      <c r="J773" s="1" t="n">
        <f aca="true">YEAR(NOW())+(1/365.25)*I773</f>
        <v>2025.11362080767</v>
      </c>
      <c r="K773" s="3" t="n">
        <f aca="false">(365.2425*J773+1721060-$B$3)/$C$3</f>
        <v>15.9351177561121</v>
      </c>
      <c r="L773" s="3" t="n">
        <f aca="false">IF((K773-INT(K773))&gt;=0.5,_xlfn.CEILING.MATH(K773),_xlfn.FLOOR.MATH(K773))</f>
        <v>16</v>
      </c>
    </row>
    <row r="774" customFormat="false" ht="12.8" hidden="false" customHeight="false" outlineLevel="0" collapsed="false">
      <c r="I774" s="1" t="n">
        <f aca="false">ROW()-1</f>
        <v>773</v>
      </c>
      <c r="J774" s="1" t="n">
        <f aca="true">YEAR(NOW())+(1/365.25)*I774</f>
        <v>2025.11635865845</v>
      </c>
      <c r="K774" s="3" t="n">
        <f aca="false">(365.2425*J774+1721060-$B$3)/$C$3</f>
        <v>15.9368302803192</v>
      </c>
      <c r="L774" s="3" t="n">
        <f aca="false">IF((K774-INT(K774))&gt;=0.5,_xlfn.CEILING.MATH(K774),_xlfn.FLOOR.MATH(K774))</f>
        <v>16</v>
      </c>
    </row>
    <row r="775" customFormat="false" ht="12.8" hidden="false" customHeight="false" outlineLevel="0" collapsed="false">
      <c r="I775" s="1" t="n">
        <f aca="false">ROW()-1</f>
        <v>774</v>
      </c>
      <c r="J775" s="1" t="n">
        <f aca="true">YEAR(NOW())+(1/365.25)*I775</f>
        <v>2025.11909650924</v>
      </c>
      <c r="K775" s="3" t="n">
        <f aca="false">(365.2425*J775+1721060-$B$3)/$C$3</f>
        <v>15.9385428045271</v>
      </c>
      <c r="L775" s="3" t="n">
        <f aca="false">IF((K775-INT(K775))&gt;=0.5,_xlfn.CEILING.MATH(K775),_xlfn.FLOOR.MATH(K775))</f>
        <v>16</v>
      </c>
    </row>
    <row r="776" customFormat="false" ht="12.8" hidden="false" customHeight="false" outlineLevel="0" collapsed="false">
      <c r="I776" s="1" t="n">
        <f aca="false">ROW()-1</f>
        <v>775</v>
      </c>
      <c r="J776" s="1" t="n">
        <f aca="true">YEAR(NOW())+(1/365.25)*I776</f>
        <v>2025.12183436003</v>
      </c>
      <c r="K776" s="3" t="n">
        <f aca="false">(365.2425*J776+1721060-$B$3)/$C$3</f>
        <v>15.9402553287349</v>
      </c>
      <c r="L776" s="3" t="n">
        <f aca="false">IF((K776-INT(K776))&gt;=0.5,_xlfn.CEILING.MATH(K776),_xlfn.FLOOR.MATH(K776))</f>
        <v>16</v>
      </c>
    </row>
    <row r="777" customFormat="false" ht="12.8" hidden="false" customHeight="false" outlineLevel="0" collapsed="false">
      <c r="I777" s="1" t="n">
        <f aca="false">ROW()-1</f>
        <v>776</v>
      </c>
      <c r="J777" s="1" t="n">
        <f aca="true">YEAR(NOW())+(1/365.25)*I777</f>
        <v>2025.12457221081</v>
      </c>
      <c r="K777" s="3" t="n">
        <f aca="false">(365.2425*J777+1721060-$B$3)/$C$3</f>
        <v>15.9419678529428</v>
      </c>
      <c r="L777" s="3" t="n">
        <f aca="false">IF((K777-INT(K777))&gt;=0.5,_xlfn.CEILING.MATH(K777),_xlfn.FLOOR.MATH(K777))</f>
        <v>16</v>
      </c>
    </row>
    <row r="778" customFormat="false" ht="12.8" hidden="false" customHeight="false" outlineLevel="0" collapsed="false">
      <c r="I778" s="1" t="n">
        <f aca="false">ROW()-1</f>
        <v>777</v>
      </c>
      <c r="J778" s="1" t="n">
        <f aca="true">YEAR(NOW())+(1/365.25)*I778</f>
        <v>2025.1273100616</v>
      </c>
      <c r="K778" s="3" t="n">
        <f aca="false">(365.2425*J778+1721060-$B$3)/$C$3</f>
        <v>15.9436803771506</v>
      </c>
      <c r="L778" s="3" t="n">
        <f aca="false">IF((K778-INT(K778))&gt;=0.5,_xlfn.CEILING.MATH(K778),_xlfn.FLOOR.MATH(K778))</f>
        <v>16</v>
      </c>
    </row>
    <row r="779" customFormat="false" ht="12.8" hidden="false" customHeight="false" outlineLevel="0" collapsed="false">
      <c r="I779" s="1" t="n">
        <f aca="false">ROW()-1</f>
        <v>778</v>
      </c>
      <c r="J779" s="1" t="n">
        <f aca="true">YEAR(NOW())+(1/365.25)*I779</f>
        <v>2025.13004791239</v>
      </c>
      <c r="K779" s="3" t="n">
        <f aca="false">(365.2425*J779+1721060-$B$3)/$C$3</f>
        <v>15.9453929013585</v>
      </c>
      <c r="L779" s="3" t="n">
        <f aca="false">IF((K779-INT(K779))&gt;=0.5,_xlfn.CEILING.MATH(K779),_xlfn.FLOOR.MATH(K779))</f>
        <v>16</v>
      </c>
    </row>
    <row r="780" customFormat="false" ht="12.8" hidden="false" customHeight="false" outlineLevel="0" collapsed="false">
      <c r="I780" s="1" t="n">
        <f aca="false">ROW()-1</f>
        <v>779</v>
      </c>
      <c r="J780" s="1" t="n">
        <f aca="true">YEAR(NOW())+(1/365.25)*I780</f>
        <v>2025.13278576318</v>
      </c>
      <c r="K780" s="3" t="n">
        <f aca="false">(365.2425*J780+1721060-$B$3)/$C$3</f>
        <v>15.9471054255664</v>
      </c>
      <c r="L780" s="3" t="n">
        <f aca="false">IF((K780-INT(K780))&gt;=0.5,_xlfn.CEILING.MATH(K780),_xlfn.FLOOR.MATH(K780))</f>
        <v>16</v>
      </c>
    </row>
    <row r="781" customFormat="false" ht="12.8" hidden="false" customHeight="false" outlineLevel="0" collapsed="false">
      <c r="I781" s="1" t="n">
        <f aca="false">ROW()-1</f>
        <v>780</v>
      </c>
      <c r="J781" s="1" t="n">
        <f aca="true">YEAR(NOW())+(1/365.25)*I781</f>
        <v>2025.13552361396</v>
      </c>
      <c r="K781" s="3" t="n">
        <f aca="false">(365.2425*J781+1721060-$B$3)/$C$3</f>
        <v>15.9488179497742</v>
      </c>
      <c r="L781" s="3" t="n">
        <f aca="false">IF((K781-INT(K781))&gt;=0.5,_xlfn.CEILING.MATH(K781),_xlfn.FLOOR.MATH(K781))</f>
        <v>16</v>
      </c>
    </row>
    <row r="782" customFormat="false" ht="12.8" hidden="false" customHeight="false" outlineLevel="0" collapsed="false">
      <c r="I782" s="1" t="n">
        <f aca="false">ROW()-1</f>
        <v>781</v>
      </c>
      <c r="J782" s="1" t="n">
        <f aca="true">YEAR(NOW())+(1/365.25)*I782</f>
        <v>2025.13826146475</v>
      </c>
      <c r="K782" s="3" t="n">
        <f aca="false">(365.2425*J782+1721060-$B$3)/$C$3</f>
        <v>15.9505304739813</v>
      </c>
      <c r="L782" s="3" t="n">
        <f aca="false">IF((K782-INT(K782))&gt;=0.5,_xlfn.CEILING.MATH(K782),_xlfn.FLOOR.MATH(K782))</f>
        <v>16</v>
      </c>
    </row>
    <row r="783" customFormat="false" ht="12.8" hidden="false" customHeight="false" outlineLevel="0" collapsed="false">
      <c r="I783" s="1" t="n">
        <f aca="false">ROW()-1</f>
        <v>782</v>
      </c>
      <c r="J783" s="1" t="n">
        <f aca="true">YEAR(NOW())+(1/365.25)*I783</f>
        <v>2025.14099931554</v>
      </c>
      <c r="K783" s="3" t="n">
        <f aca="false">(365.2425*J783+1721060-$B$3)/$C$3</f>
        <v>15.9522429981892</v>
      </c>
      <c r="L783" s="3" t="n">
        <f aca="false">IF((K783-INT(K783))&gt;=0.5,_xlfn.CEILING.MATH(K783),_xlfn.FLOOR.MATH(K783))</f>
        <v>16</v>
      </c>
    </row>
    <row r="784" customFormat="false" ht="12.8" hidden="false" customHeight="false" outlineLevel="0" collapsed="false">
      <c r="I784" s="1" t="n">
        <f aca="false">ROW()-1</f>
        <v>783</v>
      </c>
      <c r="J784" s="1" t="n">
        <f aca="true">YEAR(NOW())+(1/365.25)*I784</f>
        <v>2025.14373716632</v>
      </c>
      <c r="K784" s="3" t="n">
        <f aca="false">(365.2425*J784+1721060-$B$3)/$C$3</f>
        <v>15.953955522397</v>
      </c>
      <c r="L784" s="3" t="n">
        <f aca="false">IF((K784-INT(K784))&gt;=0.5,_xlfn.CEILING.MATH(K784),_xlfn.FLOOR.MATH(K784))</f>
        <v>16</v>
      </c>
    </row>
    <row r="785" customFormat="false" ht="12.8" hidden="false" customHeight="false" outlineLevel="0" collapsed="false">
      <c r="I785" s="1" t="n">
        <f aca="false">ROW()-1</f>
        <v>784</v>
      </c>
      <c r="J785" s="1" t="n">
        <f aca="true">YEAR(NOW())+(1/365.25)*I785</f>
        <v>2025.14647501711</v>
      </c>
      <c r="K785" s="3" t="n">
        <f aca="false">(365.2425*J785+1721060-$B$3)/$C$3</f>
        <v>15.9556680466049</v>
      </c>
      <c r="L785" s="3" t="n">
        <f aca="false">IF((K785-INT(K785))&gt;=0.5,_xlfn.CEILING.MATH(K785),_xlfn.FLOOR.MATH(K785))</f>
        <v>16</v>
      </c>
    </row>
    <row r="786" customFormat="false" ht="12.8" hidden="false" customHeight="false" outlineLevel="0" collapsed="false">
      <c r="I786" s="1" t="n">
        <f aca="false">ROW()-1</f>
        <v>785</v>
      </c>
      <c r="J786" s="1" t="n">
        <f aca="true">YEAR(NOW())+(1/365.25)*I786</f>
        <v>2025.1492128679</v>
      </c>
      <c r="K786" s="3" t="n">
        <f aca="false">(365.2425*J786+1721060-$B$3)/$C$3</f>
        <v>15.9573805708127</v>
      </c>
      <c r="L786" s="3" t="n">
        <f aca="false">IF((K786-INT(K786))&gt;=0.5,_xlfn.CEILING.MATH(K786),_xlfn.FLOOR.MATH(K786))</f>
        <v>16</v>
      </c>
    </row>
    <row r="787" customFormat="false" ht="12.8" hidden="false" customHeight="false" outlineLevel="0" collapsed="false">
      <c r="I787" s="1" t="n">
        <f aca="false">ROW()-1</f>
        <v>786</v>
      </c>
      <c r="J787" s="1" t="n">
        <f aca="true">YEAR(NOW())+(1/365.25)*I787</f>
        <v>2025.15195071869</v>
      </c>
      <c r="K787" s="3" t="n">
        <f aca="false">(365.2425*J787+1721060-$B$3)/$C$3</f>
        <v>15.9590930950198</v>
      </c>
      <c r="L787" s="3" t="n">
        <f aca="false">IF((K787-INT(K787))&gt;=0.5,_xlfn.CEILING.MATH(K787),_xlfn.FLOOR.MATH(K787))</f>
        <v>16</v>
      </c>
    </row>
    <row r="788" customFormat="false" ht="12.8" hidden="false" customHeight="false" outlineLevel="0" collapsed="false">
      <c r="I788" s="1" t="n">
        <f aca="false">ROW()-1</f>
        <v>787</v>
      </c>
      <c r="J788" s="1" t="n">
        <f aca="true">YEAR(NOW())+(1/365.25)*I788</f>
        <v>2025.15468856947</v>
      </c>
      <c r="K788" s="3" t="n">
        <f aca="false">(365.2425*J788+1721060-$B$3)/$C$3</f>
        <v>15.9608056192277</v>
      </c>
      <c r="L788" s="3" t="n">
        <f aca="false">IF((K788-INT(K788))&gt;=0.5,_xlfn.CEILING.MATH(K788),_xlfn.FLOOR.MATH(K788))</f>
        <v>16</v>
      </c>
    </row>
    <row r="789" customFormat="false" ht="12.8" hidden="false" customHeight="false" outlineLevel="0" collapsed="false">
      <c r="I789" s="1" t="n">
        <f aca="false">ROW()-1</f>
        <v>788</v>
      </c>
      <c r="J789" s="1" t="n">
        <f aca="true">YEAR(NOW())+(1/365.25)*I789</f>
        <v>2025.15742642026</v>
      </c>
      <c r="K789" s="3" t="n">
        <f aca="false">(365.2425*J789+1721060-$B$3)/$C$3</f>
        <v>15.9625181434355</v>
      </c>
      <c r="L789" s="3" t="n">
        <f aca="false">IF((K789-INT(K789))&gt;=0.5,_xlfn.CEILING.MATH(K789),_xlfn.FLOOR.MATH(K789))</f>
        <v>16</v>
      </c>
    </row>
    <row r="790" customFormat="false" ht="12.8" hidden="false" customHeight="false" outlineLevel="0" collapsed="false">
      <c r="I790" s="1" t="n">
        <f aca="false">ROW()-1</f>
        <v>789</v>
      </c>
      <c r="J790" s="1" t="n">
        <f aca="true">YEAR(NOW())+(1/365.25)*I790</f>
        <v>2025.16016427105</v>
      </c>
      <c r="K790" s="3" t="n">
        <f aca="false">(365.2425*J790+1721060-$B$3)/$C$3</f>
        <v>15.9642306676434</v>
      </c>
      <c r="L790" s="3" t="n">
        <f aca="false">IF((K790-INT(K790))&gt;=0.5,_xlfn.CEILING.MATH(K790),_xlfn.FLOOR.MATH(K790))</f>
        <v>16</v>
      </c>
    </row>
    <row r="791" customFormat="false" ht="12.8" hidden="false" customHeight="false" outlineLevel="0" collapsed="false">
      <c r="I791" s="1" t="n">
        <f aca="false">ROW()-1</f>
        <v>790</v>
      </c>
      <c r="J791" s="1" t="n">
        <f aca="true">YEAR(NOW())+(1/365.25)*I791</f>
        <v>2025.16290212183</v>
      </c>
      <c r="K791" s="3" t="n">
        <f aca="false">(365.2425*J791+1721060-$B$3)/$C$3</f>
        <v>15.9659431918512</v>
      </c>
      <c r="L791" s="3" t="n">
        <f aca="false">IF((K791-INT(K791))&gt;=0.5,_xlfn.CEILING.MATH(K791),_xlfn.FLOOR.MATH(K791))</f>
        <v>16</v>
      </c>
    </row>
    <row r="792" customFormat="false" ht="12.8" hidden="false" customHeight="false" outlineLevel="0" collapsed="false">
      <c r="I792" s="1" t="n">
        <f aca="false">ROW()-1</f>
        <v>791</v>
      </c>
      <c r="J792" s="1" t="n">
        <f aca="true">YEAR(NOW())+(1/365.25)*I792</f>
        <v>2025.16563997262</v>
      </c>
      <c r="K792" s="3" t="n">
        <f aca="false">(365.2425*J792+1721060-$B$3)/$C$3</f>
        <v>15.9676557160591</v>
      </c>
      <c r="L792" s="3" t="n">
        <f aca="false">IF((K792-INT(K792))&gt;=0.5,_xlfn.CEILING.MATH(K792),_xlfn.FLOOR.MATH(K792))</f>
        <v>16</v>
      </c>
    </row>
    <row r="793" customFormat="false" ht="12.8" hidden="false" customHeight="false" outlineLevel="0" collapsed="false">
      <c r="I793" s="1" t="n">
        <f aca="false">ROW()-1</f>
        <v>792</v>
      </c>
      <c r="J793" s="1" t="n">
        <f aca="true">YEAR(NOW())+(1/365.25)*I793</f>
        <v>2025.16837782341</v>
      </c>
      <c r="K793" s="3" t="n">
        <f aca="false">(365.2425*J793+1721060-$B$3)/$C$3</f>
        <v>15.969368240267</v>
      </c>
      <c r="L793" s="3" t="n">
        <f aca="false">IF((K793-INT(K793))&gt;=0.5,_xlfn.CEILING.MATH(K793),_xlfn.FLOOR.MATH(K793))</f>
        <v>16</v>
      </c>
    </row>
    <row r="794" customFormat="false" ht="12.8" hidden="false" customHeight="false" outlineLevel="0" collapsed="false">
      <c r="I794" s="1" t="n">
        <f aca="false">ROW()-1</f>
        <v>793</v>
      </c>
      <c r="J794" s="1" t="n">
        <f aca="true">YEAR(NOW())+(1/365.25)*I794</f>
        <v>2025.1711156742</v>
      </c>
      <c r="K794" s="3" t="n">
        <f aca="false">(365.2425*J794+1721060-$B$3)/$C$3</f>
        <v>15.971080764474</v>
      </c>
      <c r="L794" s="3" t="n">
        <f aca="false">IF((K794-INT(K794))&gt;=0.5,_xlfn.CEILING.MATH(K794),_xlfn.FLOOR.MATH(K794))</f>
        <v>16</v>
      </c>
    </row>
    <row r="795" customFormat="false" ht="12.8" hidden="false" customHeight="false" outlineLevel="0" collapsed="false">
      <c r="I795" s="1" t="n">
        <f aca="false">ROW()-1</f>
        <v>794</v>
      </c>
      <c r="J795" s="1" t="n">
        <f aca="true">YEAR(NOW())+(1/365.25)*I795</f>
        <v>2025.17385352498</v>
      </c>
      <c r="K795" s="3" t="n">
        <f aca="false">(365.2425*J795+1721060-$B$3)/$C$3</f>
        <v>15.9727932886819</v>
      </c>
      <c r="L795" s="3" t="n">
        <f aca="false">IF((K795-INT(K795))&gt;=0.5,_xlfn.CEILING.MATH(K795),_xlfn.FLOOR.MATH(K795))</f>
        <v>16</v>
      </c>
    </row>
    <row r="796" customFormat="false" ht="12.8" hidden="false" customHeight="false" outlineLevel="0" collapsed="false">
      <c r="I796" s="1" t="n">
        <f aca="false">ROW()-1</f>
        <v>795</v>
      </c>
      <c r="J796" s="1" t="n">
        <f aca="true">YEAR(NOW())+(1/365.25)*I796</f>
        <v>2025.17659137577</v>
      </c>
      <c r="K796" s="3" t="n">
        <f aca="false">(365.2425*J796+1721060-$B$3)/$C$3</f>
        <v>15.9745058128898</v>
      </c>
      <c r="L796" s="3" t="n">
        <f aca="false">IF((K796-INT(K796))&gt;=0.5,_xlfn.CEILING.MATH(K796),_xlfn.FLOOR.MATH(K796))</f>
        <v>16</v>
      </c>
    </row>
    <row r="797" customFormat="false" ht="12.8" hidden="false" customHeight="false" outlineLevel="0" collapsed="false">
      <c r="I797" s="1" t="n">
        <f aca="false">ROW()-1</f>
        <v>796</v>
      </c>
      <c r="J797" s="1" t="n">
        <f aca="true">YEAR(NOW())+(1/365.25)*I797</f>
        <v>2025.17932922656</v>
      </c>
      <c r="K797" s="3" t="n">
        <f aca="false">(365.2425*J797+1721060-$B$3)/$C$3</f>
        <v>15.9762183370976</v>
      </c>
      <c r="L797" s="3" t="n">
        <f aca="false">IF((K797-INT(K797))&gt;=0.5,_xlfn.CEILING.MATH(K797),_xlfn.FLOOR.MATH(K797))</f>
        <v>16</v>
      </c>
    </row>
    <row r="798" customFormat="false" ht="12.8" hidden="false" customHeight="false" outlineLevel="0" collapsed="false">
      <c r="I798" s="1" t="n">
        <f aca="false">ROW()-1</f>
        <v>797</v>
      </c>
      <c r="J798" s="1" t="n">
        <f aca="true">YEAR(NOW())+(1/365.25)*I798</f>
        <v>2025.18206707734</v>
      </c>
      <c r="K798" s="3" t="n">
        <f aca="false">(365.2425*J798+1721060-$B$3)/$C$3</f>
        <v>15.9779308613047</v>
      </c>
      <c r="L798" s="3" t="n">
        <f aca="false">IF((K798-INT(K798))&gt;=0.5,_xlfn.CEILING.MATH(K798),_xlfn.FLOOR.MATH(K798))</f>
        <v>16</v>
      </c>
    </row>
    <row r="799" customFormat="false" ht="12.8" hidden="false" customHeight="false" outlineLevel="0" collapsed="false">
      <c r="I799" s="1" t="n">
        <f aca="false">ROW()-1</f>
        <v>798</v>
      </c>
      <c r="J799" s="1" t="n">
        <f aca="true">YEAR(NOW())+(1/365.25)*I799</f>
        <v>2025.18480492813</v>
      </c>
      <c r="K799" s="3" t="n">
        <f aca="false">(365.2425*J799+1721060-$B$3)/$C$3</f>
        <v>15.9796433855125</v>
      </c>
      <c r="L799" s="3" t="n">
        <f aca="false">IF((K799-INT(K799))&gt;=0.5,_xlfn.CEILING.MATH(K799),_xlfn.FLOOR.MATH(K799))</f>
        <v>16</v>
      </c>
    </row>
    <row r="800" customFormat="false" ht="12.8" hidden="false" customHeight="false" outlineLevel="0" collapsed="false">
      <c r="I800" s="1" t="n">
        <f aca="false">ROW()-1</f>
        <v>799</v>
      </c>
      <c r="J800" s="1" t="n">
        <f aca="true">YEAR(NOW())+(1/365.25)*I800</f>
        <v>2025.18754277892</v>
      </c>
      <c r="K800" s="3" t="n">
        <f aca="false">(365.2425*J800+1721060-$B$3)/$C$3</f>
        <v>15.9813559097204</v>
      </c>
      <c r="L800" s="3" t="n">
        <f aca="false">IF((K800-INT(K800))&gt;=0.5,_xlfn.CEILING.MATH(K800),_xlfn.FLOOR.MATH(K800))</f>
        <v>16</v>
      </c>
    </row>
    <row r="801" customFormat="false" ht="12.8" hidden="false" customHeight="false" outlineLevel="0" collapsed="false">
      <c r="I801" s="1" t="n">
        <f aca="false">ROW()-1</f>
        <v>800</v>
      </c>
      <c r="J801" s="1" t="n">
        <f aca="true">YEAR(NOW())+(1/365.25)*I801</f>
        <v>2025.19028062971</v>
      </c>
      <c r="K801" s="3" t="n">
        <f aca="false">(365.2425*J801+1721060-$B$3)/$C$3</f>
        <v>15.9830684339283</v>
      </c>
      <c r="L801" s="3" t="n">
        <f aca="false">IF((K801-INT(K801))&gt;=0.5,_xlfn.CEILING.MATH(K801),_xlfn.FLOOR.MATH(K801))</f>
        <v>16</v>
      </c>
    </row>
    <row r="802" customFormat="false" ht="12.8" hidden="false" customHeight="false" outlineLevel="0" collapsed="false">
      <c r="I802" s="1" t="n">
        <f aca="false">ROW()-1</f>
        <v>801</v>
      </c>
      <c r="J802" s="1" t="n">
        <f aca="true">YEAR(NOW())+(1/365.25)*I802</f>
        <v>2025.19301848049</v>
      </c>
      <c r="K802" s="3" t="n">
        <f aca="false">(365.2425*J802+1721060-$B$3)/$C$3</f>
        <v>15.9847809581361</v>
      </c>
      <c r="L802" s="3" t="n">
        <f aca="false">IF((K802-INT(K802))&gt;=0.5,_xlfn.CEILING.MATH(K802),_xlfn.FLOOR.MATH(K802))</f>
        <v>16</v>
      </c>
    </row>
    <row r="803" customFormat="false" ht="12.8" hidden="false" customHeight="false" outlineLevel="0" collapsed="false">
      <c r="I803" s="1" t="n">
        <f aca="false">ROW()-1</f>
        <v>802</v>
      </c>
      <c r="J803" s="1" t="n">
        <f aca="true">YEAR(NOW())+(1/365.25)*I803</f>
        <v>2025.19575633128</v>
      </c>
      <c r="K803" s="3" t="n">
        <f aca="false">(365.2425*J803+1721060-$B$3)/$C$3</f>
        <v>15.986493482344</v>
      </c>
      <c r="L803" s="3" t="n">
        <f aca="false">IF((K803-INT(K803))&gt;=0.5,_xlfn.CEILING.MATH(K803),_xlfn.FLOOR.MATH(K803))</f>
        <v>16</v>
      </c>
    </row>
    <row r="804" customFormat="false" ht="12.8" hidden="false" customHeight="false" outlineLevel="0" collapsed="false">
      <c r="I804" s="1" t="n">
        <f aca="false">ROW()-1</f>
        <v>803</v>
      </c>
      <c r="J804" s="1" t="n">
        <f aca="true">YEAR(NOW())+(1/365.25)*I804</f>
        <v>2025.19849418207</v>
      </c>
      <c r="K804" s="3" t="n">
        <f aca="false">(365.2425*J804+1721060-$B$3)/$C$3</f>
        <v>15.9882060065518</v>
      </c>
      <c r="L804" s="3" t="n">
        <f aca="false">IF((K804-INT(K804))&gt;=0.5,_xlfn.CEILING.MATH(K804),_xlfn.FLOOR.MATH(K804))</f>
        <v>16</v>
      </c>
    </row>
    <row r="805" customFormat="false" ht="12.8" hidden="false" customHeight="false" outlineLevel="0" collapsed="false">
      <c r="I805" s="1" t="n">
        <f aca="false">ROW()-1</f>
        <v>804</v>
      </c>
      <c r="J805" s="1" t="n">
        <f aca="true">YEAR(NOW())+(1/365.25)*I805</f>
        <v>2025.20123203285</v>
      </c>
      <c r="K805" s="3" t="n">
        <f aca="false">(365.2425*J805+1721060-$B$3)/$C$3</f>
        <v>15.9899185307589</v>
      </c>
      <c r="L805" s="3" t="n">
        <f aca="false">IF((K805-INT(K805))&gt;=0.5,_xlfn.CEILING.MATH(K805),_xlfn.FLOOR.MATH(K805))</f>
        <v>16</v>
      </c>
    </row>
    <row r="806" customFormat="false" ht="12.8" hidden="false" customHeight="false" outlineLevel="0" collapsed="false">
      <c r="I806" s="1" t="n">
        <f aca="false">ROW()-1</f>
        <v>805</v>
      </c>
      <c r="J806" s="1" t="n">
        <f aca="true">YEAR(NOW())+(1/365.25)*I806</f>
        <v>2025.20396988364</v>
      </c>
      <c r="K806" s="3" t="n">
        <f aca="false">(365.2425*J806+1721060-$B$3)/$C$3</f>
        <v>15.9916310549668</v>
      </c>
      <c r="L806" s="3" t="n">
        <f aca="false">IF((K806-INT(K806))&gt;=0.5,_xlfn.CEILING.MATH(K806),_xlfn.FLOOR.MATH(K806))</f>
        <v>16</v>
      </c>
    </row>
    <row r="807" customFormat="false" ht="12.8" hidden="false" customHeight="false" outlineLevel="0" collapsed="false">
      <c r="I807" s="1" t="n">
        <f aca="false">ROW()-1</f>
        <v>806</v>
      </c>
      <c r="J807" s="1" t="n">
        <f aca="true">YEAR(NOW())+(1/365.25)*I807</f>
        <v>2025.20670773443</v>
      </c>
      <c r="K807" s="3" t="n">
        <f aca="false">(365.2425*J807+1721060-$B$3)/$C$3</f>
        <v>15.9933435791746</v>
      </c>
      <c r="L807" s="3" t="n">
        <f aca="false">IF((K807-INT(K807))&gt;=0.5,_xlfn.CEILING.MATH(K807),_xlfn.FLOOR.MATH(K807))</f>
        <v>16</v>
      </c>
    </row>
    <row r="808" customFormat="false" ht="12.8" hidden="false" customHeight="false" outlineLevel="0" collapsed="false">
      <c r="I808" s="1" t="n">
        <f aca="false">ROW()-1</f>
        <v>807</v>
      </c>
      <c r="J808" s="1" t="n">
        <f aca="true">YEAR(NOW())+(1/365.25)*I808</f>
        <v>2025.20944558522</v>
      </c>
      <c r="K808" s="3" t="n">
        <f aca="false">(365.2425*J808+1721060-$B$3)/$C$3</f>
        <v>15.9950561033825</v>
      </c>
      <c r="L808" s="3" t="n">
        <f aca="false">IF((K808-INT(K808))&gt;=0.5,_xlfn.CEILING.MATH(K808),_xlfn.FLOOR.MATH(K808))</f>
        <v>16</v>
      </c>
    </row>
    <row r="809" customFormat="false" ht="12.8" hidden="false" customHeight="false" outlineLevel="0" collapsed="false">
      <c r="I809" s="1" t="n">
        <f aca="false">ROW()-1</f>
        <v>808</v>
      </c>
      <c r="J809" s="1" t="n">
        <f aca="true">YEAR(NOW())+(1/365.25)*I809</f>
        <v>2025.212183436</v>
      </c>
      <c r="K809" s="3" t="n">
        <f aca="false">(365.2425*J809+1721060-$B$3)/$C$3</f>
        <v>15.9967686275896</v>
      </c>
      <c r="L809" s="3" t="n">
        <f aca="false">IF((K809-INT(K809))&gt;=0.5,_xlfn.CEILING.MATH(K809),_xlfn.FLOOR.MATH(K809))</f>
        <v>16</v>
      </c>
    </row>
    <row r="810" customFormat="false" ht="12.8" hidden="false" customHeight="false" outlineLevel="0" collapsed="false">
      <c r="I810" s="1" t="n">
        <f aca="false">ROW()-1</f>
        <v>809</v>
      </c>
      <c r="J810" s="1" t="n">
        <f aca="true">YEAR(NOW())+(1/365.25)*I810</f>
        <v>2025.21492128679</v>
      </c>
      <c r="K810" s="3" t="n">
        <f aca="false">(365.2425*J810+1721060-$B$3)/$C$3</f>
        <v>15.9984811517974</v>
      </c>
      <c r="L810" s="3" t="n">
        <f aca="false">IF((K810-INT(K810))&gt;=0.5,_xlfn.CEILING.MATH(K810),_xlfn.FLOOR.MATH(K810))</f>
        <v>16</v>
      </c>
    </row>
    <row r="811" customFormat="false" ht="12.8" hidden="false" customHeight="false" outlineLevel="0" collapsed="false">
      <c r="I811" s="1" t="n">
        <f aca="false">ROW()-1</f>
        <v>810</v>
      </c>
      <c r="J811" s="1" t="n">
        <f aca="true">YEAR(NOW())+(1/365.25)*I811</f>
        <v>2025.21765913758</v>
      </c>
      <c r="K811" s="3" t="n">
        <f aca="false">(365.2425*J811+1721060-$B$3)/$C$3</f>
        <v>16.0001936760053</v>
      </c>
      <c r="L811" s="3" t="n">
        <f aca="false">IF((K811-INT(K811))&gt;=0.5,_xlfn.CEILING.MATH(K811),_xlfn.FLOOR.MATH(K811))</f>
        <v>16</v>
      </c>
    </row>
    <row r="812" customFormat="false" ht="12.8" hidden="false" customHeight="false" outlineLevel="0" collapsed="false">
      <c r="I812" s="1" t="n">
        <f aca="false">ROW()-1</f>
        <v>811</v>
      </c>
      <c r="J812" s="1" t="n">
        <f aca="true">YEAR(NOW())+(1/365.25)*I812</f>
        <v>2025.22039698836</v>
      </c>
      <c r="K812" s="3" t="n">
        <f aca="false">(365.2425*J812+1721060-$B$3)/$C$3</f>
        <v>16.0019062002131</v>
      </c>
      <c r="L812" s="3" t="n">
        <f aca="false">IF((K812-INT(K812))&gt;=0.5,_xlfn.CEILING.MATH(K812),_xlfn.FLOOR.MATH(K812))</f>
        <v>16</v>
      </c>
    </row>
    <row r="813" customFormat="false" ht="12.8" hidden="false" customHeight="false" outlineLevel="0" collapsed="false">
      <c r="I813" s="1" t="n">
        <f aca="false">ROW()-1</f>
        <v>812</v>
      </c>
      <c r="J813" s="1" t="n">
        <f aca="true">YEAR(NOW())+(1/365.25)*I813</f>
        <v>2025.22313483915</v>
      </c>
      <c r="K813" s="3" t="n">
        <f aca="false">(365.2425*J813+1721060-$B$3)/$C$3</f>
        <v>16.003618724421</v>
      </c>
      <c r="L813" s="3" t="n">
        <f aca="false">IF((K813-INT(K813))&gt;=0.5,_xlfn.CEILING.MATH(K813),_xlfn.FLOOR.MATH(K813))</f>
        <v>16</v>
      </c>
    </row>
    <row r="814" customFormat="false" ht="12.8" hidden="false" customHeight="false" outlineLevel="0" collapsed="false">
      <c r="I814" s="1" t="n">
        <f aca="false">ROW()-1</f>
        <v>813</v>
      </c>
      <c r="J814" s="1" t="n">
        <f aca="true">YEAR(NOW())+(1/365.25)*I814</f>
        <v>2025.22587268994</v>
      </c>
      <c r="K814" s="3" t="n">
        <f aca="false">(365.2425*J814+1721060-$B$3)/$C$3</f>
        <v>16.0053312486289</v>
      </c>
      <c r="L814" s="3" t="n">
        <f aca="false">IF((K814-INT(K814))&gt;=0.5,_xlfn.CEILING.MATH(K814),_xlfn.FLOOR.MATH(K814))</f>
        <v>16</v>
      </c>
    </row>
    <row r="815" customFormat="false" ht="12.8" hidden="false" customHeight="false" outlineLevel="0" collapsed="false">
      <c r="I815" s="1" t="n">
        <f aca="false">ROW()-1</f>
        <v>814</v>
      </c>
      <c r="J815" s="1" t="n">
        <f aca="true">YEAR(NOW())+(1/365.25)*I815</f>
        <v>2025.22861054073</v>
      </c>
      <c r="K815" s="3" t="n">
        <f aca="false">(365.2425*J815+1721060-$B$3)/$C$3</f>
        <v>16.0070437728367</v>
      </c>
      <c r="L815" s="3" t="n">
        <f aca="false">IF((K815-INT(K815))&gt;=0.5,_xlfn.CEILING.MATH(K815),_xlfn.FLOOR.MATH(K815))</f>
        <v>16</v>
      </c>
    </row>
    <row r="816" customFormat="false" ht="12.8" hidden="false" customHeight="false" outlineLevel="0" collapsed="false">
      <c r="I816" s="1" t="n">
        <f aca="false">ROW()-1</f>
        <v>815</v>
      </c>
      <c r="J816" s="1" t="n">
        <f aca="true">YEAR(NOW())+(1/365.25)*I816</f>
        <v>2025.23134839151</v>
      </c>
      <c r="K816" s="3" t="n">
        <f aca="false">(365.2425*J816+1721060-$B$3)/$C$3</f>
        <v>16.0087562970446</v>
      </c>
      <c r="L816" s="3" t="n">
        <f aca="false">IF((K816-INT(K816))&gt;=0.5,_xlfn.CEILING.MATH(K816),_xlfn.FLOOR.MATH(K816))</f>
        <v>16</v>
      </c>
    </row>
    <row r="817" customFormat="false" ht="12.8" hidden="false" customHeight="false" outlineLevel="0" collapsed="false">
      <c r="I817" s="1" t="n">
        <f aca="false">ROW()-1</f>
        <v>816</v>
      </c>
      <c r="J817" s="1" t="n">
        <f aca="true">YEAR(NOW())+(1/365.25)*I817</f>
        <v>2025.2340862423</v>
      </c>
      <c r="K817" s="3" t="n">
        <f aca="false">(365.2425*J817+1721060-$B$3)/$C$3</f>
        <v>16.0104688212517</v>
      </c>
      <c r="L817" s="3" t="n">
        <f aca="false">IF((K817-INT(K817))&gt;=0.5,_xlfn.CEILING.MATH(K817),_xlfn.FLOOR.MATH(K817))</f>
        <v>16</v>
      </c>
    </row>
    <row r="818" customFormat="false" ht="12.8" hidden="false" customHeight="false" outlineLevel="0" collapsed="false">
      <c r="I818" s="1" t="n">
        <f aca="false">ROW()-1</f>
        <v>817</v>
      </c>
      <c r="J818" s="1" t="n">
        <f aca="true">YEAR(NOW())+(1/365.25)*I818</f>
        <v>2025.23682409309</v>
      </c>
      <c r="K818" s="3" t="n">
        <f aca="false">(365.2425*J818+1721060-$B$3)/$C$3</f>
        <v>16.0121813454595</v>
      </c>
      <c r="L818" s="3" t="n">
        <f aca="false">IF((K818-INT(K818))&gt;=0.5,_xlfn.CEILING.MATH(K818),_xlfn.FLOOR.MATH(K818))</f>
        <v>16</v>
      </c>
    </row>
    <row r="819" customFormat="false" ht="12.8" hidden="false" customHeight="false" outlineLevel="0" collapsed="false">
      <c r="I819" s="1" t="n">
        <f aca="false">ROW()-1</f>
        <v>818</v>
      </c>
      <c r="J819" s="1" t="n">
        <f aca="true">YEAR(NOW())+(1/365.25)*I819</f>
        <v>2025.23956194387</v>
      </c>
      <c r="K819" s="3" t="n">
        <f aca="false">(365.2425*J819+1721060-$B$3)/$C$3</f>
        <v>16.0138938696674</v>
      </c>
      <c r="L819" s="3" t="n">
        <f aca="false">IF((K819-INT(K819))&gt;=0.5,_xlfn.CEILING.MATH(K819),_xlfn.FLOOR.MATH(K819))</f>
        <v>16</v>
      </c>
    </row>
    <row r="820" customFormat="false" ht="12.8" hidden="false" customHeight="false" outlineLevel="0" collapsed="false">
      <c r="I820" s="1" t="n">
        <f aca="false">ROW()-1</f>
        <v>819</v>
      </c>
      <c r="J820" s="1" t="n">
        <f aca="true">YEAR(NOW())+(1/365.25)*I820</f>
        <v>2025.24229979466</v>
      </c>
      <c r="K820" s="3" t="n">
        <f aca="false">(365.2425*J820+1721060-$B$3)/$C$3</f>
        <v>16.0156063938752</v>
      </c>
      <c r="L820" s="3" t="n">
        <f aca="false">IF((K820-INT(K820))&gt;=0.5,_xlfn.CEILING.MATH(K820),_xlfn.FLOOR.MATH(K820))</f>
        <v>16</v>
      </c>
    </row>
    <row r="821" customFormat="false" ht="12.8" hidden="false" customHeight="false" outlineLevel="0" collapsed="false">
      <c r="I821" s="1" t="n">
        <f aca="false">ROW()-1</f>
        <v>820</v>
      </c>
      <c r="J821" s="1" t="n">
        <f aca="true">YEAR(NOW())+(1/365.25)*I821</f>
        <v>2025.24503764545</v>
      </c>
      <c r="K821" s="3" t="n">
        <f aca="false">(365.2425*J821+1721060-$B$3)/$C$3</f>
        <v>16.0173189180823</v>
      </c>
      <c r="L821" s="3" t="n">
        <f aca="false">IF((K821-INT(K821))&gt;=0.5,_xlfn.CEILING.MATH(K821),_xlfn.FLOOR.MATH(K821))</f>
        <v>16</v>
      </c>
    </row>
    <row r="822" customFormat="false" ht="12.8" hidden="false" customHeight="false" outlineLevel="0" collapsed="false">
      <c r="I822" s="1" t="n">
        <f aca="false">ROW()-1</f>
        <v>821</v>
      </c>
      <c r="J822" s="1" t="n">
        <f aca="true">YEAR(NOW())+(1/365.25)*I822</f>
        <v>2025.24777549624</v>
      </c>
      <c r="K822" s="3" t="n">
        <f aca="false">(365.2425*J822+1721060-$B$3)/$C$3</f>
        <v>16.0190314422902</v>
      </c>
      <c r="L822" s="3" t="n">
        <f aca="false">IF((K822-INT(K822))&gt;=0.5,_xlfn.CEILING.MATH(K822),_xlfn.FLOOR.MATH(K822))</f>
        <v>16</v>
      </c>
    </row>
    <row r="823" customFormat="false" ht="12.8" hidden="false" customHeight="false" outlineLevel="0" collapsed="false">
      <c r="I823" s="1" t="n">
        <f aca="false">ROW()-1</f>
        <v>822</v>
      </c>
      <c r="J823" s="1" t="n">
        <f aca="true">YEAR(NOW())+(1/365.25)*I823</f>
        <v>2025.25051334702</v>
      </c>
      <c r="K823" s="3" t="n">
        <f aca="false">(365.2425*J823+1721060-$B$3)/$C$3</f>
        <v>16.020743966498</v>
      </c>
      <c r="L823" s="3" t="n">
        <f aca="false">IF((K823-INT(K823))&gt;=0.5,_xlfn.CEILING.MATH(K823),_xlfn.FLOOR.MATH(K823))</f>
        <v>16</v>
      </c>
    </row>
    <row r="824" customFormat="false" ht="12.8" hidden="false" customHeight="false" outlineLevel="0" collapsed="false">
      <c r="I824" s="1" t="n">
        <f aca="false">ROW()-1</f>
        <v>823</v>
      </c>
      <c r="J824" s="1" t="n">
        <f aca="true">YEAR(NOW())+(1/365.25)*I824</f>
        <v>2025.25325119781</v>
      </c>
      <c r="K824" s="3" t="n">
        <f aca="false">(365.2425*J824+1721060-$B$3)/$C$3</f>
        <v>16.0224564907059</v>
      </c>
      <c r="L824" s="3" t="n">
        <f aca="false">IF((K824-INT(K824))&gt;=0.5,_xlfn.CEILING.MATH(K824),_xlfn.FLOOR.MATH(K824))</f>
        <v>16</v>
      </c>
    </row>
    <row r="825" customFormat="false" ht="12.8" hidden="false" customHeight="false" outlineLevel="0" collapsed="false">
      <c r="I825" s="1" t="n">
        <f aca="false">ROW()-1</f>
        <v>824</v>
      </c>
      <c r="J825" s="1" t="n">
        <f aca="true">YEAR(NOW())+(1/365.25)*I825</f>
        <v>2025.2559890486</v>
      </c>
      <c r="K825" s="3" t="n">
        <f aca="false">(365.2425*J825+1721060-$B$3)/$C$3</f>
        <v>16.0241690149137</v>
      </c>
      <c r="L825" s="3" t="n">
        <f aca="false">IF((K825-INT(K825))&gt;=0.5,_xlfn.CEILING.MATH(K825),_xlfn.FLOOR.MATH(K825))</f>
        <v>16</v>
      </c>
    </row>
    <row r="826" customFormat="false" ht="12.8" hidden="false" customHeight="false" outlineLevel="0" collapsed="false">
      <c r="I826" s="1" t="n">
        <f aca="false">ROW()-1</f>
        <v>825</v>
      </c>
      <c r="J826" s="1" t="n">
        <f aca="true">YEAR(NOW())+(1/365.25)*I826</f>
        <v>2025.25872689938</v>
      </c>
      <c r="K826" s="3" t="n">
        <f aca="false">(365.2425*J826+1721060-$B$3)/$C$3</f>
        <v>16.0258815391216</v>
      </c>
      <c r="L826" s="3" t="n">
        <f aca="false">IF((K826-INT(K826))&gt;=0.5,_xlfn.CEILING.MATH(K826),_xlfn.FLOOR.MATH(K826))</f>
        <v>16</v>
      </c>
    </row>
    <row r="827" customFormat="false" ht="12.8" hidden="false" customHeight="false" outlineLevel="0" collapsed="false">
      <c r="I827" s="1" t="n">
        <f aca="false">ROW()-1</f>
        <v>826</v>
      </c>
      <c r="J827" s="1" t="n">
        <f aca="true">YEAR(NOW())+(1/365.25)*I827</f>
        <v>2025.26146475017</v>
      </c>
      <c r="K827" s="3" t="n">
        <f aca="false">(365.2425*J827+1721060-$B$3)/$C$3</f>
        <v>16.0275940633295</v>
      </c>
      <c r="L827" s="3" t="n">
        <f aca="false">IF((K827-INT(K827))&gt;=0.5,_xlfn.CEILING.MATH(K827),_xlfn.FLOOR.MATH(K827))</f>
        <v>16</v>
      </c>
    </row>
    <row r="828" customFormat="false" ht="12.8" hidden="false" customHeight="false" outlineLevel="0" collapsed="false">
      <c r="I828" s="1" t="n">
        <f aca="false">ROW()-1</f>
        <v>827</v>
      </c>
      <c r="J828" s="1" t="n">
        <f aca="true">YEAR(NOW())+(1/365.25)*I828</f>
        <v>2025.26420260096</v>
      </c>
      <c r="K828" s="3" t="n">
        <f aca="false">(365.2425*J828+1721060-$B$3)/$C$3</f>
        <v>16.0293065875365</v>
      </c>
      <c r="L828" s="3" t="n">
        <f aca="false">IF((K828-INT(K828))&gt;=0.5,_xlfn.CEILING.MATH(K828),_xlfn.FLOOR.MATH(K828))</f>
        <v>16</v>
      </c>
    </row>
    <row r="829" customFormat="false" ht="12.8" hidden="false" customHeight="false" outlineLevel="0" collapsed="false">
      <c r="I829" s="1" t="n">
        <f aca="false">ROW()-1</f>
        <v>828</v>
      </c>
      <c r="J829" s="1" t="n">
        <f aca="true">YEAR(NOW())+(1/365.25)*I829</f>
        <v>2025.26694045175</v>
      </c>
      <c r="K829" s="3" t="n">
        <f aca="false">(365.2425*J829+1721060-$B$3)/$C$3</f>
        <v>16.0310191117444</v>
      </c>
      <c r="L829" s="3" t="n">
        <f aca="false">IF((K829-INT(K829))&gt;=0.5,_xlfn.CEILING.MATH(K829),_xlfn.FLOOR.MATH(K829))</f>
        <v>16</v>
      </c>
    </row>
    <row r="830" customFormat="false" ht="12.8" hidden="false" customHeight="false" outlineLevel="0" collapsed="false">
      <c r="I830" s="1" t="n">
        <f aca="false">ROW()-1</f>
        <v>829</v>
      </c>
      <c r="J830" s="1" t="n">
        <f aca="true">YEAR(NOW())+(1/365.25)*I830</f>
        <v>2025.26967830253</v>
      </c>
      <c r="K830" s="3" t="n">
        <f aca="false">(365.2425*J830+1721060-$B$3)/$C$3</f>
        <v>16.0327316359523</v>
      </c>
      <c r="L830" s="3" t="n">
        <f aca="false">IF((K830-INT(K830))&gt;=0.5,_xlfn.CEILING.MATH(K830),_xlfn.FLOOR.MATH(K830))</f>
        <v>16</v>
      </c>
    </row>
    <row r="831" customFormat="false" ht="12.8" hidden="false" customHeight="false" outlineLevel="0" collapsed="false">
      <c r="I831" s="1" t="n">
        <f aca="false">ROW()-1</f>
        <v>830</v>
      </c>
      <c r="J831" s="1" t="n">
        <f aca="true">YEAR(NOW())+(1/365.25)*I831</f>
        <v>2025.27241615332</v>
      </c>
      <c r="K831" s="3" t="n">
        <f aca="false">(365.2425*J831+1721060-$B$3)/$C$3</f>
        <v>16.0344441601601</v>
      </c>
      <c r="L831" s="3" t="n">
        <f aca="false">IF((K831-INT(K831))&gt;=0.5,_xlfn.CEILING.MATH(K831),_xlfn.FLOOR.MATH(K831))</f>
        <v>16</v>
      </c>
    </row>
    <row r="832" customFormat="false" ht="12.8" hidden="false" customHeight="false" outlineLevel="0" collapsed="false">
      <c r="I832" s="1" t="n">
        <f aca="false">ROW()-1</f>
        <v>831</v>
      </c>
      <c r="J832" s="1" t="n">
        <f aca="true">YEAR(NOW())+(1/365.25)*I832</f>
        <v>2025.27515400411</v>
      </c>
      <c r="K832" s="3" t="n">
        <f aca="false">(365.2425*J832+1721060-$B$3)/$C$3</f>
        <v>16.0361566843672</v>
      </c>
      <c r="L832" s="3" t="n">
        <f aca="false">IF((K832-INT(K832))&gt;=0.5,_xlfn.CEILING.MATH(K832),_xlfn.FLOOR.MATH(K832))</f>
        <v>16</v>
      </c>
    </row>
    <row r="833" customFormat="false" ht="12.8" hidden="false" customHeight="false" outlineLevel="0" collapsed="false">
      <c r="I833" s="1" t="n">
        <f aca="false">ROW()-1</f>
        <v>832</v>
      </c>
      <c r="J833" s="1" t="n">
        <f aca="true">YEAR(NOW())+(1/365.25)*I833</f>
        <v>2025.27789185489</v>
      </c>
      <c r="K833" s="3" t="n">
        <f aca="false">(365.2425*J833+1721060-$B$3)/$C$3</f>
        <v>16.037869208575</v>
      </c>
      <c r="L833" s="3" t="n">
        <f aca="false">IF((K833-INT(K833))&gt;=0.5,_xlfn.CEILING.MATH(K833),_xlfn.FLOOR.MATH(K833))</f>
        <v>16</v>
      </c>
    </row>
    <row r="834" customFormat="false" ht="12.8" hidden="false" customHeight="false" outlineLevel="0" collapsed="false">
      <c r="I834" s="1" t="n">
        <f aca="false">ROW()-1</f>
        <v>833</v>
      </c>
      <c r="J834" s="1" t="n">
        <f aca="true">YEAR(NOW())+(1/365.25)*I834</f>
        <v>2025.28062970568</v>
      </c>
      <c r="K834" s="3" t="n">
        <f aca="false">(365.2425*J834+1721060-$B$3)/$C$3</f>
        <v>16.0395817327829</v>
      </c>
      <c r="L834" s="3" t="n">
        <f aca="false">IF((K834-INT(K834))&gt;=0.5,_xlfn.CEILING.MATH(K834),_xlfn.FLOOR.MATH(K834))</f>
        <v>16</v>
      </c>
    </row>
    <row r="835" customFormat="false" ht="12.8" hidden="false" customHeight="false" outlineLevel="0" collapsed="false">
      <c r="I835" s="1" t="n">
        <f aca="false">ROW()-1</f>
        <v>834</v>
      </c>
      <c r="J835" s="1" t="n">
        <f aca="true">YEAR(NOW())+(1/365.25)*I835</f>
        <v>2025.28336755647</v>
      </c>
      <c r="K835" s="3" t="n">
        <f aca="false">(365.2425*J835+1721060-$B$3)/$C$3</f>
        <v>16.0412942569908</v>
      </c>
      <c r="L835" s="3" t="n">
        <f aca="false">IF((K835-INT(K835))&gt;=0.5,_xlfn.CEILING.MATH(K835),_xlfn.FLOOR.MATH(K835))</f>
        <v>16</v>
      </c>
    </row>
    <row r="836" customFormat="false" ht="12.8" hidden="false" customHeight="false" outlineLevel="0" collapsed="false">
      <c r="I836" s="1" t="n">
        <f aca="false">ROW()-1</f>
        <v>835</v>
      </c>
      <c r="J836" s="1" t="n">
        <f aca="true">YEAR(NOW())+(1/365.25)*I836</f>
        <v>2025.28610540726</v>
      </c>
      <c r="K836" s="3" t="n">
        <f aca="false">(365.2425*J836+1721060-$B$3)/$C$3</f>
        <v>16.0430067811986</v>
      </c>
      <c r="L836" s="3" t="n">
        <f aca="false">IF((K836-INT(K836))&gt;=0.5,_xlfn.CEILING.MATH(K836),_xlfn.FLOOR.MATH(K836))</f>
        <v>16</v>
      </c>
    </row>
    <row r="837" customFormat="false" ht="12.8" hidden="false" customHeight="false" outlineLevel="0" collapsed="false">
      <c r="I837" s="1" t="n">
        <f aca="false">ROW()-1</f>
        <v>836</v>
      </c>
      <c r="J837" s="1" t="n">
        <f aca="true">YEAR(NOW())+(1/365.25)*I837</f>
        <v>2025.28884325804</v>
      </c>
      <c r="K837" s="3" t="n">
        <f aca="false">(365.2425*J837+1721060-$B$3)/$C$3</f>
        <v>16.0447193054065</v>
      </c>
      <c r="L837" s="3" t="n">
        <f aca="false">IF((K837-INT(K837))&gt;=0.5,_xlfn.CEILING.MATH(K837),_xlfn.FLOOR.MATH(K837))</f>
        <v>16</v>
      </c>
    </row>
    <row r="838" customFormat="false" ht="12.8" hidden="false" customHeight="false" outlineLevel="0" collapsed="false">
      <c r="I838" s="1" t="n">
        <f aca="false">ROW()-1</f>
        <v>837</v>
      </c>
      <c r="J838" s="1" t="n">
        <f aca="true">YEAR(NOW())+(1/365.25)*I838</f>
        <v>2025.29158110883</v>
      </c>
      <c r="K838" s="3" t="n">
        <f aca="false">(365.2425*J838+1721060-$B$3)/$C$3</f>
        <v>16.0464318296144</v>
      </c>
      <c r="L838" s="3" t="n">
        <f aca="false">IF((K838-INT(K838))&gt;=0.5,_xlfn.CEILING.MATH(K838),_xlfn.FLOOR.MATH(K838))</f>
        <v>16</v>
      </c>
    </row>
    <row r="839" customFormat="false" ht="12.8" hidden="false" customHeight="false" outlineLevel="0" collapsed="false">
      <c r="I839" s="1" t="n">
        <f aca="false">ROW()-1</f>
        <v>838</v>
      </c>
      <c r="J839" s="1" t="n">
        <f aca="true">YEAR(NOW())+(1/365.25)*I839</f>
        <v>2025.29431895962</v>
      </c>
      <c r="K839" s="3" t="n">
        <f aca="false">(365.2425*J839+1721060-$B$3)/$C$3</f>
        <v>16.0481443538222</v>
      </c>
      <c r="L839" s="3" t="n">
        <f aca="false">IF((K839-INT(K839))&gt;=0.5,_xlfn.CEILING.MATH(K839),_xlfn.FLOOR.MATH(K839))</f>
        <v>16</v>
      </c>
    </row>
    <row r="840" customFormat="false" ht="12.8" hidden="false" customHeight="false" outlineLevel="0" collapsed="false">
      <c r="I840" s="1" t="n">
        <f aca="false">ROW()-1</f>
        <v>839</v>
      </c>
      <c r="J840" s="1" t="n">
        <f aca="true">YEAR(NOW())+(1/365.25)*I840</f>
        <v>2025.2970568104</v>
      </c>
      <c r="K840" s="3" t="n">
        <f aca="false">(365.2425*J840+1721060-$B$3)/$C$3</f>
        <v>16.0498568780293</v>
      </c>
      <c r="L840" s="3" t="n">
        <f aca="false">IF((K840-INT(K840))&gt;=0.5,_xlfn.CEILING.MATH(K840),_xlfn.FLOOR.MATH(K840))</f>
        <v>16</v>
      </c>
    </row>
    <row r="841" customFormat="false" ht="12.8" hidden="false" customHeight="false" outlineLevel="0" collapsed="false">
      <c r="I841" s="1" t="n">
        <f aca="false">ROW()-1</f>
        <v>840</v>
      </c>
      <c r="J841" s="1" t="n">
        <f aca="true">YEAR(NOW())+(1/365.25)*I841</f>
        <v>2025.29979466119</v>
      </c>
      <c r="K841" s="3" t="n">
        <f aca="false">(365.2425*J841+1721060-$B$3)/$C$3</f>
        <v>16.0515694022371</v>
      </c>
      <c r="L841" s="3" t="n">
        <f aca="false">IF((K841-INT(K841))&gt;=0.5,_xlfn.CEILING.MATH(K841),_xlfn.FLOOR.MATH(K841))</f>
        <v>16</v>
      </c>
    </row>
    <row r="842" customFormat="false" ht="12.8" hidden="false" customHeight="false" outlineLevel="0" collapsed="false">
      <c r="I842" s="1" t="n">
        <f aca="false">ROW()-1</f>
        <v>841</v>
      </c>
      <c r="J842" s="1" t="n">
        <f aca="true">YEAR(NOW())+(1/365.25)*I842</f>
        <v>2025.30253251198</v>
      </c>
      <c r="K842" s="3" t="n">
        <f aca="false">(365.2425*J842+1721060-$B$3)/$C$3</f>
        <v>16.053281926445</v>
      </c>
      <c r="L842" s="3" t="n">
        <f aca="false">IF((K842-INT(K842))&gt;=0.5,_xlfn.CEILING.MATH(K842),_xlfn.FLOOR.MATH(K842))</f>
        <v>16</v>
      </c>
    </row>
    <row r="843" customFormat="false" ht="12.8" hidden="false" customHeight="false" outlineLevel="0" collapsed="false">
      <c r="I843" s="1" t="n">
        <f aca="false">ROW()-1</f>
        <v>842</v>
      </c>
      <c r="J843" s="1" t="n">
        <f aca="true">YEAR(NOW())+(1/365.25)*I843</f>
        <v>2025.30527036277</v>
      </c>
      <c r="K843" s="3" t="n">
        <f aca="false">(365.2425*J843+1721060-$B$3)/$C$3</f>
        <v>16.0549944506529</v>
      </c>
      <c r="L843" s="3" t="n">
        <f aca="false">IF((K843-INT(K843))&gt;=0.5,_xlfn.CEILING.MATH(K843),_xlfn.FLOOR.MATH(K843))</f>
        <v>16</v>
      </c>
    </row>
    <row r="844" customFormat="false" ht="12.8" hidden="false" customHeight="false" outlineLevel="0" collapsed="false">
      <c r="I844" s="1" t="n">
        <f aca="false">ROW()-1</f>
        <v>843</v>
      </c>
      <c r="J844" s="1" t="n">
        <f aca="true">YEAR(NOW())+(1/365.25)*I844</f>
        <v>2025.30800821355</v>
      </c>
      <c r="K844" s="3" t="n">
        <f aca="false">(365.2425*J844+1721060-$B$3)/$C$3</f>
        <v>16.0567069748599</v>
      </c>
      <c r="L844" s="3" t="n">
        <f aca="false">IF((K844-INT(K844))&gt;=0.5,_xlfn.CEILING.MATH(K844),_xlfn.FLOOR.MATH(K844))</f>
        <v>16</v>
      </c>
    </row>
    <row r="845" customFormat="false" ht="12.8" hidden="false" customHeight="false" outlineLevel="0" collapsed="false">
      <c r="I845" s="1" t="n">
        <f aca="false">ROW()-1</f>
        <v>844</v>
      </c>
      <c r="J845" s="1" t="n">
        <f aca="true">YEAR(NOW())+(1/365.25)*I845</f>
        <v>2025.31074606434</v>
      </c>
      <c r="K845" s="3" t="n">
        <f aca="false">(365.2425*J845+1721060-$B$3)/$C$3</f>
        <v>16.0584194990678</v>
      </c>
      <c r="L845" s="3" t="n">
        <f aca="false">IF((K845-INT(K845))&gt;=0.5,_xlfn.CEILING.MATH(K845),_xlfn.FLOOR.MATH(K845))</f>
        <v>16</v>
      </c>
    </row>
    <row r="846" customFormat="false" ht="12.8" hidden="false" customHeight="false" outlineLevel="0" collapsed="false">
      <c r="I846" s="1" t="n">
        <f aca="false">ROW()-1</f>
        <v>845</v>
      </c>
      <c r="J846" s="1" t="n">
        <f aca="true">YEAR(NOW())+(1/365.25)*I846</f>
        <v>2025.31348391513</v>
      </c>
      <c r="K846" s="3" t="n">
        <f aca="false">(365.2425*J846+1721060-$B$3)/$C$3</f>
        <v>16.0601320232756</v>
      </c>
      <c r="L846" s="3" t="n">
        <f aca="false">IF((K846-INT(K846))&gt;=0.5,_xlfn.CEILING.MATH(K846),_xlfn.FLOOR.MATH(K846))</f>
        <v>16</v>
      </c>
    </row>
    <row r="847" customFormat="false" ht="12.8" hidden="false" customHeight="false" outlineLevel="0" collapsed="false">
      <c r="I847" s="1" t="n">
        <f aca="false">ROW()-1</f>
        <v>846</v>
      </c>
      <c r="J847" s="1" t="n">
        <f aca="true">YEAR(NOW())+(1/365.25)*I847</f>
        <v>2025.31622176591</v>
      </c>
      <c r="K847" s="3" t="n">
        <f aca="false">(365.2425*J847+1721060-$B$3)/$C$3</f>
        <v>16.0618445474835</v>
      </c>
      <c r="L847" s="3" t="n">
        <f aca="false">IF((K847-INT(K847))&gt;=0.5,_xlfn.CEILING.MATH(K847),_xlfn.FLOOR.MATH(K847))</f>
        <v>16</v>
      </c>
    </row>
    <row r="848" customFormat="false" ht="12.8" hidden="false" customHeight="false" outlineLevel="0" collapsed="false">
      <c r="I848" s="1" t="n">
        <f aca="false">ROW()-1</f>
        <v>847</v>
      </c>
      <c r="J848" s="1" t="n">
        <f aca="true">YEAR(NOW())+(1/365.25)*I848</f>
        <v>2025.3189596167</v>
      </c>
      <c r="K848" s="3" t="n">
        <f aca="false">(365.2425*J848+1721060-$B$3)/$C$3</f>
        <v>16.0635570716914</v>
      </c>
      <c r="L848" s="3" t="n">
        <f aca="false">IF((K848-INT(K848))&gt;=0.5,_xlfn.CEILING.MATH(K848),_xlfn.FLOOR.MATH(K848))</f>
        <v>16</v>
      </c>
    </row>
    <row r="849" customFormat="false" ht="12.8" hidden="false" customHeight="false" outlineLevel="0" collapsed="false">
      <c r="I849" s="1" t="n">
        <f aca="false">ROW()-1</f>
        <v>848</v>
      </c>
      <c r="J849" s="1" t="n">
        <f aca="true">YEAR(NOW())+(1/365.25)*I849</f>
        <v>2025.32169746749</v>
      </c>
      <c r="K849" s="3" t="n">
        <f aca="false">(365.2425*J849+1721060-$B$3)/$C$3</f>
        <v>16.0652695958992</v>
      </c>
      <c r="L849" s="3" t="n">
        <f aca="false">IF((K849-INT(K849))&gt;=0.5,_xlfn.CEILING.MATH(K849),_xlfn.FLOOR.MATH(K849))</f>
        <v>16</v>
      </c>
    </row>
    <row r="850" customFormat="false" ht="12.8" hidden="false" customHeight="false" outlineLevel="0" collapsed="false">
      <c r="I850" s="1" t="n">
        <f aca="false">ROW()-1</f>
        <v>849</v>
      </c>
      <c r="J850" s="1" t="n">
        <f aca="true">YEAR(NOW())+(1/365.25)*I850</f>
        <v>2025.32443531827</v>
      </c>
      <c r="K850" s="3" t="n">
        <f aca="false">(365.2425*J850+1721060-$B$3)/$C$3</f>
        <v>16.0669821201071</v>
      </c>
      <c r="L850" s="3" t="n">
        <f aca="false">IF((K850-INT(K850))&gt;=0.5,_xlfn.CEILING.MATH(K850),_xlfn.FLOOR.MATH(K850))</f>
        <v>16</v>
      </c>
    </row>
    <row r="851" customFormat="false" ht="12.8" hidden="false" customHeight="false" outlineLevel="0" collapsed="false">
      <c r="I851" s="1" t="n">
        <f aca="false">ROW()-1</f>
        <v>850</v>
      </c>
      <c r="J851" s="1" t="n">
        <f aca="true">YEAR(NOW())+(1/365.25)*I851</f>
        <v>2025.32717316906</v>
      </c>
      <c r="K851" s="3" t="n">
        <f aca="false">(365.2425*J851+1721060-$B$3)/$C$3</f>
        <v>16.0686946443142</v>
      </c>
      <c r="L851" s="3" t="n">
        <f aca="false">IF((K851-INT(K851))&gt;=0.5,_xlfn.CEILING.MATH(K851),_xlfn.FLOOR.MATH(K851))</f>
        <v>16</v>
      </c>
    </row>
    <row r="852" customFormat="false" ht="12.8" hidden="false" customHeight="false" outlineLevel="0" collapsed="false">
      <c r="I852" s="1" t="n">
        <f aca="false">ROW()-1</f>
        <v>851</v>
      </c>
      <c r="J852" s="1" t="n">
        <f aca="true">YEAR(NOW())+(1/365.25)*I852</f>
        <v>2025.32991101985</v>
      </c>
      <c r="K852" s="3" t="n">
        <f aca="false">(365.2425*J852+1721060-$B$3)/$C$3</f>
        <v>16.070407168522</v>
      </c>
      <c r="L852" s="3" t="n">
        <f aca="false">IF((K852-INT(K852))&gt;=0.5,_xlfn.CEILING.MATH(K852),_xlfn.FLOOR.MATH(K852))</f>
        <v>16</v>
      </c>
    </row>
    <row r="853" customFormat="false" ht="12.8" hidden="false" customHeight="false" outlineLevel="0" collapsed="false">
      <c r="I853" s="1" t="n">
        <f aca="false">ROW()-1</f>
        <v>852</v>
      </c>
      <c r="J853" s="1" t="n">
        <f aca="true">YEAR(NOW())+(1/365.25)*I853</f>
        <v>2025.33264887064</v>
      </c>
      <c r="K853" s="3" t="n">
        <f aca="false">(365.2425*J853+1721060-$B$3)/$C$3</f>
        <v>16.0721196927299</v>
      </c>
      <c r="L853" s="3" t="n">
        <f aca="false">IF((K853-INT(K853))&gt;=0.5,_xlfn.CEILING.MATH(K853),_xlfn.FLOOR.MATH(K853))</f>
        <v>16</v>
      </c>
    </row>
    <row r="854" customFormat="false" ht="12.8" hidden="false" customHeight="false" outlineLevel="0" collapsed="false">
      <c r="I854" s="1" t="n">
        <f aca="false">ROW()-1</f>
        <v>853</v>
      </c>
      <c r="J854" s="1" t="n">
        <f aca="true">YEAR(NOW())+(1/365.25)*I854</f>
        <v>2025.33538672142</v>
      </c>
      <c r="K854" s="3" t="n">
        <f aca="false">(365.2425*J854+1721060-$B$3)/$C$3</f>
        <v>16.0738322169377</v>
      </c>
      <c r="L854" s="3" t="n">
        <f aca="false">IF((K854-INT(K854))&gt;=0.5,_xlfn.CEILING.MATH(K854),_xlfn.FLOOR.MATH(K854))</f>
        <v>16</v>
      </c>
    </row>
    <row r="855" customFormat="false" ht="12.8" hidden="false" customHeight="false" outlineLevel="0" collapsed="false">
      <c r="I855" s="1" t="n">
        <f aca="false">ROW()-1</f>
        <v>854</v>
      </c>
      <c r="J855" s="1" t="n">
        <f aca="true">YEAR(NOW())+(1/365.25)*I855</f>
        <v>2025.33812457221</v>
      </c>
      <c r="K855" s="3" t="n">
        <f aca="false">(365.2425*J855+1721060-$B$3)/$C$3</f>
        <v>16.0755447411448</v>
      </c>
      <c r="L855" s="3" t="n">
        <f aca="false">IF((K855-INT(K855))&gt;=0.5,_xlfn.CEILING.MATH(K855),_xlfn.FLOOR.MATH(K855))</f>
        <v>16</v>
      </c>
    </row>
    <row r="856" customFormat="false" ht="12.8" hidden="false" customHeight="false" outlineLevel="0" collapsed="false">
      <c r="I856" s="1" t="n">
        <f aca="false">ROW()-1</f>
        <v>855</v>
      </c>
      <c r="J856" s="1" t="n">
        <f aca="true">YEAR(NOW())+(1/365.25)*I856</f>
        <v>2025.340862423</v>
      </c>
      <c r="K856" s="3" t="n">
        <f aca="false">(365.2425*J856+1721060-$B$3)/$C$3</f>
        <v>16.0772572653527</v>
      </c>
      <c r="L856" s="3" t="n">
        <f aca="false">IF((K856-INT(K856))&gt;=0.5,_xlfn.CEILING.MATH(K856),_xlfn.FLOOR.MATH(K856))</f>
        <v>16</v>
      </c>
    </row>
    <row r="857" customFormat="false" ht="12.8" hidden="false" customHeight="false" outlineLevel="0" collapsed="false">
      <c r="I857" s="1" t="n">
        <f aca="false">ROW()-1</f>
        <v>856</v>
      </c>
      <c r="J857" s="1" t="n">
        <f aca="true">YEAR(NOW())+(1/365.25)*I857</f>
        <v>2025.34360027379</v>
      </c>
      <c r="K857" s="3" t="n">
        <f aca="false">(365.2425*J857+1721060-$B$3)/$C$3</f>
        <v>16.0789697895605</v>
      </c>
      <c r="L857" s="3" t="n">
        <f aca="false">IF((K857-INT(K857))&gt;=0.5,_xlfn.CEILING.MATH(K857),_xlfn.FLOOR.MATH(K857))</f>
        <v>16</v>
      </c>
    </row>
    <row r="858" customFormat="false" ht="12.8" hidden="false" customHeight="false" outlineLevel="0" collapsed="false">
      <c r="I858" s="1" t="n">
        <f aca="false">ROW()-1</f>
        <v>857</v>
      </c>
      <c r="J858" s="1" t="n">
        <f aca="true">YEAR(NOW())+(1/365.25)*I858</f>
        <v>2025.34633812457</v>
      </c>
      <c r="K858" s="3" t="n">
        <f aca="false">(365.2425*J858+1721060-$B$3)/$C$3</f>
        <v>16.0806823137684</v>
      </c>
      <c r="L858" s="3" t="n">
        <f aca="false">IF((K858-INT(K858))&gt;=0.5,_xlfn.CEILING.MATH(K858),_xlfn.FLOOR.MATH(K858))</f>
        <v>16</v>
      </c>
    </row>
    <row r="859" customFormat="false" ht="12.8" hidden="false" customHeight="false" outlineLevel="0" collapsed="false">
      <c r="I859" s="1" t="n">
        <f aca="false">ROW()-1</f>
        <v>858</v>
      </c>
      <c r="J859" s="1" t="n">
        <f aca="true">YEAR(NOW())+(1/365.25)*I859</f>
        <v>2025.34907597536</v>
      </c>
      <c r="K859" s="3" t="n">
        <f aca="false">(365.2425*J859+1721060-$B$3)/$C$3</f>
        <v>16.0823948379762</v>
      </c>
      <c r="L859" s="3" t="n">
        <f aca="false">IF((K859-INT(K859))&gt;=0.5,_xlfn.CEILING.MATH(K859),_xlfn.FLOOR.MATH(K859))</f>
        <v>16</v>
      </c>
    </row>
    <row r="860" customFormat="false" ht="12.8" hidden="false" customHeight="false" outlineLevel="0" collapsed="false">
      <c r="I860" s="1" t="n">
        <f aca="false">ROW()-1</f>
        <v>859</v>
      </c>
      <c r="J860" s="1" t="n">
        <f aca="true">YEAR(NOW())+(1/365.25)*I860</f>
        <v>2025.35181382615</v>
      </c>
      <c r="K860" s="3" t="n">
        <f aca="false">(365.2425*J860+1721060-$B$3)/$C$3</f>
        <v>16.0841073621841</v>
      </c>
      <c r="L860" s="3" t="n">
        <f aca="false">IF((K860-INT(K860))&gt;=0.5,_xlfn.CEILING.MATH(K860),_xlfn.FLOOR.MATH(K860))</f>
        <v>16</v>
      </c>
    </row>
    <row r="861" customFormat="false" ht="12.8" hidden="false" customHeight="false" outlineLevel="0" collapsed="false">
      <c r="I861" s="1" t="n">
        <f aca="false">ROW()-1</f>
        <v>860</v>
      </c>
      <c r="J861" s="1" t="n">
        <f aca="true">YEAR(NOW())+(1/365.25)*I861</f>
        <v>2025.35455167693</v>
      </c>
      <c r="K861" s="3" t="n">
        <f aca="false">(365.2425*J861+1721060-$B$3)/$C$3</f>
        <v>16.085819886392</v>
      </c>
      <c r="L861" s="3" t="n">
        <f aca="false">IF((K861-INT(K861))&gt;=0.5,_xlfn.CEILING.MATH(K861),_xlfn.FLOOR.MATH(K861))</f>
        <v>16</v>
      </c>
    </row>
    <row r="862" customFormat="false" ht="12.8" hidden="false" customHeight="false" outlineLevel="0" collapsed="false">
      <c r="I862" s="1" t="n">
        <f aca="false">ROW()-1</f>
        <v>861</v>
      </c>
      <c r="J862" s="1" t="n">
        <f aca="true">YEAR(NOW())+(1/365.25)*I862</f>
        <v>2025.35728952772</v>
      </c>
      <c r="K862" s="3" t="n">
        <f aca="false">(365.2425*J862+1721060-$B$3)/$C$3</f>
        <v>16.087532410599</v>
      </c>
      <c r="L862" s="3" t="n">
        <f aca="false">IF((K862-INT(K862))&gt;=0.5,_xlfn.CEILING.MATH(K862),_xlfn.FLOOR.MATH(K862))</f>
        <v>16</v>
      </c>
    </row>
    <row r="863" customFormat="false" ht="12.8" hidden="false" customHeight="false" outlineLevel="0" collapsed="false">
      <c r="I863" s="1" t="n">
        <f aca="false">ROW()-1</f>
        <v>862</v>
      </c>
      <c r="J863" s="1" t="n">
        <f aca="true">YEAR(NOW())+(1/365.25)*I863</f>
        <v>2025.36002737851</v>
      </c>
      <c r="K863" s="3" t="n">
        <f aca="false">(365.2425*J863+1721060-$B$3)/$C$3</f>
        <v>16.0892449348069</v>
      </c>
      <c r="L863" s="3" t="n">
        <f aca="false">IF((K863-INT(K863))&gt;=0.5,_xlfn.CEILING.MATH(K863),_xlfn.FLOOR.MATH(K863))</f>
        <v>16</v>
      </c>
    </row>
    <row r="864" customFormat="false" ht="12.8" hidden="false" customHeight="false" outlineLevel="0" collapsed="false">
      <c r="I864" s="1" t="n">
        <f aca="false">ROW()-1</f>
        <v>863</v>
      </c>
      <c r="J864" s="1" t="n">
        <f aca="true">YEAR(NOW())+(1/365.25)*I864</f>
        <v>2025.36276522929</v>
      </c>
      <c r="K864" s="3" t="n">
        <f aca="false">(365.2425*J864+1721060-$B$3)/$C$3</f>
        <v>16.0909574590148</v>
      </c>
      <c r="L864" s="3" t="n">
        <f aca="false">IF((K864-INT(K864))&gt;=0.5,_xlfn.CEILING.MATH(K864),_xlfn.FLOOR.MATH(K864))</f>
        <v>16</v>
      </c>
    </row>
    <row r="865" customFormat="false" ht="12.8" hidden="false" customHeight="false" outlineLevel="0" collapsed="false">
      <c r="I865" s="1" t="n">
        <f aca="false">ROW()-1</f>
        <v>864</v>
      </c>
      <c r="J865" s="1" t="n">
        <f aca="true">YEAR(NOW())+(1/365.25)*I865</f>
        <v>2025.36550308008</v>
      </c>
      <c r="K865" s="3" t="n">
        <f aca="false">(365.2425*J865+1721060-$B$3)/$C$3</f>
        <v>16.0926699832226</v>
      </c>
      <c r="L865" s="3" t="n">
        <f aca="false">IF((K865-INT(K865))&gt;=0.5,_xlfn.CEILING.MATH(K865),_xlfn.FLOOR.MATH(K865))</f>
        <v>16</v>
      </c>
    </row>
    <row r="866" customFormat="false" ht="12.8" hidden="false" customHeight="false" outlineLevel="0" collapsed="false">
      <c r="I866" s="1" t="n">
        <f aca="false">ROW()-1</f>
        <v>865</v>
      </c>
      <c r="J866" s="1" t="n">
        <f aca="true">YEAR(NOW())+(1/365.25)*I866</f>
        <v>2025.36824093087</v>
      </c>
      <c r="K866" s="3" t="n">
        <f aca="false">(365.2425*J866+1721060-$B$3)/$C$3</f>
        <v>16.0943825074305</v>
      </c>
      <c r="L866" s="3" t="n">
        <f aca="false">IF((K866-INT(K866))&gt;=0.5,_xlfn.CEILING.MATH(K866),_xlfn.FLOOR.MATH(K866))</f>
        <v>16</v>
      </c>
    </row>
    <row r="867" customFormat="false" ht="12.8" hidden="false" customHeight="false" outlineLevel="0" collapsed="false">
      <c r="I867" s="1" t="n">
        <f aca="false">ROW()-1</f>
        <v>866</v>
      </c>
      <c r="J867" s="1" t="n">
        <f aca="true">YEAR(NOW())+(1/365.25)*I867</f>
        <v>2025.37097878166</v>
      </c>
      <c r="K867" s="3" t="n">
        <f aca="false">(365.2425*J867+1721060-$B$3)/$C$3</f>
        <v>16.0960950316375</v>
      </c>
      <c r="L867" s="3" t="n">
        <f aca="false">IF((K867-INT(K867))&gt;=0.5,_xlfn.CEILING.MATH(K867),_xlfn.FLOOR.MATH(K867))</f>
        <v>16</v>
      </c>
    </row>
    <row r="868" customFormat="false" ht="12.8" hidden="false" customHeight="false" outlineLevel="0" collapsed="false">
      <c r="I868" s="1" t="n">
        <f aca="false">ROW()-1</f>
        <v>867</v>
      </c>
      <c r="J868" s="1" t="n">
        <f aca="true">YEAR(NOW())+(1/365.25)*I868</f>
        <v>2025.37371663244</v>
      </c>
      <c r="K868" s="3" t="n">
        <f aca="false">(365.2425*J868+1721060-$B$3)/$C$3</f>
        <v>16.0978075558454</v>
      </c>
      <c r="L868" s="3" t="n">
        <f aca="false">IF((K868-INT(K868))&gt;=0.5,_xlfn.CEILING.MATH(K868),_xlfn.FLOOR.MATH(K868))</f>
        <v>16</v>
      </c>
    </row>
    <row r="869" customFormat="false" ht="12.8" hidden="false" customHeight="false" outlineLevel="0" collapsed="false">
      <c r="I869" s="1" t="n">
        <f aca="false">ROW()-1</f>
        <v>868</v>
      </c>
      <c r="J869" s="1" t="n">
        <f aca="true">YEAR(NOW())+(1/365.25)*I869</f>
        <v>2025.37645448323</v>
      </c>
      <c r="K869" s="3" t="n">
        <f aca="false">(365.2425*J869+1721060-$B$3)/$C$3</f>
        <v>16.0995200800533</v>
      </c>
      <c r="L869" s="3" t="n">
        <f aca="false">IF((K869-INT(K869))&gt;=0.5,_xlfn.CEILING.MATH(K869),_xlfn.FLOOR.MATH(K869))</f>
        <v>16</v>
      </c>
    </row>
    <row r="870" customFormat="false" ht="12.8" hidden="false" customHeight="false" outlineLevel="0" collapsed="false">
      <c r="I870" s="1" t="n">
        <f aca="false">ROW()-1</f>
        <v>869</v>
      </c>
      <c r="J870" s="1" t="n">
        <f aca="true">YEAR(NOW())+(1/365.25)*I870</f>
        <v>2025.37919233402</v>
      </c>
      <c r="K870" s="3" t="n">
        <f aca="false">(365.2425*J870+1721060-$B$3)/$C$3</f>
        <v>16.1012326042611</v>
      </c>
      <c r="L870" s="3" t="n">
        <f aca="false">IF((K870-INT(K870))&gt;=0.5,_xlfn.CEILING.MATH(K870),_xlfn.FLOOR.MATH(K870))</f>
        <v>16</v>
      </c>
    </row>
    <row r="871" customFormat="false" ht="12.8" hidden="false" customHeight="false" outlineLevel="0" collapsed="false">
      <c r="I871" s="1" t="n">
        <f aca="false">ROW()-1</f>
        <v>870</v>
      </c>
      <c r="J871" s="1" t="n">
        <f aca="true">YEAR(NOW())+(1/365.25)*I871</f>
        <v>2025.3819301848</v>
      </c>
      <c r="K871" s="3" t="n">
        <f aca="false">(365.2425*J871+1721060-$B$3)/$C$3</f>
        <v>16.102945128469</v>
      </c>
      <c r="L871" s="3" t="n">
        <f aca="false">IF((K871-INT(K871))&gt;=0.5,_xlfn.CEILING.MATH(K871),_xlfn.FLOOR.MATH(K871))</f>
        <v>16</v>
      </c>
    </row>
    <row r="872" customFormat="false" ht="12.8" hidden="false" customHeight="false" outlineLevel="0" collapsed="false">
      <c r="I872" s="1" t="n">
        <f aca="false">ROW()-1</f>
        <v>871</v>
      </c>
      <c r="J872" s="1" t="n">
        <f aca="true">YEAR(NOW())+(1/365.25)*I872</f>
        <v>2025.38466803559</v>
      </c>
      <c r="K872" s="3" t="n">
        <f aca="false">(365.2425*J872+1721060-$B$3)/$C$3</f>
        <v>16.1046576526769</v>
      </c>
      <c r="L872" s="3" t="n">
        <f aca="false">IF((K872-INT(K872))&gt;=0.5,_xlfn.CEILING.MATH(K872),_xlfn.FLOOR.MATH(K872))</f>
        <v>16</v>
      </c>
    </row>
    <row r="873" customFormat="false" ht="12.8" hidden="false" customHeight="false" outlineLevel="0" collapsed="false">
      <c r="I873" s="1" t="n">
        <f aca="false">ROW()-1</f>
        <v>872</v>
      </c>
      <c r="J873" s="1" t="n">
        <f aca="true">YEAR(NOW())+(1/365.25)*I873</f>
        <v>2025.38740588638</v>
      </c>
      <c r="K873" s="3" t="n">
        <f aca="false">(365.2425*J873+1721060-$B$3)/$C$3</f>
        <v>16.1063701768847</v>
      </c>
      <c r="L873" s="3" t="n">
        <f aca="false">IF((K873-INT(K873))&gt;=0.5,_xlfn.CEILING.MATH(K873),_xlfn.FLOOR.MATH(K873))</f>
        <v>16</v>
      </c>
    </row>
    <row r="874" customFormat="false" ht="12.8" hidden="false" customHeight="false" outlineLevel="0" collapsed="false">
      <c r="I874" s="1" t="n">
        <f aca="false">ROW()-1</f>
        <v>873</v>
      </c>
      <c r="J874" s="1" t="n">
        <f aca="true">YEAR(NOW())+(1/365.25)*I874</f>
        <v>2025.39014373717</v>
      </c>
      <c r="K874" s="3" t="n">
        <f aca="false">(365.2425*J874+1721060-$B$3)/$C$3</f>
        <v>16.1080827010918</v>
      </c>
      <c r="L874" s="3" t="n">
        <f aca="false">IF((K874-INT(K874))&gt;=0.5,_xlfn.CEILING.MATH(K874),_xlfn.FLOOR.MATH(K874))</f>
        <v>16</v>
      </c>
    </row>
    <row r="875" customFormat="false" ht="12.8" hidden="false" customHeight="false" outlineLevel="0" collapsed="false">
      <c r="I875" s="1" t="n">
        <f aca="false">ROW()-1</f>
        <v>874</v>
      </c>
      <c r="J875" s="1" t="n">
        <f aca="true">YEAR(NOW())+(1/365.25)*I875</f>
        <v>2025.39288158795</v>
      </c>
      <c r="K875" s="3" t="n">
        <f aca="false">(365.2425*J875+1721060-$B$3)/$C$3</f>
        <v>16.1097952252996</v>
      </c>
      <c r="L875" s="3" t="n">
        <f aca="false">IF((K875-INT(K875))&gt;=0.5,_xlfn.CEILING.MATH(K875),_xlfn.FLOOR.MATH(K875))</f>
        <v>16</v>
      </c>
    </row>
    <row r="876" customFormat="false" ht="12.8" hidden="false" customHeight="false" outlineLevel="0" collapsed="false">
      <c r="I876" s="1" t="n">
        <f aca="false">ROW()-1</f>
        <v>875</v>
      </c>
      <c r="J876" s="1" t="n">
        <f aca="true">YEAR(NOW())+(1/365.25)*I876</f>
        <v>2025.39561943874</v>
      </c>
      <c r="K876" s="3" t="n">
        <f aca="false">(365.2425*J876+1721060-$B$3)/$C$3</f>
        <v>16.1115077495075</v>
      </c>
      <c r="L876" s="3" t="n">
        <f aca="false">IF((K876-INT(K876))&gt;=0.5,_xlfn.CEILING.MATH(K876),_xlfn.FLOOR.MATH(K876))</f>
        <v>16</v>
      </c>
    </row>
    <row r="877" customFormat="false" ht="12.8" hidden="false" customHeight="false" outlineLevel="0" collapsed="false">
      <c r="I877" s="1" t="n">
        <f aca="false">ROW()-1</f>
        <v>876</v>
      </c>
      <c r="J877" s="1" t="n">
        <f aca="true">YEAR(NOW())+(1/365.25)*I877</f>
        <v>2025.39835728953</v>
      </c>
      <c r="K877" s="3" t="n">
        <f aca="false">(365.2425*J877+1721060-$B$3)/$C$3</f>
        <v>16.1132202737154</v>
      </c>
      <c r="L877" s="3" t="n">
        <f aca="false">IF((K877-INT(K877))&gt;=0.5,_xlfn.CEILING.MATH(K877),_xlfn.FLOOR.MATH(K877))</f>
        <v>16</v>
      </c>
    </row>
    <row r="878" customFormat="false" ht="12.8" hidden="false" customHeight="false" outlineLevel="0" collapsed="false">
      <c r="I878" s="1" t="n">
        <f aca="false">ROW()-1</f>
        <v>877</v>
      </c>
      <c r="J878" s="1" t="n">
        <f aca="true">YEAR(NOW())+(1/365.25)*I878</f>
        <v>2025.40109514031</v>
      </c>
      <c r="K878" s="3" t="n">
        <f aca="false">(365.2425*J878+1721060-$B$3)/$C$3</f>
        <v>16.1149327979232</v>
      </c>
      <c r="L878" s="3" t="n">
        <f aca="false">IF((K878-INT(K878))&gt;=0.5,_xlfn.CEILING.MATH(K878),_xlfn.FLOOR.MATH(K878))</f>
        <v>16</v>
      </c>
    </row>
    <row r="879" customFormat="false" ht="12.8" hidden="false" customHeight="false" outlineLevel="0" collapsed="false">
      <c r="I879" s="1" t="n">
        <f aca="false">ROW()-1</f>
        <v>878</v>
      </c>
      <c r="J879" s="1" t="n">
        <f aca="true">YEAR(NOW())+(1/365.25)*I879</f>
        <v>2025.4038329911</v>
      </c>
      <c r="K879" s="3" t="n">
        <f aca="false">(365.2425*J879+1721060-$B$3)/$C$3</f>
        <v>16.1166453221303</v>
      </c>
      <c r="L879" s="3" t="n">
        <f aca="false">IF((K879-INT(K879))&gt;=0.5,_xlfn.CEILING.MATH(K879),_xlfn.FLOOR.MATH(K879))</f>
        <v>16</v>
      </c>
    </row>
    <row r="880" customFormat="false" ht="12.8" hidden="false" customHeight="false" outlineLevel="0" collapsed="false">
      <c r="I880" s="1" t="n">
        <f aca="false">ROW()-1</f>
        <v>879</v>
      </c>
      <c r="J880" s="1" t="n">
        <f aca="true">YEAR(NOW())+(1/365.25)*I880</f>
        <v>2025.40657084189</v>
      </c>
      <c r="K880" s="3" t="n">
        <f aca="false">(365.2425*J880+1721060-$B$3)/$C$3</f>
        <v>16.1183578463382</v>
      </c>
      <c r="L880" s="3" t="n">
        <f aca="false">IF((K880-INT(K880))&gt;=0.5,_xlfn.CEILING.MATH(K880),_xlfn.FLOOR.MATH(K880))</f>
        <v>16</v>
      </c>
    </row>
    <row r="881" customFormat="false" ht="12.8" hidden="false" customHeight="false" outlineLevel="0" collapsed="false">
      <c r="I881" s="1" t="n">
        <f aca="false">ROW()-1</f>
        <v>880</v>
      </c>
      <c r="J881" s="1" t="n">
        <f aca="true">YEAR(NOW())+(1/365.25)*I881</f>
        <v>2025.40930869268</v>
      </c>
      <c r="K881" s="3" t="n">
        <f aca="false">(365.2425*J881+1721060-$B$3)/$C$3</f>
        <v>16.120070370546</v>
      </c>
      <c r="L881" s="3" t="n">
        <f aca="false">IF((K881-INT(K881))&gt;=0.5,_xlfn.CEILING.MATH(K881),_xlfn.FLOOR.MATH(K881))</f>
        <v>16</v>
      </c>
    </row>
    <row r="882" customFormat="false" ht="12.8" hidden="false" customHeight="false" outlineLevel="0" collapsed="false">
      <c r="I882" s="1" t="n">
        <f aca="false">ROW()-1</f>
        <v>881</v>
      </c>
      <c r="J882" s="1" t="n">
        <f aca="true">YEAR(NOW())+(1/365.25)*I882</f>
        <v>2025.41204654346</v>
      </c>
      <c r="K882" s="3" t="n">
        <f aca="false">(365.2425*J882+1721060-$B$3)/$C$3</f>
        <v>16.1217828947539</v>
      </c>
      <c r="L882" s="3" t="n">
        <f aca="false">IF((K882-INT(K882))&gt;=0.5,_xlfn.CEILING.MATH(K882),_xlfn.FLOOR.MATH(K882))</f>
        <v>16</v>
      </c>
    </row>
    <row r="883" customFormat="false" ht="12.8" hidden="false" customHeight="false" outlineLevel="0" collapsed="false">
      <c r="I883" s="1" t="n">
        <f aca="false">ROW()-1</f>
        <v>882</v>
      </c>
      <c r="J883" s="1" t="n">
        <f aca="true">YEAR(NOW())+(1/365.25)*I883</f>
        <v>2025.41478439425</v>
      </c>
      <c r="K883" s="3" t="n">
        <f aca="false">(365.2425*J883+1721060-$B$3)/$C$3</f>
        <v>16.1234954189617</v>
      </c>
      <c r="L883" s="3" t="n">
        <f aca="false">IF((K883-INT(K883))&gt;=0.5,_xlfn.CEILING.MATH(K883),_xlfn.FLOOR.MATH(K883))</f>
        <v>16</v>
      </c>
    </row>
    <row r="884" customFormat="false" ht="12.8" hidden="false" customHeight="false" outlineLevel="0" collapsed="false">
      <c r="I884" s="1" t="n">
        <f aca="false">ROW()-1</f>
        <v>883</v>
      </c>
      <c r="J884" s="1" t="n">
        <f aca="true">YEAR(NOW())+(1/365.25)*I884</f>
        <v>2025.41752224504</v>
      </c>
      <c r="K884" s="3" t="n">
        <f aca="false">(365.2425*J884+1721060-$B$3)/$C$3</f>
        <v>16.1252079431696</v>
      </c>
      <c r="L884" s="3" t="n">
        <f aca="false">IF((K884-INT(K884))&gt;=0.5,_xlfn.CEILING.MATH(K884),_xlfn.FLOOR.MATH(K884))</f>
        <v>16</v>
      </c>
    </row>
    <row r="885" customFormat="false" ht="12.8" hidden="false" customHeight="false" outlineLevel="0" collapsed="false">
      <c r="I885" s="1" t="n">
        <f aca="false">ROW()-1</f>
        <v>884</v>
      </c>
      <c r="J885" s="1" t="n">
        <f aca="true">YEAR(NOW())+(1/365.25)*I885</f>
        <v>2025.42026009582</v>
      </c>
      <c r="K885" s="3" t="n">
        <f aca="false">(365.2425*J885+1721060-$B$3)/$C$3</f>
        <v>16.1269204673767</v>
      </c>
      <c r="L885" s="3" t="n">
        <f aca="false">IF((K885-INT(K885))&gt;=0.5,_xlfn.CEILING.MATH(K885),_xlfn.FLOOR.MATH(K885))</f>
        <v>16</v>
      </c>
    </row>
    <row r="886" customFormat="false" ht="12.8" hidden="false" customHeight="false" outlineLevel="0" collapsed="false">
      <c r="I886" s="1" t="n">
        <f aca="false">ROW()-1</f>
        <v>885</v>
      </c>
      <c r="J886" s="1" t="n">
        <f aca="true">YEAR(NOW())+(1/365.25)*I886</f>
        <v>2025.42299794661</v>
      </c>
      <c r="K886" s="3" t="n">
        <f aca="false">(365.2425*J886+1721060-$B$3)/$C$3</f>
        <v>16.1286329915845</v>
      </c>
      <c r="L886" s="3" t="n">
        <f aca="false">IF((K886-INT(K886))&gt;=0.5,_xlfn.CEILING.MATH(K886),_xlfn.FLOOR.MATH(K886))</f>
        <v>16</v>
      </c>
    </row>
    <row r="887" customFormat="false" ht="12.8" hidden="false" customHeight="false" outlineLevel="0" collapsed="false">
      <c r="I887" s="1" t="n">
        <f aca="false">ROW()-1</f>
        <v>886</v>
      </c>
      <c r="J887" s="1" t="n">
        <f aca="true">YEAR(NOW())+(1/365.25)*I887</f>
        <v>2025.4257357974</v>
      </c>
      <c r="K887" s="3" t="n">
        <f aca="false">(365.2425*J887+1721060-$B$3)/$C$3</f>
        <v>16.1303455157924</v>
      </c>
      <c r="L887" s="3" t="n">
        <f aca="false">IF((K887-INT(K887))&gt;=0.5,_xlfn.CEILING.MATH(K887),_xlfn.FLOOR.MATH(K887))</f>
        <v>16</v>
      </c>
    </row>
    <row r="888" customFormat="false" ht="12.8" hidden="false" customHeight="false" outlineLevel="0" collapsed="false">
      <c r="I888" s="1" t="n">
        <f aca="false">ROW()-1</f>
        <v>887</v>
      </c>
      <c r="J888" s="1" t="n">
        <f aca="true">YEAR(NOW())+(1/365.25)*I888</f>
        <v>2025.42847364819</v>
      </c>
      <c r="K888" s="3" t="n">
        <f aca="false">(365.2425*J888+1721060-$B$3)/$C$3</f>
        <v>16.1320580400002</v>
      </c>
      <c r="L888" s="3" t="n">
        <f aca="false">IF((K888-INT(K888))&gt;=0.5,_xlfn.CEILING.MATH(K888),_xlfn.FLOOR.MATH(K888))</f>
        <v>16</v>
      </c>
    </row>
    <row r="889" customFormat="false" ht="12.8" hidden="false" customHeight="false" outlineLevel="0" collapsed="false">
      <c r="I889" s="1" t="n">
        <f aca="false">ROW()-1</f>
        <v>888</v>
      </c>
      <c r="J889" s="1" t="n">
        <f aca="true">YEAR(NOW())+(1/365.25)*I889</f>
        <v>2025.43121149897</v>
      </c>
      <c r="K889" s="3" t="n">
        <f aca="false">(365.2425*J889+1721060-$B$3)/$C$3</f>
        <v>16.1337705642073</v>
      </c>
      <c r="L889" s="3" t="n">
        <f aca="false">IF((K889-INT(K889))&gt;=0.5,_xlfn.CEILING.MATH(K889),_xlfn.FLOOR.MATH(K889))</f>
        <v>16</v>
      </c>
    </row>
    <row r="890" customFormat="false" ht="12.8" hidden="false" customHeight="false" outlineLevel="0" collapsed="false">
      <c r="I890" s="1" t="n">
        <f aca="false">ROW()-1</f>
        <v>889</v>
      </c>
      <c r="J890" s="1" t="n">
        <f aca="true">YEAR(NOW())+(1/365.25)*I890</f>
        <v>2025.43394934976</v>
      </c>
      <c r="K890" s="3" t="n">
        <f aca="false">(365.2425*J890+1721060-$B$3)/$C$3</f>
        <v>16.1354830884152</v>
      </c>
      <c r="L890" s="3" t="n">
        <f aca="false">IF((K890-INT(K890))&gt;=0.5,_xlfn.CEILING.MATH(K890),_xlfn.FLOOR.MATH(K890))</f>
        <v>16</v>
      </c>
    </row>
    <row r="891" customFormat="false" ht="12.8" hidden="false" customHeight="false" outlineLevel="0" collapsed="false">
      <c r="I891" s="1" t="n">
        <f aca="false">ROW()-1</f>
        <v>890</v>
      </c>
      <c r="J891" s="1" t="n">
        <f aca="true">YEAR(NOW())+(1/365.25)*I891</f>
        <v>2025.43668720055</v>
      </c>
      <c r="K891" s="3" t="n">
        <f aca="false">(365.2425*J891+1721060-$B$3)/$C$3</f>
        <v>16.137195612623</v>
      </c>
      <c r="L891" s="3" t="n">
        <f aca="false">IF((K891-INT(K891))&gt;=0.5,_xlfn.CEILING.MATH(K891),_xlfn.FLOOR.MATH(K891))</f>
        <v>16</v>
      </c>
    </row>
    <row r="892" customFormat="false" ht="12.8" hidden="false" customHeight="false" outlineLevel="0" collapsed="false">
      <c r="I892" s="1" t="n">
        <f aca="false">ROW()-1</f>
        <v>891</v>
      </c>
      <c r="J892" s="1" t="n">
        <f aca="true">YEAR(NOW())+(1/365.25)*I892</f>
        <v>2025.43942505133</v>
      </c>
      <c r="K892" s="3" t="n">
        <f aca="false">(365.2425*J892+1721060-$B$3)/$C$3</f>
        <v>16.1389081368309</v>
      </c>
      <c r="L892" s="3" t="n">
        <f aca="false">IF((K892-INT(K892))&gt;=0.5,_xlfn.CEILING.MATH(K892),_xlfn.FLOOR.MATH(K892))</f>
        <v>16</v>
      </c>
    </row>
    <row r="893" customFormat="false" ht="12.8" hidden="false" customHeight="false" outlineLevel="0" collapsed="false">
      <c r="I893" s="1" t="n">
        <f aca="false">ROW()-1</f>
        <v>892</v>
      </c>
      <c r="J893" s="1" t="n">
        <f aca="true">YEAR(NOW())+(1/365.25)*I893</f>
        <v>2025.44216290212</v>
      </c>
      <c r="K893" s="3" t="n">
        <f aca="false">(365.2425*J893+1721060-$B$3)/$C$3</f>
        <v>16.1406206610388</v>
      </c>
      <c r="L893" s="3" t="n">
        <f aca="false">IF((K893-INT(K893))&gt;=0.5,_xlfn.CEILING.MATH(K893),_xlfn.FLOOR.MATH(K893))</f>
        <v>16</v>
      </c>
    </row>
    <row r="894" customFormat="false" ht="12.8" hidden="false" customHeight="false" outlineLevel="0" collapsed="false">
      <c r="I894" s="1" t="n">
        <f aca="false">ROW()-1</f>
        <v>893</v>
      </c>
      <c r="J894" s="1" t="n">
        <f aca="true">YEAR(NOW())+(1/365.25)*I894</f>
        <v>2025.44490075291</v>
      </c>
      <c r="K894" s="3" t="n">
        <f aca="false">(365.2425*J894+1721060-$B$3)/$C$3</f>
        <v>16.1423331852466</v>
      </c>
      <c r="L894" s="3" t="n">
        <f aca="false">IF((K894-INT(K894))&gt;=0.5,_xlfn.CEILING.MATH(K894),_xlfn.FLOOR.MATH(K894))</f>
        <v>16</v>
      </c>
    </row>
    <row r="895" customFormat="false" ht="12.8" hidden="false" customHeight="false" outlineLevel="0" collapsed="false">
      <c r="I895" s="1" t="n">
        <f aca="false">ROW()-1</f>
        <v>894</v>
      </c>
      <c r="J895" s="1" t="n">
        <f aca="true">YEAR(NOW())+(1/365.25)*I895</f>
        <v>2025.4476386037</v>
      </c>
      <c r="K895" s="3" t="n">
        <f aca="false">(365.2425*J895+1721060-$B$3)/$C$3</f>
        <v>16.1440457094545</v>
      </c>
      <c r="L895" s="3" t="n">
        <f aca="false">IF((K895-INT(K895))&gt;=0.5,_xlfn.CEILING.MATH(K895),_xlfn.FLOOR.MATH(K895))</f>
        <v>16</v>
      </c>
    </row>
    <row r="896" customFormat="false" ht="12.8" hidden="false" customHeight="false" outlineLevel="0" collapsed="false">
      <c r="I896" s="1" t="n">
        <f aca="false">ROW()-1</f>
        <v>895</v>
      </c>
      <c r="J896" s="1" t="n">
        <f aca="true">YEAR(NOW())+(1/365.25)*I896</f>
        <v>2025.45037645448</v>
      </c>
      <c r="K896" s="3" t="n">
        <f aca="false">(365.2425*J896+1721060-$B$3)/$C$3</f>
        <v>16.1457582336623</v>
      </c>
      <c r="L896" s="3" t="n">
        <f aca="false">IF((K896-INT(K896))&gt;=0.5,_xlfn.CEILING.MATH(K896),_xlfn.FLOOR.MATH(K896))</f>
        <v>16</v>
      </c>
    </row>
    <row r="897" customFormat="false" ht="12.8" hidden="false" customHeight="false" outlineLevel="0" collapsed="false">
      <c r="I897" s="1" t="n">
        <f aca="false">ROW()-1</f>
        <v>896</v>
      </c>
      <c r="J897" s="1" t="n">
        <f aca="true">YEAR(NOW())+(1/365.25)*I897</f>
        <v>2025.45311430527</v>
      </c>
      <c r="K897" s="3" t="n">
        <f aca="false">(365.2425*J897+1721060-$B$3)/$C$3</f>
        <v>16.1474707578702</v>
      </c>
      <c r="L897" s="3" t="n">
        <f aca="false">IF((K897-INT(K897))&gt;=0.5,_xlfn.CEILING.MATH(K897),_xlfn.FLOOR.MATH(K897))</f>
        <v>16</v>
      </c>
    </row>
    <row r="898" customFormat="false" ht="12.8" hidden="false" customHeight="false" outlineLevel="0" collapsed="false">
      <c r="I898" s="1" t="n">
        <f aca="false">ROW()-1</f>
        <v>897</v>
      </c>
      <c r="J898" s="1" t="n">
        <f aca="true">YEAR(NOW())+(1/365.25)*I898</f>
        <v>2025.45585215606</v>
      </c>
      <c r="K898" s="3" t="n">
        <f aca="false">(365.2425*J898+1721060-$B$3)/$C$3</f>
        <v>16.1491832820773</v>
      </c>
      <c r="L898" s="3" t="n">
        <f aca="false">IF((K898-INT(K898))&gt;=0.5,_xlfn.CEILING.MATH(K898),_xlfn.FLOOR.MATH(K898))</f>
        <v>16</v>
      </c>
    </row>
    <row r="899" customFormat="false" ht="12.8" hidden="false" customHeight="false" outlineLevel="0" collapsed="false">
      <c r="I899" s="1" t="n">
        <f aca="false">ROW()-1</f>
        <v>898</v>
      </c>
      <c r="J899" s="1" t="n">
        <f aca="true">YEAR(NOW())+(1/365.25)*I899</f>
        <v>2025.45859000684</v>
      </c>
      <c r="K899" s="3" t="n">
        <f aca="false">(365.2425*J899+1721060-$B$3)/$C$3</f>
        <v>16.1508958062851</v>
      </c>
      <c r="L899" s="3" t="n">
        <f aca="false">IF((K899-INT(K899))&gt;=0.5,_xlfn.CEILING.MATH(K899),_xlfn.FLOOR.MATH(K899))</f>
        <v>16</v>
      </c>
    </row>
    <row r="900" customFormat="false" ht="12.8" hidden="false" customHeight="false" outlineLevel="0" collapsed="false">
      <c r="I900" s="1" t="n">
        <f aca="false">ROW()-1</f>
        <v>899</v>
      </c>
      <c r="J900" s="1" t="n">
        <f aca="true">YEAR(NOW())+(1/365.25)*I900</f>
        <v>2025.46132785763</v>
      </c>
      <c r="K900" s="3" t="n">
        <f aca="false">(365.2425*J900+1721060-$B$3)/$C$3</f>
        <v>16.152608330493</v>
      </c>
      <c r="L900" s="3" t="n">
        <f aca="false">IF((K900-INT(K900))&gt;=0.5,_xlfn.CEILING.MATH(K900),_xlfn.FLOOR.MATH(K900))</f>
        <v>16</v>
      </c>
    </row>
    <row r="901" customFormat="false" ht="12.8" hidden="false" customHeight="false" outlineLevel="0" collapsed="false">
      <c r="I901" s="1" t="n">
        <f aca="false">ROW()-1</f>
        <v>900</v>
      </c>
      <c r="J901" s="1" t="n">
        <f aca="true">YEAR(NOW())+(1/365.25)*I901</f>
        <v>2025.46406570842</v>
      </c>
      <c r="K901" s="3" t="n">
        <f aca="false">(365.2425*J901+1721060-$B$3)/$C$3</f>
        <v>16.1543208547008</v>
      </c>
      <c r="L901" s="3" t="n">
        <f aca="false">IF((K901-INT(K901))&gt;=0.5,_xlfn.CEILING.MATH(K901),_xlfn.FLOOR.MATH(K901))</f>
        <v>16</v>
      </c>
    </row>
    <row r="902" customFormat="false" ht="12.8" hidden="false" customHeight="false" outlineLevel="0" collapsed="false">
      <c r="I902" s="1" t="n">
        <f aca="false">ROW()-1</f>
        <v>901</v>
      </c>
      <c r="J902" s="1" t="n">
        <f aca="true">YEAR(NOW())+(1/365.25)*I902</f>
        <v>2025.46680355921</v>
      </c>
      <c r="K902" s="3" t="n">
        <f aca="false">(365.2425*J902+1721060-$B$3)/$C$3</f>
        <v>16.1560333789079</v>
      </c>
      <c r="L902" s="3" t="n">
        <f aca="false">IF((K902-INT(K902))&gt;=0.5,_xlfn.CEILING.MATH(K902),_xlfn.FLOOR.MATH(K902))</f>
        <v>16</v>
      </c>
    </row>
    <row r="903" customFormat="false" ht="12.8" hidden="false" customHeight="false" outlineLevel="0" collapsed="false">
      <c r="I903" s="1" t="n">
        <f aca="false">ROW()-1</f>
        <v>902</v>
      </c>
      <c r="J903" s="1" t="n">
        <f aca="true">YEAR(NOW())+(1/365.25)*I903</f>
        <v>2025.46954140999</v>
      </c>
      <c r="K903" s="3" t="n">
        <f aca="false">(365.2425*J903+1721060-$B$3)/$C$3</f>
        <v>16.1577459031158</v>
      </c>
      <c r="L903" s="3" t="n">
        <f aca="false">IF((K903-INT(K903))&gt;=0.5,_xlfn.CEILING.MATH(K903),_xlfn.FLOOR.MATH(K903))</f>
        <v>16</v>
      </c>
    </row>
    <row r="904" customFormat="false" ht="12.8" hidden="false" customHeight="false" outlineLevel="0" collapsed="false">
      <c r="I904" s="1" t="n">
        <f aca="false">ROW()-1</f>
        <v>903</v>
      </c>
      <c r="J904" s="1" t="n">
        <f aca="true">YEAR(NOW())+(1/365.25)*I904</f>
        <v>2025.47227926078</v>
      </c>
      <c r="K904" s="3" t="n">
        <f aca="false">(365.2425*J904+1721060-$B$3)/$C$3</f>
        <v>16.1594584273236</v>
      </c>
      <c r="L904" s="3" t="n">
        <f aca="false">IF((K904-INT(K904))&gt;=0.5,_xlfn.CEILING.MATH(K904),_xlfn.FLOOR.MATH(K904))</f>
        <v>16</v>
      </c>
    </row>
    <row r="905" customFormat="false" ht="12.8" hidden="false" customHeight="false" outlineLevel="0" collapsed="false">
      <c r="I905" s="1" t="n">
        <f aca="false">ROW()-1</f>
        <v>904</v>
      </c>
      <c r="J905" s="1" t="n">
        <f aca="true">YEAR(NOW())+(1/365.25)*I905</f>
        <v>2025.47501711157</v>
      </c>
      <c r="K905" s="3" t="n">
        <f aca="false">(365.2425*J905+1721060-$B$3)/$C$3</f>
        <v>16.1611709515315</v>
      </c>
      <c r="L905" s="3" t="n">
        <f aca="false">IF((K905-INT(K905))&gt;=0.5,_xlfn.CEILING.MATH(K905),_xlfn.FLOOR.MATH(K905))</f>
        <v>16</v>
      </c>
    </row>
    <row r="906" customFormat="false" ht="12.8" hidden="false" customHeight="false" outlineLevel="0" collapsed="false">
      <c r="I906" s="1" t="n">
        <f aca="false">ROW()-1</f>
        <v>905</v>
      </c>
      <c r="J906" s="1" t="n">
        <f aca="true">YEAR(NOW())+(1/365.25)*I906</f>
        <v>2025.47775496235</v>
      </c>
      <c r="K906" s="3" t="n">
        <f aca="false">(365.2425*J906+1721060-$B$3)/$C$3</f>
        <v>16.1628834757394</v>
      </c>
      <c r="L906" s="3" t="n">
        <f aca="false">IF((K906-INT(K906))&gt;=0.5,_xlfn.CEILING.MATH(K906),_xlfn.FLOOR.MATH(K906))</f>
        <v>16</v>
      </c>
    </row>
    <row r="907" customFormat="false" ht="12.8" hidden="false" customHeight="false" outlineLevel="0" collapsed="false">
      <c r="I907" s="1" t="n">
        <f aca="false">ROW()-1</f>
        <v>906</v>
      </c>
      <c r="J907" s="1" t="n">
        <f aca="true">YEAR(NOW())+(1/365.25)*I907</f>
        <v>2025.48049281314</v>
      </c>
      <c r="K907" s="3" t="n">
        <f aca="false">(365.2425*J907+1721060-$B$3)/$C$3</f>
        <v>16.1645959999472</v>
      </c>
      <c r="L907" s="3" t="n">
        <f aca="false">IF((K907-INT(K907))&gt;=0.5,_xlfn.CEILING.MATH(K907),_xlfn.FLOOR.MATH(K907))</f>
        <v>16</v>
      </c>
    </row>
    <row r="908" customFormat="false" ht="12.8" hidden="false" customHeight="false" outlineLevel="0" collapsed="false">
      <c r="I908" s="1" t="n">
        <f aca="false">ROW()-1</f>
        <v>907</v>
      </c>
      <c r="J908" s="1" t="n">
        <f aca="true">YEAR(NOW())+(1/365.25)*I908</f>
        <v>2025.48323066393</v>
      </c>
      <c r="K908" s="3" t="n">
        <f aca="false">(365.2425*J908+1721060-$B$3)/$C$3</f>
        <v>16.1663085241551</v>
      </c>
      <c r="L908" s="3" t="n">
        <f aca="false">IF((K908-INT(K908))&gt;=0.5,_xlfn.CEILING.MATH(K908),_xlfn.FLOOR.MATH(K908))</f>
        <v>16</v>
      </c>
    </row>
    <row r="909" customFormat="false" ht="12.8" hidden="false" customHeight="false" outlineLevel="0" collapsed="false">
      <c r="I909" s="1" t="n">
        <f aca="false">ROW()-1</f>
        <v>908</v>
      </c>
      <c r="J909" s="1" t="n">
        <f aca="true">YEAR(NOW())+(1/365.25)*I909</f>
        <v>2025.48596851472</v>
      </c>
      <c r="K909" s="3" t="n">
        <f aca="false">(365.2425*J909+1721060-$B$3)/$C$3</f>
        <v>16.1680210483621</v>
      </c>
      <c r="L909" s="3" t="n">
        <f aca="false">IF((K909-INT(K909))&gt;=0.5,_xlfn.CEILING.MATH(K909),_xlfn.FLOOR.MATH(K909))</f>
        <v>16</v>
      </c>
    </row>
    <row r="910" customFormat="false" ht="12.8" hidden="false" customHeight="false" outlineLevel="0" collapsed="false">
      <c r="I910" s="1" t="n">
        <f aca="false">ROW()-1</f>
        <v>909</v>
      </c>
      <c r="J910" s="1" t="n">
        <f aca="true">YEAR(NOW())+(1/365.25)*I910</f>
        <v>2025.4887063655</v>
      </c>
      <c r="K910" s="3" t="n">
        <f aca="false">(365.2425*J910+1721060-$B$3)/$C$3</f>
        <v>16.16973357257</v>
      </c>
      <c r="L910" s="3" t="n">
        <f aca="false">IF((K910-INT(K910))&gt;=0.5,_xlfn.CEILING.MATH(K910),_xlfn.FLOOR.MATH(K910))</f>
        <v>16</v>
      </c>
    </row>
    <row r="911" customFormat="false" ht="12.8" hidden="false" customHeight="false" outlineLevel="0" collapsed="false">
      <c r="I911" s="1" t="n">
        <f aca="false">ROW()-1</f>
        <v>910</v>
      </c>
      <c r="J911" s="1" t="n">
        <f aca="true">YEAR(NOW())+(1/365.25)*I911</f>
        <v>2025.49144421629</v>
      </c>
      <c r="K911" s="3" t="n">
        <f aca="false">(365.2425*J911+1721060-$B$3)/$C$3</f>
        <v>16.1714460967779</v>
      </c>
      <c r="L911" s="3" t="n">
        <f aca="false">IF((K911-INT(K911))&gt;=0.5,_xlfn.CEILING.MATH(K911),_xlfn.FLOOR.MATH(K911))</f>
        <v>16</v>
      </c>
    </row>
    <row r="912" customFormat="false" ht="12.8" hidden="false" customHeight="false" outlineLevel="0" collapsed="false">
      <c r="I912" s="1" t="n">
        <f aca="false">ROW()-1</f>
        <v>911</v>
      </c>
      <c r="J912" s="1" t="n">
        <f aca="true">YEAR(NOW())+(1/365.25)*I912</f>
        <v>2025.49418206708</v>
      </c>
      <c r="K912" s="3" t="n">
        <f aca="false">(365.2425*J912+1721060-$B$3)/$C$3</f>
        <v>16.1731586209857</v>
      </c>
      <c r="L912" s="3" t="n">
        <f aca="false">IF((K912-INT(K912))&gt;=0.5,_xlfn.CEILING.MATH(K912),_xlfn.FLOOR.MATH(K912))</f>
        <v>16</v>
      </c>
    </row>
    <row r="913" customFormat="false" ht="12.8" hidden="false" customHeight="false" outlineLevel="0" collapsed="false">
      <c r="I913" s="1" t="n">
        <f aca="false">ROW()-1</f>
        <v>912</v>
      </c>
      <c r="J913" s="1" t="n">
        <f aca="true">YEAR(NOW())+(1/365.25)*I913</f>
        <v>2025.49691991786</v>
      </c>
      <c r="K913" s="3" t="n">
        <f aca="false">(365.2425*J913+1721060-$B$3)/$C$3</f>
        <v>16.1748711451928</v>
      </c>
      <c r="L913" s="3" t="n">
        <f aca="false">IF((K913-INT(K913))&gt;=0.5,_xlfn.CEILING.MATH(K913),_xlfn.FLOOR.MATH(K913))</f>
        <v>16</v>
      </c>
    </row>
    <row r="914" customFormat="false" ht="12.8" hidden="false" customHeight="false" outlineLevel="0" collapsed="false">
      <c r="I914" s="1" t="n">
        <f aca="false">ROW()-1</f>
        <v>913</v>
      </c>
      <c r="J914" s="1" t="n">
        <f aca="true">YEAR(NOW())+(1/365.25)*I914</f>
        <v>2025.49965776865</v>
      </c>
      <c r="K914" s="3" t="n">
        <f aca="false">(365.2425*J914+1721060-$B$3)/$C$3</f>
        <v>16.1765836694007</v>
      </c>
      <c r="L914" s="3" t="n">
        <f aca="false">IF((K914-INT(K914))&gt;=0.5,_xlfn.CEILING.MATH(K914),_xlfn.FLOOR.MATH(K914))</f>
        <v>16</v>
      </c>
    </row>
    <row r="915" customFormat="false" ht="12.8" hidden="false" customHeight="false" outlineLevel="0" collapsed="false">
      <c r="I915" s="1" t="n">
        <f aca="false">ROW()-1</f>
        <v>914</v>
      </c>
      <c r="J915" s="1" t="n">
        <f aca="true">YEAR(NOW())+(1/365.25)*I915</f>
        <v>2025.50239561944</v>
      </c>
      <c r="K915" s="3" t="n">
        <f aca="false">(365.2425*J915+1721060-$B$3)/$C$3</f>
        <v>16.1782961936085</v>
      </c>
      <c r="L915" s="3" t="n">
        <f aca="false">IF((K915-INT(K915))&gt;=0.5,_xlfn.CEILING.MATH(K915),_xlfn.FLOOR.MATH(K915))</f>
        <v>16</v>
      </c>
    </row>
    <row r="916" customFormat="false" ht="12.8" hidden="false" customHeight="false" outlineLevel="0" collapsed="false">
      <c r="I916" s="1" t="n">
        <f aca="false">ROW()-1</f>
        <v>915</v>
      </c>
      <c r="J916" s="1" t="n">
        <f aca="true">YEAR(NOW())+(1/365.25)*I916</f>
        <v>2025.50513347023</v>
      </c>
      <c r="K916" s="3" t="n">
        <f aca="false">(365.2425*J916+1721060-$B$3)/$C$3</f>
        <v>16.1800087178164</v>
      </c>
      <c r="L916" s="3" t="n">
        <f aca="false">IF((K916-INT(K916))&gt;=0.5,_xlfn.CEILING.MATH(K916),_xlfn.FLOOR.MATH(K916))</f>
        <v>16</v>
      </c>
    </row>
    <row r="917" customFormat="false" ht="12.8" hidden="false" customHeight="false" outlineLevel="0" collapsed="false">
      <c r="I917" s="1" t="n">
        <f aca="false">ROW()-1</f>
        <v>916</v>
      </c>
      <c r="J917" s="1" t="n">
        <f aca="true">YEAR(NOW())+(1/365.25)*I917</f>
        <v>2025.50787132101</v>
      </c>
      <c r="K917" s="3" t="n">
        <f aca="false">(365.2425*J917+1721060-$B$3)/$C$3</f>
        <v>16.1817212420242</v>
      </c>
      <c r="L917" s="3" t="n">
        <f aca="false">IF((K917-INT(K917))&gt;=0.5,_xlfn.CEILING.MATH(K917),_xlfn.FLOOR.MATH(K917))</f>
        <v>16</v>
      </c>
    </row>
    <row r="918" customFormat="false" ht="12.8" hidden="false" customHeight="false" outlineLevel="0" collapsed="false">
      <c r="I918" s="1" t="n">
        <f aca="false">ROW()-1</f>
        <v>917</v>
      </c>
      <c r="J918" s="1" t="n">
        <f aca="true">YEAR(NOW())+(1/365.25)*I918</f>
        <v>2025.5106091718</v>
      </c>
      <c r="K918" s="3" t="n">
        <f aca="false">(365.2425*J918+1721060-$B$3)/$C$3</f>
        <v>16.1834337662321</v>
      </c>
      <c r="L918" s="3" t="n">
        <f aca="false">IF((K918-INT(K918))&gt;=0.5,_xlfn.CEILING.MATH(K918),_xlfn.FLOOR.MATH(K918))</f>
        <v>16</v>
      </c>
    </row>
    <row r="919" customFormat="false" ht="12.8" hidden="false" customHeight="false" outlineLevel="0" collapsed="false">
      <c r="I919" s="1" t="n">
        <f aca="false">ROW()-1</f>
        <v>918</v>
      </c>
      <c r="J919" s="1" t="n">
        <f aca="true">YEAR(NOW())+(1/365.25)*I919</f>
        <v>2025.51334702259</v>
      </c>
      <c r="K919" s="3" t="n">
        <f aca="false">(365.2425*J919+1721060-$B$3)/$C$3</f>
        <v>16.18514629044</v>
      </c>
      <c r="L919" s="3" t="n">
        <f aca="false">IF((K919-INT(K919))&gt;=0.5,_xlfn.CEILING.MATH(K919),_xlfn.FLOOR.MATH(K919))</f>
        <v>16</v>
      </c>
    </row>
    <row r="920" customFormat="false" ht="12.8" hidden="false" customHeight="false" outlineLevel="0" collapsed="false">
      <c r="I920" s="1" t="n">
        <f aca="false">ROW()-1</f>
        <v>919</v>
      </c>
      <c r="J920" s="1" t="n">
        <f aca="true">YEAR(NOW())+(1/365.25)*I920</f>
        <v>2025.51608487337</v>
      </c>
      <c r="K920" s="3" t="n">
        <f aca="false">(365.2425*J920+1721060-$B$3)/$C$3</f>
        <v>16.186858814647</v>
      </c>
      <c r="L920" s="3" t="n">
        <f aca="false">IF((K920-INT(K920))&gt;=0.5,_xlfn.CEILING.MATH(K920),_xlfn.FLOOR.MATH(K920))</f>
        <v>16</v>
      </c>
    </row>
    <row r="921" customFormat="false" ht="12.8" hidden="false" customHeight="false" outlineLevel="0" collapsed="false">
      <c r="I921" s="1" t="n">
        <f aca="false">ROW()-1</f>
        <v>920</v>
      </c>
      <c r="J921" s="1" t="n">
        <f aca="true">YEAR(NOW())+(1/365.25)*I921</f>
        <v>2025.51882272416</v>
      </c>
      <c r="K921" s="3" t="n">
        <f aca="false">(365.2425*J921+1721060-$B$3)/$C$3</f>
        <v>16.1885713388549</v>
      </c>
      <c r="L921" s="3" t="n">
        <f aca="false">IF((K921-INT(K921))&gt;=0.5,_xlfn.CEILING.MATH(K921),_xlfn.FLOOR.MATH(K921))</f>
        <v>16</v>
      </c>
    </row>
    <row r="922" customFormat="false" ht="12.8" hidden="false" customHeight="false" outlineLevel="0" collapsed="false">
      <c r="I922" s="1" t="n">
        <f aca="false">ROW()-1</f>
        <v>921</v>
      </c>
      <c r="J922" s="1" t="n">
        <f aca="true">YEAR(NOW())+(1/365.25)*I922</f>
        <v>2025.52156057495</v>
      </c>
      <c r="K922" s="3" t="n">
        <f aca="false">(365.2425*J922+1721060-$B$3)/$C$3</f>
        <v>16.1902838630627</v>
      </c>
      <c r="L922" s="3" t="n">
        <f aca="false">IF((K922-INT(K922))&gt;=0.5,_xlfn.CEILING.MATH(K922),_xlfn.FLOOR.MATH(K922))</f>
        <v>16</v>
      </c>
    </row>
    <row r="923" customFormat="false" ht="12.8" hidden="false" customHeight="false" outlineLevel="0" collapsed="false">
      <c r="I923" s="1" t="n">
        <f aca="false">ROW()-1</f>
        <v>922</v>
      </c>
      <c r="J923" s="1" t="n">
        <f aca="true">YEAR(NOW())+(1/365.25)*I923</f>
        <v>2025.52429842574</v>
      </c>
      <c r="K923" s="3" t="n">
        <f aca="false">(365.2425*J923+1721060-$B$3)/$C$3</f>
        <v>16.1919963872706</v>
      </c>
      <c r="L923" s="3" t="n">
        <f aca="false">IF((K923-INT(K923))&gt;=0.5,_xlfn.CEILING.MATH(K923),_xlfn.FLOOR.MATH(K923))</f>
        <v>16</v>
      </c>
    </row>
    <row r="924" customFormat="false" ht="12.8" hidden="false" customHeight="false" outlineLevel="0" collapsed="false">
      <c r="I924" s="1" t="n">
        <f aca="false">ROW()-1</f>
        <v>923</v>
      </c>
      <c r="J924" s="1" t="n">
        <f aca="true">YEAR(NOW())+(1/365.25)*I924</f>
        <v>2025.52703627652</v>
      </c>
      <c r="K924" s="3" t="n">
        <f aca="false">(365.2425*J924+1721060-$B$3)/$C$3</f>
        <v>16.1937089114785</v>
      </c>
      <c r="L924" s="3" t="n">
        <f aca="false">IF((K924-INT(K924))&gt;=0.5,_xlfn.CEILING.MATH(K924),_xlfn.FLOOR.MATH(K924))</f>
        <v>16</v>
      </c>
    </row>
    <row r="925" customFormat="false" ht="12.8" hidden="false" customHeight="false" outlineLevel="0" collapsed="false">
      <c r="I925" s="1" t="n">
        <f aca="false">ROW()-1</f>
        <v>924</v>
      </c>
      <c r="J925" s="1" t="n">
        <f aca="true">YEAR(NOW())+(1/365.25)*I925</f>
        <v>2025.52977412731</v>
      </c>
      <c r="K925" s="3" t="n">
        <f aca="false">(365.2425*J925+1721060-$B$3)/$C$3</f>
        <v>16.1954214356855</v>
      </c>
      <c r="L925" s="3" t="n">
        <f aca="false">IF((K925-INT(K925))&gt;=0.5,_xlfn.CEILING.MATH(K925),_xlfn.FLOOR.MATH(K925))</f>
        <v>16</v>
      </c>
    </row>
    <row r="926" customFormat="false" ht="12.8" hidden="false" customHeight="false" outlineLevel="0" collapsed="false">
      <c r="I926" s="1" t="n">
        <f aca="false">ROW()-1</f>
        <v>925</v>
      </c>
      <c r="J926" s="1" t="n">
        <f aca="true">YEAR(NOW())+(1/365.25)*I926</f>
        <v>2025.5325119781</v>
      </c>
      <c r="K926" s="3" t="n">
        <f aca="false">(365.2425*J926+1721060-$B$3)/$C$3</f>
        <v>16.1971339598934</v>
      </c>
      <c r="L926" s="3" t="n">
        <f aca="false">IF((K926-INT(K926))&gt;=0.5,_xlfn.CEILING.MATH(K926),_xlfn.FLOOR.MATH(K926))</f>
        <v>16</v>
      </c>
    </row>
    <row r="927" customFormat="false" ht="12.8" hidden="false" customHeight="false" outlineLevel="0" collapsed="false">
      <c r="I927" s="1" t="n">
        <f aca="false">ROW()-1</f>
        <v>926</v>
      </c>
      <c r="J927" s="1" t="n">
        <f aca="true">YEAR(NOW())+(1/365.25)*I927</f>
        <v>2025.53524982888</v>
      </c>
      <c r="K927" s="3" t="n">
        <f aca="false">(365.2425*J927+1721060-$B$3)/$C$3</f>
        <v>16.1988464841013</v>
      </c>
      <c r="L927" s="3" t="n">
        <f aca="false">IF((K927-INT(K927))&gt;=0.5,_xlfn.CEILING.MATH(K927),_xlfn.FLOOR.MATH(K927))</f>
        <v>16</v>
      </c>
    </row>
    <row r="928" customFormat="false" ht="12.8" hidden="false" customHeight="false" outlineLevel="0" collapsed="false">
      <c r="I928" s="1" t="n">
        <f aca="false">ROW()-1</f>
        <v>927</v>
      </c>
      <c r="J928" s="1" t="n">
        <f aca="true">YEAR(NOW())+(1/365.25)*I928</f>
        <v>2025.53798767967</v>
      </c>
      <c r="K928" s="3" t="n">
        <f aca="false">(365.2425*J928+1721060-$B$3)/$C$3</f>
        <v>16.2005590083091</v>
      </c>
      <c r="L928" s="3" t="n">
        <f aca="false">IF((K928-INT(K928))&gt;=0.5,_xlfn.CEILING.MATH(K928),_xlfn.FLOOR.MATH(K928))</f>
        <v>16</v>
      </c>
    </row>
    <row r="929" customFormat="false" ht="12.8" hidden="false" customHeight="false" outlineLevel="0" collapsed="false">
      <c r="I929" s="1" t="n">
        <f aca="false">ROW()-1</f>
        <v>928</v>
      </c>
      <c r="J929" s="1" t="n">
        <f aca="true">YEAR(NOW())+(1/365.25)*I929</f>
        <v>2025.54072553046</v>
      </c>
      <c r="K929" s="3" t="n">
        <f aca="false">(365.2425*J929+1721060-$B$3)/$C$3</f>
        <v>16.202271532517</v>
      </c>
      <c r="L929" s="3" t="n">
        <f aca="false">IF((K929-INT(K929))&gt;=0.5,_xlfn.CEILING.MATH(K929),_xlfn.FLOOR.MATH(K929))</f>
        <v>16</v>
      </c>
    </row>
    <row r="930" customFormat="false" ht="12.8" hidden="false" customHeight="false" outlineLevel="0" collapsed="false">
      <c r="I930" s="1" t="n">
        <f aca="false">ROW()-1</f>
        <v>929</v>
      </c>
      <c r="J930" s="1" t="n">
        <f aca="true">YEAR(NOW())+(1/365.25)*I930</f>
        <v>2025.54346338125</v>
      </c>
      <c r="K930" s="3" t="n">
        <f aca="false">(365.2425*J930+1721060-$B$3)/$C$3</f>
        <v>16.2039840567248</v>
      </c>
      <c r="L930" s="3" t="n">
        <f aca="false">IF((K930-INT(K930))&gt;=0.5,_xlfn.CEILING.MATH(K930),_xlfn.FLOOR.MATH(K930))</f>
        <v>16</v>
      </c>
    </row>
    <row r="931" customFormat="false" ht="12.8" hidden="false" customHeight="false" outlineLevel="0" collapsed="false">
      <c r="I931" s="1" t="n">
        <f aca="false">ROW()-1</f>
        <v>930</v>
      </c>
      <c r="J931" s="1" t="n">
        <f aca="true">YEAR(NOW())+(1/365.25)*I931</f>
        <v>2025.54620123203</v>
      </c>
      <c r="K931" s="3" t="n">
        <f aca="false">(365.2425*J931+1721060-$B$3)/$C$3</f>
        <v>16.2056965809327</v>
      </c>
      <c r="L931" s="3" t="n">
        <f aca="false">IF((K931-INT(K931))&gt;=0.5,_xlfn.CEILING.MATH(K931),_xlfn.FLOOR.MATH(K931))</f>
        <v>16</v>
      </c>
    </row>
    <row r="932" customFormat="false" ht="12.8" hidden="false" customHeight="false" outlineLevel="0" collapsed="false">
      <c r="I932" s="1" t="n">
        <f aca="false">ROW()-1</f>
        <v>931</v>
      </c>
      <c r="J932" s="1" t="n">
        <f aca="true">YEAR(NOW())+(1/365.25)*I932</f>
        <v>2025.54893908282</v>
      </c>
      <c r="K932" s="3" t="n">
        <f aca="false">(365.2425*J932+1721060-$B$3)/$C$3</f>
        <v>16.2074091051398</v>
      </c>
      <c r="L932" s="3" t="n">
        <f aca="false">IF((K932-INT(K932))&gt;=0.5,_xlfn.CEILING.MATH(K932),_xlfn.FLOOR.MATH(K932))</f>
        <v>16</v>
      </c>
    </row>
    <row r="933" customFormat="false" ht="12.8" hidden="false" customHeight="false" outlineLevel="0" collapsed="false">
      <c r="I933" s="1" t="n">
        <f aca="false">ROW()-1</f>
        <v>932</v>
      </c>
      <c r="J933" s="1" t="n">
        <f aca="true">YEAR(NOW())+(1/365.25)*I933</f>
        <v>2025.55167693361</v>
      </c>
      <c r="K933" s="3" t="n">
        <f aca="false">(365.2425*J933+1721060-$B$3)/$C$3</f>
        <v>16.2091216293476</v>
      </c>
      <c r="L933" s="3" t="n">
        <f aca="false">IF((K933-INT(K933))&gt;=0.5,_xlfn.CEILING.MATH(K933),_xlfn.FLOOR.MATH(K933))</f>
        <v>16</v>
      </c>
    </row>
    <row r="934" customFormat="false" ht="12.8" hidden="false" customHeight="false" outlineLevel="0" collapsed="false">
      <c r="I934" s="1" t="n">
        <f aca="false">ROW()-1</f>
        <v>933</v>
      </c>
      <c r="J934" s="1" t="n">
        <f aca="true">YEAR(NOW())+(1/365.25)*I934</f>
        <v>2025.55441478439</v>
      </c>
      <c r="K934" s="3" t="n">
        <f aca="false">(365.2425*J934+1721060-$B$3)/$C$3</f>
        <v>16.2108341535555</v>
      </c>
      <c r="L934" s="3" t="n">
        <f aca="false">IF((K934-INT(K934))&gt;=0.5,_xlfn.CEILING.MATH(K934),_xlfn.FLOOR.MATH(K934))</f>
        <v>16</v>
      </c>
    </row>
    <row r="935" customFormat="false" ht="12.8" hidden="false" customHeight="false" outlineLevel="0" collapsed="false">
      <c r="I935" s="1" t="n">
        <f aca="false">ROW()-1</f>
        <v>934</v>
      </c>
      <c r="J935" s="1" t="n">
        <f aca="true">YEAR(NOW())+(1/365.25)*I935</f>
        <v>2025.55715263518</v>
      </c>
      <c r="K935" s="3" t="n">
        <f aca="false">(365.2425*J935+1721060-$B$3)/$C$3</f>
        <v>16.2125466777633</v>
      </c>
      <c r="L935" s="3" t="n">
        <f aca="false">IF((K935-INT(K935))&gt;=0.5,_xlfn.CEILING.MATH(K935),_xlfn.FLOOR.MATH(K935))</f>
        <v>16</v>
      </c>
    </row>
    <row r="936" customFormat="false" ht="12.8" hidden="false" customHeight="false" outlineLevel="0" collapsed="false">
      <c r="I936" s="1" t="n">
        <f aca="false">ROW()-1</f>
        <v>935</v>
      </c>
      <c r="J936" s="1" t="n">
        <f aca="true">YEAR(NOW())+(1/365.25)*I936</f>
        <v>2025.55989048597</v>
      </c>
      <c r="K936" s="3" t="n">
        <f aca="false">(365.2425*J936+1721060-$B$3)/$C$3</f>
        <v>16.2142592019704</v>
      </c>
      <c r="L936" s="3" t="n">
        <f aca="false">IF((K936-INT(K936))&gt;=0.5,_xlfn.CEILING.MATH(K936),_xlfn.FLOOR.MATH(K936))</f>
        <v>16</v>
      </c>
    </row>
    <row r="937" customFormat="false" ht="12.8" hidden="false" customHeight="false" outlineLevel="0" collapsed="false">
      <c r="I937" s="1" t="n">
        <f aca="false">ROW()-1</f>
        <v>936</v>
      </c>
      <c r="J937" s="1" t="n">
        <f aca="true">YEAR(NOW())+(1/365.25)*I937</f>
        <v>2025.56262833676</v>
      </c>
      <c r="K937" s="3" t="n">
        <f aca="false">(365.2425*J937+1721060-$B$3)/$C$3</f>
        <v>16.2159717261783</v>
      </c>
      <c r="L937" s="3" t="n">
        <f aca="false">IF((K937-INT(K937))&gt;=0.5,_xlfn.CEILING.MATH(K937),_xlfn.FLOOR.MATH(K937))</f>
        <v>16</v>
      </c>
    </row>
    <row r="938" customFormat="false" ht="12.8" hidden="false" customHeight="false" outlineLevel="0" collapsed="false">
      <c r="I938" s="1" t="n">
        <f aca="false">ROW()-1</f>
        <v>937</v>
      </c>
      <c r="J938" s="1" t="n">
        <f aca="true">YEAR(NOW())+(1/365.25)*I938</f>
        <v>2025.56536618754</v>
      </c>
      <c r="K938" s="3" t="n">
        <f aca="false">(365.2425*J938+1721060-$B$3)/$C$3</f>
        <v>16.2176842503861</v>
      </c>
      <c r="L938" s="3" t="n">
        <f aca="false">IF((K938-INT(K938))&gt;=0.5,_xlfn.CEILING.MATH(K938),_xlfn.FLOOR.MATH(K938))</f>
        <v>16</v>
      </c>
    </row>
    <row r="939" customFormat="false" ht="12.8" hidden="false" customHeight="false" outlineLevel="0" collapsed="false">
      <c r="I939" s="1" t="n">
        <f aca="false">ROW()-1</f>
        <v>938</v>
      </c>
      <c r="J939" s="1" t="n">
        <f aca="true">YEAR(NOW())+(1/365.25)*I939</f>
        <v>2025.56810403833</v>
      </c>
      <c r="K939" s="3" t="n">
        <f aca="false">(365.2425*J939+1721060-$B$3)/$C$3</f>
        <v>16.219396774594</v>
      </c>
      <c r="L939" s="3" t="n">
        <f aca="false">IF((K939-INT(K939))&gt;=0.5,_xlfn.CEILING.MATH(K939),_xlfn.FLOOR.MATH(K939))</f>
        <v>16</v>
      </c>
    </row>
    <row r="940" customFormat="false" ht="12.8" hidden="false" customHeight="false" outlineLevel="0" collapsed="false">
      <c r="I940" s="1" t="n">
        <f aca="false">ROW()-1</f>
        <v>939</v>
      </c>
      <c r="J940" s="1" t="n">
        <f aca="true">YEAR(NOW())+(1/365.25)*I940</f>
        <v>2025.57084188912</v>
      </c>
      <c r="K940" s="3" t="n">
        <f aca="false">(365.2425*J940+1721060-$B$3)/$C$3</f>
        <v>16.2211092988019</v>
      </c>
      <c r="L940" s="3" t="n">
        <f aca="false">IF((K940-INT(K940))&gt;=0.5,_xlfn.CEILING.MATH(K940),_xlfn.FLOOR.MATH(K940))</f>
        <v>16</v>
      </c>
    </row>
    <row r="941" customFormat="false" ht="12.8" hidden="false" customHeight="false" outlineLevel="0" collapsed="false">
      <c r="I941" s="1" t="n">
        <f aca="false">ROW()-1</f>
        <v>940</v>
      </c>
      <c r="J941" s="1" t="n">
        <f aca="true">YEAR(NOW())+(1/365.25)*I941</f>
        <v>2025.5735797399</v>
      </c>
      <c r="K941" s="3" t="n">
        <f aca="false">(365.2425*J941+1721060-$B$3)/$C$3</f>
        <v>16.2228218230097</v>
      </c>
      <c r="L941" s="3" t="n">
        <f aca="false">IF((K941-INT(K941))&gt;=0.5,_xlfn.CEILING.MATH(K941),_xlfn.FLOOR.MATH(K941))</f>
        <v>16</v>
      </c>
    </row>
    <row r="942" customFormat="false" ht="12.8" hidden="false" customHeight="false" outlineLevel="0" collapsed="false">
      <c r="I942" s="1" t="n">
        <f aca="false">ROW()-1</f>
        <v>941</v>
      </c>
      <c r="J942" s="1" t="n">
        <f aca="true">YEAR(NOW())+(1/365.25)*I942</f>
        <v>2025.57631759069</v>
      </c>
      <c r="K942" s="3" t="n">
        <f aca="false">(365.2425*J942+1721060-$B$3)/$C$3</f>
        <v>16.2245343472176</v>
      </c>
      <c r="L942" s="3" t="n">
        <f aca="false">IF((K942-INT(K942))&gt;=0.5,_xlfn.CEILING.MATH(K942),_xlfn.FLOOR.MATH(K942))</f>
        <v>16</v>
      </c>
    </row>
    <row r="943" customFormat="false" ht="12.8" hidden="false" customHeight="false" outlineLevel="0" collapsed="false">
      <c r="I943" s="1" t="n">
        <f aca="false">ROW()-1</f>
        <v>942</v>
      </c>
      <c r="J943" s="1" t="n">
        <f aca="true">YEAR(NOW())+(1/365.25)*I943</f>
        <v>2025.57905544148</v>
      </c>
      <c r="K943" s="3" t="n">
        <f aca="false">(365.2425*J943+1721060-$B$3)/$C$3</f>
        <v>16.2262468714246</v>
      </c>
      <c r="L943" s="3" t="n">
        <f aca="false">IF((K943-INT(K943))&gt;=0.5,_xlfn.CEILING.MATH(K943),_xlfn.FLOOR.MATH(K943))</f>
        <v>16</v>
      </c>
    </row>
    <row r="944" customFormat="false" ht="12.8" hidden="false" customHeight="false" outlineLevel="0" collapsed="false">
      <c r="I944" s="1" t="n">
        <f aca="false">ROW()-1</f>
        <v>943</v>
      </c>
      <c r="J944" s="1" t="n">
        <f aca="true">YEAR(NOW())+(1/365.25)*I944</f>
        <v>2025.58179329227</v>
      </c>
      <c r="K944" s="3" t="n">
        <f aca="false">(365.2425*J944+1721060-$B$3)/$C$3</f>
        <v>16.2279593956325</v>
      </c>
      <c r="L944" s="3" t="n">
        <f aca="false">IF((K944-INT(K944))&gt;=0.5,_xlfn.CEILING.MATH(K944),_xlfn.FLOOR.MATH(K944))</f>
        <v>16</v>
      </c>
    </row>
    <row r="945" customFormat="false" ht="12.8" hidden="false" customHeight="false" outlineLevel="0" collapsed="false">
      <c r="I945" s="1" t="n">
        <f aca="false">ROW()-1</f>
        <v>944</v>
      </c>
      <c r="J945" s="1" t="n">
        <f aca="true">YEAR(NOW())+(1/365.25)*I945</f>
        <v>2025.58453114305</v>
      </c>
      <c r="K945" s="3" t="n">
        <f aca="false">(365.2425*J945+1721060-$B$3)/$C$3</f>
        <v>16.2296719198404</v>
      </c>
      <c r="L945" s="3" t="n">
        <f aca="false">IF((K945-INT(K945))&gt;=0.5,_xlfn.CEILING.MATH(K945),_xlfn.FLOOR.MATH(K945))</f>
        <v>16</v>
      </c>
    </row>
    <row r="946" customFormat="false" ht="12.8" hidden="false" customHeight="false" outlineLevel="0" collapsed="false">
      <c r="I946" s="1" t="n">
        <f aca="false">ROW()-1</f>
        <v>945</v>
      </c>
      <c r="J946" s="1" t="n">
        <f aca="true">YEAR(NOW())+(1/365.25)*I946</f>
        <v>2025.58726899384</v>
      </c>
      <c r="K946" s="3" t="n">
        <f aca="false">(365.2425*J946+1721060-$B$3)/$C$3</f>
        <v>16.2313844440482</v>
      </c>
      <c r="L946" s="3" t="n">
        <f aca="false">IF((K946-INT(K946))&gt;=0.5,_xlfn.CEILING.MATH(K946),_xlfn.FLOOR.MATH(K946))</f>
        <v>16</v>
      </c>
    </row>
    <row r="947" customFormat="false" ht="12.8" hidden="false" customHeight="false" outlineLevel="0" collapsed="false">
      <c r="I947" s="1" t="n">
        <f aca="false">ROW()-1</f>
        <v>946</v>
      </c>
      <c r="J947" s="1" t="n">
        <f aca="true">YEAR(NOW())+(1/365.25)*I947</f>
        <v>2025.59000684463</v>
      </c>
      <c r="K947" s="3" t="n">
        <f aca="false">(365.2425*J947+1721060-$B$3)/$C$3</f>
        <v>16.2330969682561</v>
      </c>
      <c r="L947" s="3" t="n">
        <f aca="false">IF((K947-INT(K947))&gt;=0.5,_xlfn.CEILING.MATH(K947),_xlfn.FLOOR.MATH(K947))</f>
        <v>16</v>
      </c>
    </row>
    <row r="948" customFormat="false" ht="12.8" hidden="false" customHeight="false" outlineLevel="0" collapsed="false">
      <c r="I948" s="1" t="n">
        <f aca="false">ROW()-1</f>
        <v>947</v>
      </c>
      <c r="J948" s="1" t="n">
        <f aca="true">YEAR(NOW())+(1/365.25)*I948</f>
        <v>2025.59274469541</v>
      </c>
      <c r="K948" s="3" t="n">
        <f aca="false">(365.2425*J948+1721060-$B$3)/$C$3</f>
        <v>16.2348094924632</v>
      </c>
      <c r="L948" s="3" t="n">
        <f aca="false">IF((K948-INT(K948))&gt;=0.5,_xlfn.CEILING.MATH(K948),_xlfn.FLOOR.MATH(K948))</f>
        <v>16</v>
      </c>
    </row>
    <row r="949" customFormat="false" ht="12.8" hidden="false" customHeight="false" outlineLevel="0" collapsed="false">
      <c r="I949" s="1" t="n">
        <f aca="false">ROW()-1</f>
        <v>948</v>
      </c>
      <c r="J949" s="1" t="n">
        <f aca="true">YEAR(NOW())+(1/365.25)*I949</f>
        <v>2025.5954825462</v>
      </c>
      <c r="K949" s="3" t="n">
        <f aca="false">(365.2425*J949+1721060-$B$3)/$C$3</f>
        <v>16.236522016671</v>
      </c>
      <c r="L949" s="3" t="n">
        <f aca="false">IF((K949-INT(K949))&gt;=0.5,_xlfn.CEILING.MATH(K949),_xlfn.FLOOR.MATH(K949))</f>
        <v>16</v>
      </c>
    </row>
    <row r="950" customFormat="false" ht="12.8" hidden="false" customHeight="false" outlineLevel="0" collapsed="false">
      <c r="I950" s="1" t="n">
        <f aca="false">ROW()-1</f>
        <v>949</v>
      </c>
      <c r="J950" s="1" t="n">
        <f aca="true">YEAR(NOW())+(1/365.25)*I950</f>
        <v>2025.59822039699</v>
      </c>
      <c r="K950" s="3" t="n">
        <f aca="false">(365.2425*J950+1721060-$B$3)/$C$3</f>
        <v>16.2382345408789</v>
      </c>
      <c r="L950" s="3" t="n">
        <f aca="false">IF((K950-INT(K950))&gt;=0.5,_xlfn.CEILING.MATH(K950),_xlfn.FLOOR.MATH(K950))</f>
        <v>16</v>
      </c>
    </row>
    <row r="951" customFormat="false" ht="12.8" hidden="false" customHeight="false" outlineLevel="0" collapsed="false">
      <c r="I951" s="1" t="n">
        <f aca="false">ROW()-1</f>
        <v>950</v>
      </c>
      <c r="J951" s="1" t="n">
        <f aca="true">YEAR(NOW())+(1/365.25)*I951</f>
        <v>2025.60095824778</v>
      </c>
      <c r="K951" s="3" t="n">
        <f aca="false">(365.2425*J951+1721060-$B$3)/$C$3</f>
        <v>16.2399470650867</v>
      </c>
      <c r="L951" s="3" t="n">
        <f aca="false">IF((K951-INT(K951))&gt;=0.5,_xlfn.CEILING.MATH(K951),_xlfn.FLOOR.MATH(K951))</f>
        <v>16</v>
      </c>
    </row>
    <row r="952" customFormat="false" ht="12.8" hidden="false" customHeight="false" outlineLevel="0" collapsed="false">
      <c r="I952" s="1" t="n">
        <f aca="false">ROW()-1</f>
        <v>951</v>
      </c>
      <c r="J952" s="1" t="n">
        <f aca="true">YEAR(NOW())+(1/365.25)*I952</f>
        <v>2025.60369609856</v>
      </c>
      <c r="K952" s="3" t="n">
        <f aca="false">(365.2425*J952+1721060-$B$3)/$C$3</f>
        <v>16.2416595892946</v>
      </c>
      <c r="L952" s="3" t="n">
        <f aca="false">IF((K952-INT(K952))&gt;=0.5,_xlfn.CEILING.MATH(K952),_xlfn.FLOOR.MATH(K952))</f>
        <v>16</v>
      </c>
    </row>
    <row r="953" customFormat="false" ht="12.8" hidden="false" customHeight="false" outlineLevel="0" collapsed="false">
      <c r="I953" s="1" t="n">
        <f aca="false">ROW()-1</f>
        <v>952</v>
      </c>
      <c r="J953" s="1" t="n">
        <f aca="true">YEAR(NOW())+(1/365.25)*I953</f>
        <v>2025.60643394935</v>
      </c>
      <c r="K953" s="3" t="n">
        <f aca="false">(365.2425*J953+1721060-$B$3)/$C$3</f>
        <v>16.2433721135025</v>
      </c>
      <c r="L953" s="3" t="n">
        <f aca="false">IF((K953-INT(K953))&gt;=0.5,_xlfn.CEILING.MATH(K953),_xlfn.FLOOR.MATH(K953))</f>
        <v>16</v>
      </c>
    </row>
    <row r="954" customFormat="false" ht="12.8" hidden="false" customHeight="false" outlineLevel="0" collapsed="false">
      <c r="I954" s="1" t="n">
        <f aca="false">ROW()-1</f>
        <v>953</v>
      </c>
      <c r="J954" s="1" t="n">
        <f aca="true">YEAR(NOW())+(1/365.25)*I954</f>
        <v>2025.60917180014</v>
      </c>
      <c r="K954" s="3" t="n">
        <f aca="false">(365.2425*J954+1721060-$B$3)/$C$3</f>
        <v>16.2450846377103</v>
      </c>
      <c r="L954" s="3" t="n">
        <f aca="false">IF((K954-INT(K954))&gt;=0.5,_xlfn.CEILING.MATH(K954),_xlfn.FLOOR.MATH(K954))</f>
        <v>16</v>
      </c>
    </row>
    <row r="955" customFormat="false" ht="12.8" hidden="false" customHeight="false" outlineLevel="0" collapsed="false">
      <c r="I955" s="1" t="n">
        <f aca="false">ROW()-1</f>
        <v>954</v>
      </c>
      <c r="J955" s="1" t="n">
        <f aca="true">YEAR(NOW())+(1/365.25)*I955</f>
        <v>2025.61190965092</v>
      </c>
      <c r="K955" s="3" t="n">
        <f aca="false">(365.2425*J955+1721060-$B$3)/$C$3</f>
        <v>16.2467971619174</v>
      </c>
      <c r="L955" s="3" t="n">
        <f aca="false">IF((K955-INT(K955))&gt;=0.5,_xlfn.CEILING.MATH(K955),_xlfn.FLOOR.MATH(K955))</f>
        <v>16</v>
      </c>
    </row>
    <row r="956" customFormat="false" ht="12.8" hidden="false" customHeight="false" outlineLevel="0" collapsed="false">
      <c r="I956" s="1" t="n">
        <f aca="false">ROW()-1</f>
        <v>955</v>
      </c>
      <c r="J956" s="1" t="n">
        <f aca="true">YEAR(NOW())+(1/365.25)*I956</f>
        <v>2025.61464750171</v>
      </c>
      <c r="K956" s="3" t="n">
        <f aca="false">(365.2425*J956+1721060-$B$3)/$C$3</f>
        <v>16.2485096861253</v>
      </c>
      <c r="L956" s="3" t="n">
        <f aca="false">IF((K956-INT(K956))&gt;=0.5,_xlfn.CEILING.MATH(K956),_xlfn.FLOOR.MATH(K956))</f>
        <v>16</v>
      </c>
    </row>
    <row r="957" customFormat="false" ht="12.8" hidden="false" customHeight="false" outlineLevel="0" collapsed="false">
      <c r="I957" s="1" t="n">
        <f aca="false">ROW()-1</f>
        <v>956</v>
      </c>
      <c r="J957" s="1" t="n">
        <f aca="true">YEAR(NOW())+(1/365.25)*I957</f>
        <v>2025.6173853525</v>
      </c>
      <c r="K957" s="3" t="n">
        <f aca="false">(365.2425*J957+1721060-$B$3)/$C$3</f>
        <v>16.2502222103331</v>
      </c>
      <c r="L957" s="3" t="n">
        <f aca="false">IF((K957-INT(K957))&gt;=0.5,_xlfn.CEILING.MATH(K957),_xlfn.FLOOR.MATH(K957))</f>
        <v>16</v>
      </c>
    </row>
    <row r="958" customFormat="false" ht="12.8" hidden="false" customHeight="false" outlineLevel="0" collapsed="false">
      <c r="I958" s="1" t="n">
        <f aca="false">ROW()-1</f>
        <v>957</v>
      </c>
      <c r="J958" s="1" t="n">
        <f aca="true">YEAR(NOW())+(1/365.25)*I958</f>
        <v>2025.62012320329</v>
      </c>
      <c r="K958" s="3" t="n">
        <f aca="false">(365.2425*J958+1721060-$B$3)/$C$3</f>
        <v>16.251934734541</v>
      </c>
      <c r="L958" s="3" t="n">
        <f aca="false">IF((K958-INT(K958))&gt;=0.5,_xlfn.CEILING.MATH(K958),_xlfn.FLOOR.MATH(K958))</f>
        <v>16</v>
      </c>
    </row>
    <row r="959" customFormat="false" ht="12.8" hidden="false" customHeight="false" outlineLevel="0" collapsed="false">
      <c r="I959" s="1" t="n">
        <f aca="false">ROW()-1</f>
        <v>958</v>
      </c>
      <c r="J959" s="1" t="n">
        <f aca="true">YEAR(NOW())+(1/365.25)*I959</f>
        <v>2025.62286105407</v>
      </c>
      <c r="K959" s="3" t="n">
        <f aca="false">(365.2425*J959+1721060-$B$3)/$C$3</f>
        <v>16.253647258748</v>
      </c>
      <c r="L959" s="3" t="n">
        <f aca="false">IF((K959-INT(K959))&gt;=0.5,_xlfn.CEILING.MATH(K959),_xlfn.FLOOR.MATH(K959))</f>
        <v>16</v>
      </c>
    </row>
    <row r="960" customFormat="false" ht="12.8" hidden="false" customHeight="false" outlineLevel="0" collapsed="false">
      <c r="I960" s="1" t="n">
        <f aca="false">ROW()-1</f>
        <v>959</v>
      </c>
      <c r="J960" s="1" t="n">
        <f aca="true">YEAR(NOW())+(1/365.25)*I960</f>
        <v>2025.62559890486</v>
      </c>
      <c r="K960" s="3" t="n">
        <f aca="false">(365.2425*J960+1721060-$B$3)/$C$3</f>
        <v>16.2553597829559</v>
      </c>
      <c r="L960" s="3" t="n">
        <f aca="false">IF((K960-INT(K960))&gt;=0.5,_xlfn.CEILING.MATH(K960),_xlfn.FLOOR.MATH(K960))</f>
        <v>16</v>
      </c>
    </row>
    <row r="961" customFormat="false" ht="12.8" hidden="false" customHeight="false" outlineLevel="0" collapsed="false">
      <c r="I961" s="1" t="n">
        <f aca="false">ROW()-1</f>
        <v>960</v>
      </c>
      <c r="J961" s="1" t="n">
        <f aca="true">YEAR(NOW())+(1/365.25)*I961</f>
        <v>2025.62833675565</v>
      </c>
      <c r="K961" s="3" t="n">
        <f aca="false">(365.2425*J961+1721060-$B$3)/$C$3</f>
        <v>16.2570723071638</v>
      </c>
      <c r="L961" s="3" t="n">
        <f aca="false">IF((K961-INT(K961))&gt;=0.5,_xlfn.CEILING.MATH(K961),_xlfn.FLOOR.MATH(K961))</f>
        <v>16</v>
      </c>
    </row>
    <row r="962" customFormat="false" ht="12.8" hidden="false" customHeight="false" outlineLevel="0" collapsed="false">
      <c r="I962" s="1" t="n">
        <f aca="false">ROW()-1</f>
        <v>961</v>
      </c>
      <c r="J962" s="1" t="n">
        <f aca="true">YEAR(NOW())+(1/365.25)*I962</f>
        <v>2025.63107460643</v>
      </c>
      <c r="K962" s="3" t="n">
        <f aca="false">(365.2425*J962+1721060-$B$3)/$C$3</f>
        <v>16.2587848313716</v>
      </c>
      <c r="L962" s="3" t="n">
        <f aca="false">IF((K962-INT(K962))&gt;=0.5,_xlfn.CEILING.MATH(K962),_xlfn.FLOOR.MATH(K962))</f>
        <v>16</v>
      </c>
    </row>
    <row r="963" customFormat="false" ht="12.8" hidden="false" customHeight="false" outlineLevel="0" collapsed="false">
      <c r="I963" s="1" t="n">
        <f aca="false">ROW()-1</f>
        <v>962</v>
      </c>
      <c r="J963" s="1" t="n">
        <f aca="true">YEAR(NOW())+(1/365.25)*I963</f>
        <v>2025.63381245722</v>
      </c>
      <c r="K963" s="3" t="n">
        <f aca="false">(365.2425*J963+1721060-$B$3)/$C$3</f>
        <v>16.2604973555795</v>
      </c>
      <c r="L963" s="3" t="n">
        <f aca="false">IF((K963-INT(K963))&gt;=0.5,_xlfn.CEILING.MATH(K963),_xlfn.FLOOR.MATH(K963))</f>
        <v>16</v>
      </c>
    </row>
    <row r="964" customFormat="false" ht="12.8" hidden="false" customHeight="false" outlineLevel="0" collapsed="false">
      <c r="I964" s="1" t="n">
        <f aca="false">ROW()-1</f>
        <v>963</v>
      </c>
      <c r="J964" s="1" t="n">
        <f aca="true">YEAR(NOW())+(1/365.25)*I964</f>
        <v>2025.63655030801</v>
      </c>
      <c r="K964" s="3" t="n">
        <f aca="false">(365.2425*J964+1721060-$B$3)/$C$3</f>
        <v>16.2622098797873</v>
      </c>
      <c r="L964" s="3" t="n">
        <f aca="false">IF((K964-INT(K964))&gt;=0.5,_xlfn.CEILING.MATH(K964),_xlfn.FLOOR.MATH(K964))</f>
        <v>16</v>
      </c>
    </row>
    <row r="965" customFormat="false" ht="12.8" hidden="false" customHeight="false" outlineLevel="0" collapsed="false">
      <c r="I965" s="1" t="n">
        <f aca="false">ROW()-1</f>
        <v>964</v>
      </c>
      <c r="J965" s="1" t="n">
        <f aca="true">YEAR(NOW())+(1/365.25)*I965</f>
        <v>2025.6392881588</v>
      </c>
      <c r="K965" s="3" t="n">
        <f aca="false">(365.2425*J965+1721060-$B$3)/$C$3</f>
        <v>16.2639224039952</v>
      </c>
      <c r="L965" s="3" t="n">
        <f aca="false">IF((K965-INT(K965))&gt;=0.5,_xlfn.CEILING.MATH(K965),_xlfn.FLOOR.MATH(K965))</f>
        <v>16</v>
      </c>
    </row>
    <row r="966" customFormat="false" ht="12.8" hidden="false" customHeight="false" outlineLevel="0" collapsed="false">
      <c r="I966" s="1" t="n">
        <f aca="false">ROW()-1</f>
        <v>965</v>
      </c>
      <c r="J966" s="1" t="n">
        <f aca="true">YEAR(NOW())+(1/365.25)*I966</f>
        <v>2025.64202600958</v>
      </c>
      <c r="K966" s="3" t="n">
        <f aca="false">(365.2425*J966+1721060-$B$3)/$C$3</f>
        <v>16.2656349282023</v>
      </c>
      <c r="L966" s="3" t="n">
        <f aca="false">IF((K966-INT(K966))&gt;=0.5,_xlfn.CEILING.MATH(K966),_xlfn.FLOOR.MATH(K966))</f>
        <v>16</v>
      </c>
    </row>
    <row r="967" customFormat="false" ht="12.8" hidden="false" customHeight="false" outlineLevel="0" collapsed="false">
      <c r="I967" s="1" t="n">
        <f aca="false">ROW()-1</f>
        <v>966</v>
      </c>
      <c r="J967" s="1" t="n">
        <f aca="true">YEAR(NOW())+(1/365.25)*I967</f>
        <v>2025.64476386037</v>
      </c>
      <c r="K967" s="3" t="n">
        <f aca="false">(365.2425*J967+1721060-$B$3)/$C$3</f>
        <v>16.2673474524101</v>
      </c>
      <c r="L967" s="3" t="n">
        <f aca="false">IF((K967-INT(K967))&gt;=0.5,_xlfn.CEILING.MATH(K967),_xlfn.FLOOR.MATH(K967))</f>
        <v>16</v>
      </c>
    </row>
    <row r="968" customFormat="false" ht="12.8" hidden="false" customHeight="false" outlineLevel="0" collapsed="false">
      <c r="I968" s="1" t="n">
        <f aca="false">ROW()-1</f>
        <v>967</v>
      </c>
      <c r="J968" s="1" t="n">
        <f aca="true">YEAR(NOW())+(1/365.25)*I968</f>
        <v>2025.64750171116</v>
      </c>
      <c r="K968" s="3" t="n">
        <f aca="false">(365.2425*J968+1721060-$B$3)/$C$3</f>
        <v>16.269059976618</v>
      </c>
      <c r="L968" s="3" t="n">
        <f aca="false">IF((K968-INT(K968))&gt;=0.5,_xlfn.CEILING.MATH(K968),_xlfn.FLOOR.MATH(K968))</f>
        <v>16</v>
      </c>
    </row>
    <row r="969" customFormat="false" ht="12.8" hidden="false" customHeight="false" outlineLevel="0" collapsed="false">
      <c r="I969" s="1" t="n">
        <f aca="false">ROW()-1</f>
        <v>968</v>
      </c>
      <c r="J969" s="1" t="n">
        <f aca="true">YEAR(NOW())+(1/365.25)*I969</f>
        <v>2025.65023956194</v>
      </c>
      <c r="K969" s="3" t="n">
        <f aca="false">(365.2425*J969+1721060-$B$3)/$C$3</f>
        <v>16.2707725008259</v>
      </c>
      <c r="L969" s="3" t="n">
        <f aca="false">IF((K969-INT(K969))&gt;=0.5,_xlfn.CEILING.MATH(K969),_xlfn.FLOOR.MATH(K969))</f>
        <v>16</v>
      </c>
    </row>
    <row r="970" customFormat="false" ht="12.8" hidden="false" customHeight="false" outlineLevel="0" collapsed="false">
      <c r="I970" s="1" t="n">
        <f aca="false">ROW()-1</f>
        <v>969</v>
      </c>
      <c r="J970" s="1" t="n">
        <f aca="true">YEAR(NOW())+(1/365.25)*I970</f>
        <v>2025.65297741273</v>
      </c>
      <c r="K970" s="3" t="n">
        <f aca="false">(365.2425*J970+1721060-$B$3)/$C$3</f>
        <v>16.2724850250329</v>
      </c>
      <c r="L970" s="3" t="n">
        <f aca="false">IF((K970-INT(K970))&gt;=0.5,_xlfn.CEILING.MATH(K970),_xlfn.FLOOR.MATH(K970))</f>
        <v>16</v>
      </c>
    </row>
    <row r="971" customFormat="false" ht="12.8" hidden="false" customHeight="false" outlineLevel="0" collapsed="false">
      <c r="I971" s="1" t="n">
        <f aca="false">ROW()-1</f>
        <v>970</v>
      </c>
      <c r="J971" s="1" t="n">
        <f aca="true">YEAR(NOW())+(1/365.25)*I971</f>
        <v>2025.65571526352</v>
      </c>
      <c r="K971" s="3" t="n">
        <f aca="false">(365.2425*J971+1721060-$B$3)/$C$3</f>
        <v>16.2741975492408</v>
      </c>
      <c r="L971" s="3" t="n">
        <f aca="false">IF((K971-INT(K971))&gt;=0.5,_xlfn.CEILING.MATH(K971),_xlfn.FLOOR.MATH(K971))</f>
        <v>16</v>
      </c>
    </row>
    <row r="972" customFormat="false" ht="12.8" hidden="false" customHeight="false" outlineLevel="0" collapsed="false">
      <c r="I972" s="1" t="n">
        <f aca="false">ROW()-1</f>
        <v>971</v>
      </c>
      <c r="J972" s="1" t="n">
        <f aca="true">YEAR(NOW())+(1/365.25)*I972</f>
        <v>2025.65845311431</v>
      </c>
      <c r="K972" s="3" t="n">
        <f aca="false">(365.2425*J972+1721060-$B$3)/$C$3</f>
        <v>16.2759100734486</v>
      </c>
      <c r="L972" s="3" t="n">
        <f aca="false">IF((K972-INT(K972))&gt;=0.5,_xlfn.CEILING.MATH(K972),_xlfn.FLOOR.MATH(K972))</f>
        <v>16</v>
      </c>
    </row>
    <row r="973" customFormat="false" ht="12.8" hidden="false" customHeight="false" outlineLevel="0" collapsed="false">
      <c r="I973" s="1" t="n">
        <f aca="false">ROW()-1</f>
        <v>972</v>
      </c>
      <c r="J973" s="1" t="n">
        <f aca="true">YEAR(NOW())+(1/365.25)*I973</f>
        <v>2025.66119096509</v>
      </c>
      <c r="K973" s="3" t="n">
        <f aca="false">(365.2425*J973+1721060-$B$3)/$C$3</f>
        <v>16.2776225976565</v>
      </c>
      <c r="L973" s="3" t="n">
        <f aca="false">IF((K973-INT(K973))&gt;=0.5,_xlfn.CEILING.MATH(K973),_xlfn.FLOOR.MATH(K973))</f>
        <v>16</v>
      </c>
    </row>
    <row r="974" customFormat="false" ht="12.8" hidden="false" customHeight="false" outlineLevel="0" collapsed="false">
      <c r="I974" s="1" t="n">
        <f aca="false">ROW()-1</f>
        <v>973</v>
      </c>
      <c r="J974" s="1" t="n">
        <f aca="true">YEAR(NOW())+(1/365.25)*I974</f>
        <v>2025.66392881588</v>
      </c>
      <c r="K974" s="3" t="n">
        <f aca="false">(365.2425*J974+1721060-$B$3)/$C$3</f>
        <v>16.2793351218644</v>
      </c>
      <c r="L974" s="3" t="n">
        <f aca="false">IF((K974-INT(K974))&gt;=0.5,_xlfn.CEILING.MATH(K974),_xlfn.FLOOR.MATH(K974))</f>
        <v>16</v>
      </c>
    </row>
    <row r="975" customFormat="false" ht="12.8" hidden="false" customHeight="false" outlineLevel="0" collapsed="false">
      <c r="I975" s="1" t="n">
        <f aca="false">ROW()-1</f>
        <v>974</v>
      </c>
      <c r="J975" s="1" t="n">
        <f aca="true">YEAR(NOW())+(1/365.25)*I975</f>
        <v>2025.66666666667</v>
      </c>
      <c r="K975" s="3" t="n">
        <f aca="false">(365.2425*J975+1721060-$B$3)/$C$3</f>
        <v>16.2810476460722</v>
      </c>
      <c r="L975" s="3" t="n">
        <f aca="false">IF((K975-INT(K975))&gt;=0.5,_xlfn.CEILING.MATH(K975),_xlfn.FLOOR.MATH(K975))</f>
        <v>16</v>
      </c>
    </row>
    <row r="976" customFormat="false" ht="12.8" hidden="false" customHeight="false" outlineLevel="0" collapsed="false">
      <c r="I976" s="1" t="n">
        <f aca="false">ROW()-1</f>
        <v>975</v>
      </c>
      <c r="J976" s="1" t="n">
        <f aca="true">YEAR(NOW())+(1/365.25)*I976</f>
        <v>2025.66940451745</v>
      </c>
      <c r="K976" s="3" t="n">
        <f aca="false">(365.2425*J976+1721060-$B$3)/$C$3</f>
        <v>16.2827601702801</v>
      </c>
      <c r="L976" s="3" t="n">
        <f aca="false">IF((K976-INT(K976))&gt;=0.5,_xlfn.CEILING.MATH(K976),_xlfn.FLOOR.MATH(K976))</f>
        <v>16</v>
      </c>
    </row>
    <row r="977" customFormat="false" ht="12.8" hidden="false" customHeight="false" outlineLevel="0" collapsed="false">
      <c r="I977" s="1" t="n">
        <f aca="false">ROW()-1</f>
        <v>976</v>
      </c>
      <c r="J977" s="1" t="n">
        <f aca="true">YEAR(NOW())+(1/365.25)*I977</f>
        <v>2025.67214236824</v>
      </c>
      <c r="K977" s="3" t="n">
        <f aca="false">(365.2425*J977+1721060-$B$3)/$C$3</f>
        <v>16.2844726944879</v>
      </c>
      <c r="L977" s="3" t="n">
        <f aca="false">IF((K977-INT(K977))&gt;=0.5,_xlfn.CEILING.MATH(K977),_xlfn.FLOOR.MATH(K977))</f>
        <v>16</v>
      </c>
    </row>
    <row r="978" customFormat="false" ht="12.8" hidden="false" customHeight="false" outlineLevel="0" collapsed="false">
      <c r="I978" s="1" t="n">
        <f aca="false">ROW()-1</f>
        <v>977</v>
      </c>
      <c r="J978" s="1" t="n">
        <f aca="true">YEAR(NOW())+(1/365.25)*I978</f>
        <v>2025.67488021903</v>
      </c>
      <c r="K978" s="3" t="n">
        <f aca="false">(365.2425*J978+1721060-$B$3)/$C$3</f>
        <v>16.286185218695</v>
      </c>
      <c r="L978" s="3" t="n">
        <f aca="false">IF((K978-INT(K978))&gt;=0.5,_xlfn.CEILING.MATH(K978),_xlfn.FLOOR.MATH(K978))</f>
        <v>16</v>
      </c>
    </row>
    <row r="979" customFormat="false" ht="12.8" hidden="false" customHeight="false" outlineLevel="0" collapsed="false">
      <c r="I979" s="1" t="n">
        <f aca="false">ROW()-1</f>
        <v>978</v>
      </c>
      <c r="J979" s="1" t="n">
        <f aca="true">YEAR(NOW())+(1/365.25)*I979</f>
        <v>2025.67761806982</v>
      </c>
      <c r="K979" s="3" t="n">
        <f aca="false">(365.2425*J979+1721060-$B$3)/$C$3</f>
        <v>16.2878977429029</v>
      </c>
      <c r="L979" s="3" t="n">
        <f aca="false">IF((K979-INT(K979))&gt;=0.5,_xlfn.CEILING.MATH(K979),_xlfn.FLOOR.MATH(K979))</f>
        <v>16</v>
      </c>
    </row>
    <row r="980" customFormat="false" ht="12.8" hidden="false" customHeight="false" outlineLevel="0" collapsed="false">
      <c r="I980" s="1" t="n">
        <f aca="false">ROW()-1</f>
        <v>979</v>
      </c>
      <c r="J980" s="1" t="n">
        <f aca="true">YEAR(NOW())+(1/365.25)*I980</f>
        <v>2025.6803559206</v>
      </c>
      <c r="K980" s="3" t="n">
        <f aca="false">(365.2425*J980+1721060-$B$3)/$C$3</f>
        <v>16.2896102671107</v>
      </c>
      <c r="L980" s="3" t="n">
        <f aca="false">IF((K980-INT(K980))&gt;=0.5,_xlfn.CEILING.MATH(K980),_xlfn.FLOOR.MATH(K980))</f>
        <v>16</v>
      </c>
    </row>
    <row r="981" customFormat="false" ht="12.8" hidden="false" customHeight="false" outlineLevel="0" collapsed="false">
      <c r="I981" s="1" t="n">
        <f aca="false">ROW()-1</f>
        <v>980</v>
      </c>
      <c r="J981" s="1" t="n">
        <f aca="true">YEAR(NOW())+(1/365.25)*I981</f>
        <v>2025.68309377139</v>
      </c>
      <c r="K981" s="3" t="n">
        <f aca="false">(365.2425*J981+1721060-$B$3)/$C$3</f>
        <v>16.2913227913186</v>
      </c>
      <c r="L981" s="3" t="n">
        <f aca="false">IF((K981-INT(K981))&gt;=0.5,_xlfn.CEILING.MATH(K981),_xlfn.FLOOR.MATH(K981))</f>
        <v>16</v>
      </c>
    </row>
    <row r="982" customFormat="false" ht="12.8" hidden="false" customHeight="false" outlineLevel="0" collapsed="false">
      <c r="I982" s="1" t="n">
        <f aca="false">ROW()-1</f>
        <v>981</v>
      </c>
      <c r="J982" s="1" t="n">
        <f aca="true">YEAR(NOW())+(1/365.25)*I982</f>
        <v>2025.68583162218</v>
      </c>
      <c r="K982" s="3" t="n">
        <f aca="false">(365.2425*J982+1721060-$B$3)/$C$3</f>
        <v>16.2930353155265</v>
      </c>
      <c r="L982" s="3" t="n">
        <f aca="false">IF((K982-INT(K982))&gt;=0.5,_xlfn.CEILING.MATH(K982),_xlfn.FLOOR.MATH(K982))</f>
        <v>16</v>
      </c>
    </row>
    <row r="983" customFormat="false" ht="12.8" hidden="false" customHeight="false" outlineLevel="0" collapsed="false">
      <c r="I983" s="1" t="n">
        <f aca="false">ROW()-1</f>
        <v>982</v>
      </c>
      <c r="J983" s="1" t="n">
        <f aca="true">YEAR(NOW())+(1/365.25)*I983</f>
        <v>2025.68856947296</v>
      </c>
      <c r="K983" s="3" t="n">
        <f aca="false">(365.2425*J983+1721060-$B$3)/$C$3</f>
        <v>16.2947478397335</v>
      </c>
      <c r="L983" s="3" t="n">
        <f aca="false">IF((K983-INT(K983))&gt;=0.5,_xlfn.CEILING.MATH(K983),_xlfn.FLOOR.MATH(K983))</f>
        <v>16</v>
      </c>
    </row>
    <row r="984" customFormat="false" ht="12.8" hidden="false" customHeight="false" outlineLevel="0" collapsed="false">
      <c r="I984" s="1" t="n">
        <f aca="false">ROW()-1</f>
        <v>983</v>
      </c>
      <c r="J984" s="1" t="n">
        <f aca="true">YEAR(NOW())+(1/365.25)*I984</f>
        <v>2025.69130732375</v>
      </c>
      <c r="K984" s="3" t="n">
        <f aca="false">(365.2425*J984+1721060-$B$3)/$C$3</f>
        <v>16.2964603639414</v>
      </c>
      <c r="L984" s="3" t="n">
        <f aca="false">IF((K984-INT(K984))&gt;=0.5,_xlfn.CEILING.MATH(K984),_xlfn.FLOOR.MATH(K984))</f>
        <v>16</v>
      </c>
    </row>
    <row r="985" customFormat="false" ht="12.8" hidden="false" customHeight="false" outlineLevel="0" collapsed="false">
      <c r="I985" s="1" t="n">
        <f aca="false">ROW()-1</f>
        <v>984</v>
      </c>
      <c r="J985" s="1" t="n">
        <f aca="true">YEAR(NOW())+(1/365.25)*I985</f>
        <v>2025.69404517454</v>
      </c>
      <c r="K985" s="3" t="n">
        <f aca="false">(365.2425*J985+1721060-$B$3)/$C$3</f>
        <v>16.2981728881492</v>
      </c>
      <c r="L985" s="3" t="n">
        <f aca="false">IF((K985-INT(K985))&gt;=0.5,_xlfn.CEILING.MATH(K985),_xlfn.FLOOR.MATH(K985))</f>
        <v>16</v>
      </c>
    </row>
    <row r="986" customFormat="false" ht="12.8" hidden="false" customHeight="false" outlineLevel="0" collapsed="false">
      <c r="I986" s="1" t="n">
        <f aca="false">ROW()-1</f>
        <v>985</v>
      </c>
      <c r="J986" s="1" t="n">
        <f aca="true">YEAR(NOW())+(1/365.25)*I986</f>
        <v>2025.69678302533</v>
      </c>
      <c r="K986" s="3" t="n">
        <f aca="false">(365.2425*J986+1721060-$B$3)/$C$3</f>
        <v>16.2998854123571</v>
      </c>
      <c r="L986" s="3" t="n">
        <f aca="false">IF((K986-INT(K986))&gt;=0.5,_xlfn.CEILING.MATH(K986),_xlfn.FLOOR.MATH(K986))</f>
        <v>16</v>
      </c>
    </row>
    <row r="987" customFormat="false" ht="12.8" hidden="false" customHeight="false" outlineLevel="0" collapsed="false">
      <c r="I987" s="1" t="n">
        <f aca="false">ROW()-1</f>
        <v>986</v>
      </c>
      <c r="J987" s="1" t="n">
        <f aca="true">YEAR(NOW())+(1/365.25)*I987</f>
        <v>2025.69952087611</v>
      </c>
      <c r="K987" s="3" t="n">
        <f aca="false">(365.2425*J987+1721060-$B$3)/$C$3</f>
        <v>16.301597936565</v>
      </c>
      <c r="L987" s="3" t="n">
        <f aca="false">IF((K987-INT(K987))&gt;=0.5,_xlfn.CEILING.MATH(K987),_xlfn.FLOOR.MATH(K987))</f>
        <v>16</v>
      </c>
    </row>
    <row r="988" customFormat="false" ht="12.8" hidden="false" customHeight="false" outlineLevel="0" collapsed="false">
      <c r="I988" s="1" t="n">
        <f aca="false">ROW()-1</f>
        <v>987</v>
      </c>
      <c r="J988" s="1" t="n">
        <f aca="true">YEAR(NOW())+(1/365.25)*I988</f>
        <v>2025.7022587269</v>
      </c>
      <c r="K988" s="3" t="n">
        <f aca="false">(365.2425*J988+1721060-$B$3)/$C$3</f>
        <v>16.3033104607728</v>
      </c>
      <c r="L988" s="3" t="n">
        <f aca="false">IF((K988-INT(K988))&gt;=0.5,_xlfn.CEILING.MATH(K988),_xlfn.FLOOR.MATH(K988))</f>
        <v>16</v>
      </c>
    </row>
    <row r="989" customFormat="false" ht="12.8" hidden="false" customHeight="false" outlineLevel="0" collapsed="false">
      <c r="I989" s="1" t="n">
        <f aca="false">ROW()-1</f>
        <v>988</v>
      </c>
      <c r="J989" s="1" t="n">
        <f aca="true">YEAR(NOW())+(1/365.25)*I989</f>
        <v>2025.70499657769</v>
      </c>
      <c r="K989" s="3" t="n">
        <f aca="false">(365.2425*J989+1721060-$B$3)/$C$3</f>
        <v>16.3050229849799</v>
      </c>
      <c r="L989" s="3" t="n">
        <f aca="false">IF((K989-INT(K989))&gt;=0.5,_xlfn.CEILING.MATH(K989),_xlfn.FLOOR.MATH(K989))</f>
        <v>16</v>
      </c>
    </row>
    <row r="990" customFormat="false" ht="12.8" hidden="false" customHeight="false" outlineLevel="0" collapsed="false">
      <c r="I990" s="1" t="n">
        <f aca="false">ROW()-1</f>
        <v>989</v>
      </c>
      <c r="J990" s="1" t="n">
        <f aca="true">YEAR(NOW())+(1/365.25)*I990</f>
        <v>2025.70773442847</v>
      </c>
      <c r="K990" s="3" t="n">
        <f aca="false">(365.2425*J990+1721060-$B$3)/$C$3</f>
        <v>16.3067355091877</v>
      </c>
      <c r="L990" s="3" t="n">
        <f aca="false">IF((K990-INT(K990))&gt;=0.5,_xlfn.CEILING.MATH(K990),_xlfn.FLOOR.MATH(K990))</f>
        <v>16</v>
      </c>
    </row>
    <row r="991" customFormat="false" ht="12.8" hidden="false" customHeight="false" outlineLevel="0" collapsed="false">
      <c r="I991" s="1" t="n">
        <f aca="false">ROW()-1</f>
        <v>990</v>
      </c>
      <c r="J991" s="1" t="n">
        <f aca="true">YEAR(NOW())+(1/365.25)*I991</f>
        <v>2025.71047227926</v>
      </c>
      <c r="K991" s="3" t="n">
        <f aca="false">(365.2425*J991+1721060-$B$3)/$C$3</f>
        <v>16.3084480333956</v>
      </c>
      <c r="L991" s="3" t="n">
        <f aca="false">IF((K991-INT(K991))&gt;=0.5,_xlfn.CEILING.MATH(K991),_xlfn.FLOOR.MATH(K991))</f>
        <v>16</v>
      </c>
    </row>
    <row r="992" customFormat="false" ht="12.8" hidden="false" customHeight="false" outlineLevel="0" collapsed="false">
      <c r="I992" s="1" t="n">
        <f aca="false">ROW()-1</f>
        <v>991</v>
      </c>
      <c r="J992" s="1" t="n">
        <f aca="true">YEAR(NOW())+(1/365.25)*I992</f>
        <v>2025.71321013005</v>
      </c>
      <c r="K992" s="3" t="n">
        <f aca="false">(365.2425*J992+1721060-$B$3)/$C$3</f>
        <v>16.3101605576035</v>
      </c>
      <c r="L992" s="3" t="n">
        <f aca="false">IF((K992-INT(K992))&gt;=0.5,_xlfn.CEILING.MATH(K992),_xlfn.FLOOR.MATH(K992))</f>
        <v>16</v>
      </c>
    </row>
    <row r="993" customFormat="false" ht="12.8" hidden="false" customHeight="false" outlineLevel="0" collapsed="false">
      <c r="I993" s="1" t="n">
        <f aca="false">ROW()-1</f>
        <v>992</v>
      </c>
      <c r="J993" s="1" t="n">
        <f aca="true">YEAR(NOW())+(1/365.25)*I993</f>
        <v>2025.71594798083</v>
      </c>
      <c r="K993" s="3" t="n">
        <f aca="false">(365.2425*J993+1721060-$B$3)/$C$3</f>
        <v>16.3118730818113</v>
      </c>
      <c r="L993" s="3" t="n">
        <f aca="false">IF((K993-INT(K993))&gt;=0.5,_xlfn.CEILING.MATH(K993),_xlfn.FLOOR.MATH(K993))</f>
        <v>16</v>
      </c>
    </row>
    <row r="994" customFormat="false" ht="12.8" hidden="false" customHeight="false" outlineLevel="0" collapsed="false">
      <c r="I994" s="1" t="n">
        <f aca="false">ROW()-1</f>
        <v>993</v>
      </c>
      <c r="J994" s="1" t="n">
        <f aca="true">YEAR(NOW())+(1/365.25)*I994</f>
        <v>2025.71868583162</v>
      </c>
      <c r="K994" s="3" t="n">
        <f aca="false">(365.2425*J994+1721060-$B$3)/$C$3</f>
        <v>16.3135856060184</v>
      </c>
      <c r="L994" s="3" t="n">
        <f aca="false">IF((K994-INT(K994))&gt;=0.5,_xlfn.CEILING.MATH(K994),_xlfn.FLOOR.MATH(K994))</f>
        <v>16</v>
      </c>
    </row>
    <row r="995" customFormat="false" ht="12.8" hidden="false" customHeight="false" outlineLevel="0" collapsed="false">
      <c r="I995" s="1" t="n">
        <f aca="false">ROW()-1</f>
        <v>994</v>
      </c>
      <c r="J995" s="1" t="n">
        <f aca="true">YEAR(NOW())+(1/365.25)*I995</f>
        <v>2025.72142368241</v>
      </c>
      <c r="K995" s="3" t="n">
        <f aca="false">(365.2425*J995+1721060-$B$3)/$C$3</f>
        <v>16.3152981302263</v>
      </c>
      <c r="L995" s="3" t="n">
        <f aca="false">IF((K995-INT(K995))&gt;=0.5,_xlfn.CEILING.MATH(K995),_xlfn.FLOOR.MATH(K995))</f>
        <v>16</v>
      </c>
    </row>
    <row r="996" customFormat="false" ht="12.8" hidden="false" customHeight="false" outlineLevel="0" collapsed="false">
      <c r="I996" s="1" t="n">
        <f aca="false">ROW()-1</f>
        <v>995</v>
      </c>
      <c r="J996" s="1" t="n">
        <f aca="true">YEAR(NOW())+(1/365.25)*I996</f>
        <v>2025.7241615332</v>
      </c>
      <c r="K996" s="3" t="n">
        <f aca="false">(365.2425*J996+1721060-$B$3)/$C$3</f>
        <v>16.3170106544341</v>
      </c>
      <c r="L996" s="3" t="n">
        <f aca="false">IF((K996-INT(K996))&gt;=0.5,_xlfn.CEILING.MATH(K996),_xlfn.FLOOR.MATH(K996))</f>
        <v>16</v>
      </c>
    </row>
    <row r="997" customFormat="false" ht="12.8" hidden="false" customHeight="false" outlineLevel="0" collapsed="false">
      <c r="I997" s="1" t="n">
        <f aca="false">ROW()-1</f>
        <v>996</v>
      </c>
      <c r="J997" s="1" t="n">
        <f aca="true">YEAR(NOW())+(1/365.25)*I997</f>
        <v>2025.72689938398</v>
      </c>
      <c r="K997" s="3" t="n">
        <f aca="false">(365.2425*J997+1721060-$B$3)/$C$3</f>
        <v>16.318723178642</v>
      </c>
      <c r="L997" s="3" t="n">
        <f aca="false">IF((K997-INT(K997))&gt;=0.5,_xlfn.CEILING.MATH(K997),_xlfn.FLOOR.MATH(K997))</f>
        <v>16</v>
      </c>
    </row>
    <row r="998" customFormat="false" ht="12.8" hidden="false" customHeight="false" outlineLevel="0" collapsed="false">
      <c r="I998" s="1" t="n">
        <f aca="false">ROW()-1</f>
        <v>997</v>
      </c>
      <c r="J998" s="1" t="n">
        <f aca="true">YEAR(NOW())+(1/365.25)*I998</f>
        <v>2025.72963723477</v>
      </c>
      <c r="K998" s="3" t="n">
        <f aca="false">(365.2425*J998+1721060-$B$3)/$C$3</f>
        <v>16.3204357028498</v>
      </c>
      <c r="L998" s="3" t="n">
        <f aca="false">IF((K998-INT(K998))&gt;=0.5,_xlfn.CEILING.MATH(K998),_xlfn.FLOOR.MATH(K998))</f>
        <v>16</v>
      </c>
    </row>
    <row r="999" customFormat="false" ht="12.8" hidden="false" customHeight="false" outlineLevel="0" collapsed="false">
      <c r="I999" s="1" t="n">
        <f aca="false">ROW()-1</f>
        <v>998</v>
      </c>
      <c r="J999" s="1" t="n">
        <f aca="true">YEAR(NOW())+(1/365.25)*I999</f>
        <v>2025.73237508556</v>
      </c>
      <c r="K999" s="3" t="n">
        <f aca="false">(365.2425*J999+1721060-$B$3)/$C$3</f>
        <v>16.3221482270577</v>
      </c>
      <c r="L999" s="3" t="n">
        <f aca="false">IF((K999-INT(K999))&gt;=0.5,_xlfn.CEILING.MATH(K999),_xlfn.FLOOR.MATH(K999))</f>
        <v>16</v>
      </c>
    </row>
    <row r="1000" customFormat="false" ht="12.8" hidden="false" customHeight="false" outlineLevel="0" collapsed="false">
      <c r="I1000" s="1" t="n">
        <f aca="false">ROW()-1</f>
        <v>999</v>
      </c>
      <c r="J1000" s="1" t="n">
        <f aca="true">YEAR(NOW())+(1/365.25)*I1000</f>
        <v>2025.73511293634</v>
      </c>
      <c r="K1000" s="3" t="n">
        <f aca="false">(365.2425*J1000+1721060-$B$3)/$C$3</f>
        <v>16.3238607512656</v>
      </c>
      <c r="L1000" s="3" t="n">
        <f aca="false">IF((K1000-INT(K1000))&gt;=0.5,_xlfn.CEILING.MATH(K1000),_xlfn.FLOOR.MATH(K1000))</f>
        <v>16</v>
      </c>
    </row>
    <row r="1001" customFormat="false" ht="12.8" hidden="false" customHeight="false" outlineLevel="0" collapsed="false">
      <c r="I1001" s="1" t="n">
        <f aca="false">ROW()-1</f>
        <v>1000</v>
      </c>
      <c r="J1001" s="1" t="n">
        <f aca="true">YEAR(NOW())+(1/365.25)*I1001</f>
        <v>2025.73785078713</v>
      </c>
      <c r="K1001" s="3" t="n">
        <f aca="false">(365.2425*J1001+1721060-$B$3)/$C$3</f>
        <v>16.3255732754726</v>
      </c>
      <c r="L1001" s="3" t="n">
        <f aca="false">IF((K1001-INT(K1001))&gt;=0.5,_xlfn.CEILING.MATH(K1001),_xlfn.FLOOR.MATH(K1001))</f>
        <v>16</v>
      </c>
    </row>
    <row r="1002" customFormat="false" ht="12.8" hidden="false" customHeight="false" outlineLevel="0" collapsed="false">
      <c r="I1002" s="1" t="n">
        <f aca="false">ROW()-1</f>
        <v>1001</v>
      </c>
      <c r="J1002" s="1" t="n">
        <f aca="true">YEAR(NOW())+(1/365.25)*I1002</f>
        <v>2025.74058863792</v>
      </c>
      <c r="K1002" s="3" t="n">
        <f aca="false">(365.2425*J1002+1721060-$B$3)/$C$3</f>
        <v>16.3272857996805</v>
      </c>
      <c r="L1002" s="3" t="n">
        <f aca="false">IF((K1002-INT(K1002))&gt;=0.5,_xlfn.CEILING.MATH(K1002),_xlfn.FLOOR.MATH(K1002))</f>
        <v>16</v>
      </c>
    </row>
    <row r="1003" customFormat="false" ht="12.8" hidden="false" customHeight="false" outlineLevel="0" collapsed="false">
      <c r="I1003" s="1" t="n">
        <f aca="false">ROW()-1</f>
        <v>1002</v>
      </c>
      <c r="J1003" s="1" t="n">
        <f aca="true">YEAR(NOW())+(1/365.25)*I1003</f>
        <v>2025.74332648871</v>
      </c>
      <c r="K1003" s="3" t="n">
        <f aca="false">(365.2425*J1003+1721060-$B$3)/$C$3</f>
        <v>16.3289983238884</v>
      </c>
      <c r="L1003" s="3" t="n">
        <f aca="false">IF((K1003-INT(K1003))&gt;=0.5,_xlfn.CEILING.MATH(K1003),_xlfn.FLOOR.MATH(K1003))</f>
        <v>16</v>
      </c>
    </row>
    <row r="1004" customFormat="false" ht="12.8" hidden="false" customHeight="false" outlineLevel="0" collapsed="false">
      <c r="I1004" s="1" t="n">
        <f aca="false">ROW()-1</f>
        <v>1003</v>
      </c>
      <c r="J1004" s="1" t="n">
        <f aca="true">YEAR(NOW())+(1/365.25)*I1004</f>
        <v>2025.74606433949</v>
      </c>
      <c r="K1004" s="3" t="n">
        <f aca="false">(365.2425*J1004+1721060-$B$3)/$C$3</f>
        <v>16.3307108480962</v>
      </c>
      <c r="L1004" s="3" t="n">
        <f aca="false">IF((K1004-INT(K1004))&gt;=0.5,_xlfn.CEILING.MATH(K1004),_xlfn.FLOOR.MATH(K1004))</f>
        <v>16</v>
      </c>
    </row>
    <row r="1005" customFormat="false" ht="12.8" hidden="false" customHeight="false" outlineLevel="0" collapsed="false">
      <c r="I1005" s="1" t="n">
        <f aca="false">ROW()-1</f>
        <v>1004</v>
      </c>
      <c r="J1005" s="1" t="n">
        <f aca="true">YEAR(NOW())+(1/365.25)*I1005</f>
        <v>2025.74880219028</v>
      </c>
      <c r="K1005" s="3" t="n">
        <f aca="false">(365.2425*J1005+1721060-$B$3)/$C$3</f>
        <v>16.3324233723041</v>
      </c>
      <c r="L1005" s="3" t="n">
        <f aca="false">IF((K1005-INT(K1005))&gt;=0.5,_xlfn.CEILING.MATH(K1005),_xlfn.FLOOR.MATH(K1005))</f>
        <v>16</v>
      </c>
    </row>
    <row r="1006" customFormat="false" ht="12.8" hidden="false" customHeight="false" outlineLevel="0" collapsed="false">
      <c r="I1006" s="1" t="n">
        <f aca="false">ROW()-1</f>
        <v>1005</v>
      </c>
      <c r="J1006" s="1" t="n">
        <f aca="true">YEAR(NOW())+(1/365.25)*I1006</f>
        <v>2025.75154004107</v>
      </c>
      <c r="K1006" s="3" t="n">
        <f aca="false">(365.2425*J1006+1721060-$B$3)/$C$3</f>
        <v>16.3341358965111</v>
      </c>
      <c r="L1006" s="3" t="n">
        <f aca="false">IF((K1006-INT(K1006))&gt;=0.5,_xlfn.CEILING.MATH(K1006),_xlfn.FLOOR.MATH(K1006))</f>
        <v>16</v>
      </c>
    </row>
    <row r="1007" customFormat="false" ht="12.8" hidden="false" customHeight="false" outlineLevel="0" collapsed="false">
      <c r="I1007" s="1" t="n">
        <f aca="false">ROW()-1</f>
        <v>1006</v>
      </c>
      <c r="J1007" s="1" t="n">
        <f aca="true">YEAR(NOW())+(1/365.25)*I1007</f>
        <v>2025.75427789185</v>
      </c>
      <c r="K1007" s="3" t="n">
        <f aca="false">(365.2425*J1007+1721060-$B$3)/$C$3</f>
        <v>16.335848420719</v>
      </c>
      <c r="L1007" s="3" t="n">
        <f aca="false">IF((K1007-INT(K1007))&gt;=0.5,_xlfn.CEILING.MATH(K1007),_xlfn.FLOOR.MATH(K1007))</f>
        <v>16</v>
      </c>
    </row>
    <row r="1008" customFormat="false" ht="12.8" hidden="false" customHeight="false" outlineLevel="0" collapsed="false">
      <c r="I1008" s="1" t="n">
        <f aca="false">ROW()-1</f>
        <v>1007</v>
      </c>
      <c r="J1008" s="1" t="n">
        <f aca="true">YEAR(NOW())+(1/365.25)*I1008</f>
        <v>2025.75701574264</v>
      </c>
      <c r="K1008" s="3" t="n">
        <f aca="false">(365.2425*J1008+1721060-$B$3)/$C$3</f>
        <v>16.3375609449269</v>
      </c>
      <c r="L1008" s="3" t="n">
        <f aca="false">IF((K1008-INT(K1008))&gt;=0.5,_xlfn.CEILING.MATH(K1008),_xlfn.FLOOR.MATH(K1008))</f>
        <v>16</v>
      </c>
    </row>
    <row r="1009" customFormat="false" ht="12.8" hidden="false" customHeight="false" outlineLevel="0" collapsed="false">
      <c r="I1009" s="1" t="n">
        <f aca="false">ROW()-1</f>
        <v>1008</v>
      </c>
      <c r="J1009" s="1" t="n">
        <f aca="true">YEAR(NOW())+(1/365.25)*I1009</f>
        <v>2025.75975359343</v>
      </c>
      <c r="K1009" s="3" t="n">
        <f aca="false">(365.2425*J1009+1721060-$B$3)/$C$3</f>
        <v>16.3392734691347</v>
      </c>
      <c r="L1009" s="3" t="n">
        <f aca="false">IF((K1009-INT(K1009))&gt;=0.5,_xlfn.CEILING.MATH(K1009),_xlfn.FLOOR.MATH(K1009))</f>
        <v>16</v>
      </c>
    </row>
    <row r="1010" customFormat="false" ht="12.8" hidden="false" customHeight="false" outlineLevel="0" collapsed="false">
      <c r="I1010" s="1" t="n">
        <f aca="false">ROW()-1</f>
        <v>1009</v>
      </c>
      <c r="J1010" s="1" t="n">
        <f aca="true">YEAR(NOW())+(1/365.25)*I1010</f>
        <v>2025.76249144422</v>
      </c>
      <c r="K1010" s="3" t="n">
        <f aca="false">(365.2425*J1010+1721060-$B$3)/$C$3</f>
        <v>16.3409859933426</v>
      </c>
      <c r="L1010" s="3" t="n">
        <f aca="false">IF((K1010-INT(K1010))&gt;=0.5,_xlfn.CEILING.MATH(K1010),_xlfn.FLOOR.MATH(K1010))</f>
        <v>16</v>
      </c>
    </row>
    <row r="1011" customFormat="false" ht="12.8" hidden="false" customHeight="false" outlineLevel="0" collapsed="false">
      <c r="I1011" s="1" t="n">
        <f aca="false">ROW()-1</f>
        <v>1010</v>
      </c>
      <c r="J1011" s="1" t="n">
        <f aca="true">YEAR(NOW())+(1/365.25)*I1011</f>
        <v>2025.765229295</v>
      </c>
      <c r="K1011" s="3" t="n">
        <f aca="false">(365.2425*J1011+1721060-$B$3)/$C$3</f>
        <v>16.3426985175505</v>
      </c>
      <c r="L1011" s="3" t="n">
        <f aca="false">IF((K1011-INT(K1011))&gt;=0.5,_xlfn.CEILING.MATH(K1011),_xlfn.FLOOR.MATH(K1011))</f>
        <v>16</v>
      </c>
    </row>
    <row r="1012" customFormat="false" ht="12.8" hidden="false" customHeight="false" outlineLevel="0" collapsed="false">
      <c r="I1012" s="1" t="n">
        <f aca="false">ROW()-1</f>
        <v>1011</v>
      </c>
      <c r="J1012" s="1" t="n">
        <f aca="true">YEAR(NOW())+(1/365.25)*I1012</f>
        <v>2025.76796714579</v>
      </c>
      <c r="K1012" s="3" t="n">
        <f aca="false">(365.2425*J1012+1721060-$B$3)/$C$3</f>
        <v>16.3444110417583</v>
      </c>
      <c r="L1012" s="3" t="n">
        <f aca="false">IF((K1012-INT(K1012))&gt;=0.5,_xlfn.CEILING.MATH(K1012),_xlfn.FLOOR.MATH(K1012))</f>
        <v>16</v>
      </c>
    </row>
    <row r="1013" customFormat="false" ht="12.8" hidden="false" customHeight="false" outlineLevel="0" collapsed="false">
      <c r="I1013" s="1" t="n">
        <f aca="false">ROW()-1</f>
        <v>1012</v>
      </c>
      <c r="J1013" s="1" t="n">
        <f aca="true">YEAR(NOW())+(1/365.25)*I1013</f>
        <v>2025.77070499658</v>
      </c>
      <c r="K1013" s="3" t="n">
        <f aca="false">(365.2425*J1013+1721060-$B$3)/$C$3</f>
        <v>16.3461235659654</v>
      </c>
      <c r="L1013" s="3" t="n">
        <f aca="false">IF((K1013-INT(K1013))&gt;=0.5,_xlfn.CEILING.MATH(K1013),_xlfn.FLOOR.MATH(K1013))</f>
        <v>16</v>
      </c>
    </row>
    <row r="1014" customFormat="false" ht="12.8" hidden="false" customHeight="false" outlineLevel="0" collapsed="false">
      <c r="I1014" s="1" t="n">
        <f aca="false">ROW()-1</f>
        <v>1013</v>
      </c>
      <c r="J1014" s="1" t="n">
        <f aca="true">YEAR(NOW())+(1/365.25)*I1014</f>
        <v>2025.77344284736</v>
      </c>
      <c r="K1014" s="3" t="n">
        <f aca="false">(365.2425*J1014+1721060-$B$3)/$C$3</f>
        <v>16.3478360901732</v>
      </c>
      <c r="L1014" s="3" t="n">
        <f aca="false">IF((K1014-INT(K1014))&gt;=0.5,_xlfn.CEILING.MATH(K1014),_xlfn.FLOOR.MATH(K1014))</f>
        <v>16</v>
      </c>
    </row>
    <row r="1015" customFormat="false" ht="12.8" hidden="false" customHeight="false" outlineLevel="0" collapsed="false">
      <c r="I1015" s="1" t="n">
        <f aca="false">ROW()-1</f>
        <v>1014</v>
      </c>
      <c r="J1015" s="1" t="n">
        <f aca="true">YEAR(NOW())+(1/365.25)*I1015</f>
        <v>2025.77618069815</v>
      </c>
      <c r="K1015" s="3" t="n">
        <f aca="false">(365.2425*J1015+1721060-$B$3)/$C$3</f>
        <v>16.3495486143811</v>
      </c>
      <c r="L1015" s="3" t="n">
        <f aca="false">IF((K1015-INT(K1015))&gt;=0.5,_xlfn.CEILING.MATH(K1015),_xlfn.FLOOR.MATH(K1015))</f>
        <v>16</v>
      </c>
    </row>
    <row r="1016" customFormat="false" ht="12.8" hidden="false" customHeight="false" outlineLevel="0" collapsed="false">
      <c r="I1016" s="1" t="n">
        <f aca="false">ROW()-1</f>
        <v>1015</v>
      </c>
      <c r="J1016" s="1" t="n">
        <f aca="true">YEAR(NOW())+(1/365.25)*I1016</f>
        <v>2025.77891854894</v>
      </c>
      <c r="K1016" s="3" t="n">
        <f aca="false">(365.2425*J1016+1721060-$B$3)/$C$3</f>
        <v>16.351261138589</v>
      </c>
      <c r="L1016" s="3" t="n">
        <f aca="false">IF((K1016-INT(K1016))&gt;=0.5,_xlfn.CEILING.MATH(K1016),_xlfn.FLOOR.MATH(K1016))</f>
        <v>16</v>
      </c>
    </row>
    <row r="1017" customFormat="false" ht="12.8" hidden="false" customHeight="false" outlineLevel="0" collapsed="false">
      <c r="I1017" s="1" t="n">
        <f aca="false">ROW()-1</f>
        <v>1016</v>
      </c>
      <c r="J1017" s="1" t="n">
        <f aca="true">YEAR(NOW())+(1/365.25)*I1017</f>
        <v>2025.78165639973</v>
      </c>
      <c r="K1017" s="3" t="n">
        <f aca="false">(365.2425*J1017+1721060-$B$3)/$C$3</f>
        <v>16.352973662796</v>
      </c>
      <c r="L1017" s="3" t="n">
        <f aca="false">IF((K1017-INT(K1017))&gt;=0.5,_xlfn.CEILING.MATH(K1017),_xlfn.FLOOR.MATH(K1017))</f>
        <v>16</v>
      </c>
    </row>
    <row r="1018" customFormat="false" ht="12.8" hidden="false" customHeight="false" outlineLevel="0" collapsed="false">
      <c r="I1018" s="1" t="n">
        <f aca="false">ROW()-1</f>
        <v>1017</v>
      </c>
      <c r="J1018" s="1" t="n">
        <f aca="true">YEAR(NOW())+(1/365.25)*I1018</f>
        <v>2025.78439425051</v>
      </c>
      <c r="K1018" s="3" t="n">
        <f aca="false">(365.2425*J1018+1721060-$B$3)/$C$3</f>
        <v>16.3546861870039</v>
      </c>
      <c r="L1018" s="3" t="n">
        <f aca="false">IF((K1018-INT(K1018))&gt;=0.5,_xlfn.CEILING.MATH(K1018),_xlfn.FLOOR.MATH(K1018))</f>
        <v>16</v>
      </c>
    </row>
    <row r="1019" customFormat="false" ht="12.8" hidden="false" customHeight="false" outlineLevel="0" collapsed="false">
      <c r="I1019" s="1" t="n">
        <f aca="false">ROW()-1</f>
        <v>1018</v>
      </c>
      <c r="J1019" s="1" t="n">
        <f aca="true">YEAR(NOW())+(1/365.25)*I1019</f>
        <v>2025.7871321013</v>
      </c>
      <c r="K1019" s="3" t="n">
        <f aca="false">(365.2425*J1019+1721060-$B$3)/$C$3</f>
        <v>16.3563987112117</v>
      </c>
      <c r="L1019" s="3" t="n">
        <f aca="false">IF((K1019-INT(K1019))&gt;=0.5,_xlfn.CEILING.MATH(K1019),_xlfn.FLOOR.MATH(K1019))</f>
        <v>16</v>
      </c>
    </row>
    <row r="1020" customFormat="false" ht="12.8" hidden="false" customHeight="false" outlineLevel="0" collapsed="false">
      <c r="I1020" s="1" t="n">
        <f aca="false">ROW()-1</f>
        <v>1019</v>
      </c>
      <c r="J1020" s="1" t="n">
        <f aca="true">YEAR(NOW())+(1/365.25)*I1020</f>
        <v>2025.78986995209</v>
      </c>
      <c r="K1020" s="3" t="n">
        <f aca="false">(365.2425*J1020+1721060-$B$3)/$C$3</f>
        <v>16.3581112354196</v>
      </c>
      <c r="L1020" s="3" t="n">
        <f aca="false">IF((K1020-INT(K1020))&gt;=0.5,_xlfn.CEILING.MATH(K1020),_xlfn.FLOOR.MATH(K1020))</f>
        <v>16</v>
      </c>
    </row>
    <row r="1021" customFormat="false" ht="12.8" hidden="false" customHeight="false" outlineLevel="0" collapsed="false">
      <c r="I1021" s="1" t="n">
        <f aca="false">ROW()-1</f>
        <v>1020</v>
      </c>
      <c r="J1021" s="1" t="n">
        <f aca="true">YEAR(NOW())+(1/365.25)*I1021</f>
        <v>2025.79260780287</v>
      </c>
      <c r="K1021" s="3" t="n">
        <f aca="false">(365.2425*J1021+1721060-$B$3)/$C$3</f>
        <v>16.3598237596275</v>
      </c>
      <c r="L1021" s="3" t="n">
        <f aca="false">IF((K1021-INT(K1021))&gt;=0.5,_xlfn.CEILING.MATH(K1021),_xlfn.FLOOR.MATH(K1021))</f>
        <v>16</v>
      </c>
    </row>
    <row r="1022" customFormat="false" ht="12.8" hidden="false" customHeight="false" outlineLevel="0" collapsed="false">
      <c r="I1022" s="1" t="n">
        <f aca="false">ROW()-1</f>
        <v>1021</v>
      </c>
      <c r="J1022" s="1" t="n">
        <f aca="true">YEAR(NOW())+(1/365.25)*I1022</f>
        <v>2025.79534565366</v>
      </c>
      <c r="K1022" s="3" t="n">
        <f aca="false">(365.2425*J1022+1721060-$B$3)/$C$3</f>
        <v>16.3615362838353</v>
      </c>
      <c r="L1022" s="3" t="n">
        <f aca="false">IF((K1022-INT(K1022))&gt;=0.5,_xlfn.CEILING.MATH(K1022),_xlfn.FLOOR.MATH(K1022))</f>
        <v>16</v>
      </c>
    </row>
    <row r="1023" customFormat="false" ht="12.8" hidden="false" customHeight="false" outlineLevel="0" collapsed="false">
      <c r="I1023" s="1" t="n">
        <f aca="false">ROW()-1</f>
        <v>1022</v>
      </c>
      <c r="J1023" s="1" t="n">
        <f aca="true">YEAR(NOW())+(1/365.25)*I1023</f>
        <v>2025.79808350445</v>
      </c>
      <c r="K1023" s="3" t="n">
        <f aca="false">(365.2425*J1023+1721060-$B$3)/$C$3</f>
        <v>16.3632488080432</v>
      </c>
      <c r="L1023" s="3" t="n">
        <f aca="false">IF((K1023-INT(K1023))&gt;=0.5,_xlfn.CEILING.MATH(K1023),_xlfn.FLOOR.MATH(K1023))</f>
        <v>16</v>
      </c>
    </row>
    <row r="1024" customFormat="false" ht="12.8" hidden="false" customHeight="false" outlineLevel="0" collapsed="false">
      <c r="I1024" s="1" t="n">
        <f aca="false">ROW()-1</f>
        <v>1023</v>
      </c>
      <c r="J1024" s="1" t="n">
        <f aca="true">YEAR(NOW())+(1/365.25)*I1024</f>
        <v>2025.80082135524</v>
      </c>
      <c r="K1024" s="3" t="n">
        <f aca="false">(365.2425*J1024+1721060-$B$3)/$C$3</f>
        <v>16.3649613322503</v>
      </c>
      <c r="L1024" s="3" t="n">
        <f aca="false">IF((K1024-INT(K1024))&gt;=0.5,_xlfn.CEILING.MATH(K1024),_xlfn.FLOOR.MATH(K1024))</f>
        <v>16</v>
      </c>
    </row>
    <row r="1025" customFormat="false" ht="12.8" hidden="false" customHeight="false" outlineLevel="0" collapsed="false">
      <c r="I1025" s="1" t="n">
        <f aca="false">ROW()-1</f>
        <v>1024</v>
      </c>
      <c r="J1025" s="1" t="n">
        <f aca="true">YEAR(NOW())+(1/365.25)*I1025</f>
        <v>2025.80355920602</v>
      </c>
      <c r="K1025" s="3" t="n">
        <f aca="false">(365.2425*J1025+1721060-$B$3)/$C$3</f>
        <v>16.3666738564581</v>
      </c>
      <c r="L1025" s="3" t="n">
        <f aca="false">IF((K1025-INT(K1025))&gt;=0.5,_xlfn.CEILING.MATH(K1025),_xlfn.FLOOR.MATH(K1025))</f>
        <v>16</v>
      </c>
    </row>
    <row r="1026" customFormat="false" ht="12.8" hidden="false" customHeight="false" outlineLevel="0" collapsed="false">
      <c r="I1026" s="1" t="n">
        <f aca="false">ROW()-1</f>
        <v>1025</v>
      </c>
      <c r="J1026" s="1" t="n">
        <f aca="true">YEAR(NOW())+(1/365.25)*I1026</f>
        <v>2025.80629705681</v>
      </c>
      <c r="K1026" s="3" t="n">
        <f aca="false">(365.2425*J1026+1721060-$B$3)/$C$3</f>
        <v>16.368386380666</v>
      </c>
      <c r="L1026" s="3" t="n">
        <f aca="false">IF((K1026-INT(K1026))&gt;=0.5,_xlfn.CEILING.MATH(K1026),_xlfn.FLOOR.MATH(K1026))</f>
        <v>16</v>
      </c>
    </row>
    <row r="1027" customFormat="false" ht="12.8" hidden="false" customHeight="false" outlineLevel="0" collapsed="false">
      <c r="I1027" s="1" t="n">
        <f aca="false">ROW()-1</f>
        <v>1026</v>
      </c>
      <c r="J1027" s="1" t="n">
        <f aca="true">YEAR(NOW())+(1/365.25)*I1027</f>
        <v>2025.8090349076</v>
      </c>
      <c r="K1027" s="3" t="n">
        <f aca="false">(365.2425*J1027+1721060-$B$3)/$C$3</f>
        <v>16.3700989048738</v>
      </c>
      <c r="L1027" s="3" t="n">
        <f aca="false">IF((K1027-INT(K1027))&gt;=0.5,_xlfn.CEILING.MATH(K1027),_xlfn.FLOOR.MATH(K1027))</f>
        <v>16</v>
      </c>
    </row>
    <row r="1028" customFormat="false" ht="12.8" hidden="false" customHeight="false" outlineLevel="0" collapsed="false">
      <c r="I1028" s="1" t="n">
        <f aca="false">ROW()-1</f>
        <v>1027</v>
      </c>
      <c r="J1028" s="1" t="n">
        <f aca="true">YEAR(NOW())+(1/365.25)*I1028</f>
        <v>2025.81177275838</v>
      </c>
      <c r="K1028" s="3" t="n">
        <f aca="false">(365.2425*J1028+1721060-$B$3)/$C$3</f>
        <v>16.3718114290809</v>
      </c>
      <c r="L1028" s="3" t="n">
        <f aca="false">IF((K1028-INT(K1028))&gt;=0.5,_xlfn.CEILING.MATH(K1028),_xlfn.FLOOR.MATH(K1028))</f>
        <v>16</v>
      </c>
    </row>
    <row r="1029" customFormat="false" ht="12.8" hidden="false" customHeight="false" outlineLevel="0" collapsed="false">
      <c r="I1029" s="1" t="n">
        <f aca="false">ROW()-1</f>
        <v>1028</v>
      </c>
      <c r="J1029" s="1" t="n">
        <f aca="true">YEAR(NOW())+(1/365.25)*I1029</f>
        <v>2025.81451060917</v>
      </c>
      <c r="K1029" s="3" t="n">
        <f aca="false">(365.2425*J1029+1721060-$B$3)/$C$3</f>
        <v>16.3735239532888</v>
      </c>
      <c r="L1029" s="3" t="n">
        <f aca="false">IF((K1029-INT(K1029))&gt;=0.5,_xlfn.CEILING.MATH(K1029),_xlfn.FLOOR.MATH(K1029))</f>
        <v>16</v>
      </c>
    </row>
    <row r="1030" customFormat="false" ht="12.8" hidden="false" customHeight="false" outlineLevel="0" collapsed="false">
      <c r="I1030" s="1" t="n">
        <f aca="false">ROW()-1</f>
        <v>1029</v>
      </c>
      <c r="J1030" s="1" t="n">
        <f aca="true">YEAR(NOW())+(1/365.25)*I1030</f>
        <v>2025.81724845996</v>
      </c>
      <c r="K1030" s="3" t="n">
        <f aca="false">(365.2425*J1030+1721060-$B$3)/$C$3</f>
        <v>16.3752364774966</v>
      </c>
      <c r="L1030" s="3" t="n">
        <f aca="false">IF((K1030-INT(K1030))&gt;=0.5,_xlfn.CEILING.MATH(K1030),_xlfn.FLOOR.MATH(K1030))</f>
        <v>16</v>
      </c>
    </row>
    <row r="1031" customFormat="false" ht="12.8" hidden="false" customHeight="false" outlineLevel="0" collapsed="false">
      <c r="I1031" s="1" t="n">
        <f aca="false">ROW()-1</f>
        <v>1030</v>
      </c>
      <c r="J1031" s="1" t="n">
        <f aca="true">YEAR(NOW())+(1/365.25)*I1031</f>
        <v>2025.81998631075</v>
      </c>
      <c r="K1031" s="3" t="n">
        <f aca="false">(365.2425*J1031+1721060-$B$3)/$C$3</f>
        <v>16.3769490017045</v>
      </c>
      <c r="L1031" s="3" t="n">
        <f aca="false">IF((K1031-INT(K1031))&gt;=0.5,_xlfn.CEILING.MATH(K1031),_xlfn.FLOOR.MATH(K1031))</f>
        <v>16</v>
      </c>
    </row>
    <row r="1032" customFormat="false" ht="12.8" hidden="false" customHeight="false" outlineLevel="0" collapsed="false">
      <c r="I1032" s="1" t="n">
        <f aca="false">ROW()-1</f>
        <v>1031</v>
      </c>
      <c r="J1032" s="1" t="n">
        <f aca="true">YEAR(NOW())+(1/365.25)*I1032</f>
        <v>2025.82272416153</v>
      </c>
      <c r="K1032" s="3" t="n">
        <f aca="false">(365.2425*J1032+1721060-$B$3)/$C$3</f>
        <v>16.3786615259123</v>
      </c>
      <c r="L1032" s="3" t="n">
        <f aca="false">IF((K1032-INT(K1032))&gt;=0.5,_xlfn.CEILING.MATH(K1032),_xlfn.FLOOR.MATH(K1032))</f>
        <v>16</v>
      </c>
    </row>
    <row r="1033" customFormat="false" ht="12.8" hidden="false" customHeight="false" outlineLevel="0" collapsed="false">
      <c r="I1033" s="1" t="n">
        <f aca="false">ROW()-1</f>
        <v>1032</v>
      </c>
      <c r="J1033" s="1" t="n">
        <f aca="true">YEAR(NOW())+(1/365.25)*I1033</f>
        <v>2025.82546201232</v>
      </c>
      <c r="K1033" s="3" t="n">
        <f aca="false">(365.2425*J1033+1721060-$B$3)/$C$3</f>
        <v>16.3803740501202</v>
      </c>
      <c r="L1033" s="3" t="n">
        <f aca="false">IF((K1033-INT(K1033))&gt;=0.5,_xlfn.CEILING.MATH(K1033),_xlfn.FLOOR.MATH(K1033))</f>
        <v>16</v>
      </c>
    </row>
    <row r="1034" customFormat="false" ht="12.8" hidden="false" customHeight="false" outlineLevel="0" collapsed="false">
      <c r="I1034" s="1" t="n">
        <f aca="false">ROW()-1</f>
        <v>1033</v>
      </c>
      <c r="J1034" s="1" t="n">
        <f aca="true">YEAR(NOW())+(1/365.25)*I1034</f>
        <v>2025.82819986311</v>
      </c>
      <c r="K1034" s="3" t="n">
        <f aca="false">(365.2425*J1034+1721060-$B$3)/$C$3</f>
        <v>16.3820865743281</v>
      </c>
      <c r="L1034" s="3" t="n">
        <f aca="false">IF((K1034-INT(K1034))&gt;=0.5,_xlfn.CEILING.MATH(K1034),_xlfn.FLOOR.MATH(K1034))</f>
        <v>16</v>
      </c>
    </row>
    <row r="1035" customFormat="false" ht="12.8" hidden="false" customHeight="false" outlineLevel="0" collapsed="false">
      <c r="I1035" s="1" t="n">
        <f aca="false">ROW()-1</f>
        <v>1034</v>
      </c>
      <c r="J1035" s="1" t="n">
        <f aca="true">YEAR(NOW())+(1/365.25)*I1035</f>
        <v>2025.83093771389</v>
      </c>
      <c r="K1035" s="3" t="n">
        <f aca="false">(365.2425*J1035+1721060-$B$3)/$C$3</f>
        <v>16.3837990985359</v>
      </c>
      <c r="L1035" s="3" t="n">
        <f aca="false">IF((K1035-INT(K1035))&gt;=0.5,_xlfn.CEILING.MATH(K1035),_xlfn.FLOOR.MATH(K1035))</f>
        <v>16</v>
      </c>
    </row>
    <row r="1036" customFormat="false" ht="12.8" hidden="false" customHeight="false" outlineLevel="0" collapsed="false">
      <c r="I1036" s="1" t="n">
        <f aca="false">ROW()-1</f>
        <v>1035</v>
      </c>
      <c r="J1036" s="1" t="n">
        <f aca="true">YEAR(NOW())+(1/365.25)*I1036</f>
        <v>2025.83367556468</v>
      </c>
      <c r="K1036" s="3" t="n">
        <f aca="false">(365.2425*J1036+1721060-$B$3)/$C$3</f>
        <v>16.385511622743</v>
      </c>
      <c r="L1036" s="3" t="n">
        <f aca="false">IF((K1036-INT(K1036))&gt;=0.5,_xlfn.CEILING.MATH(K1036),_xlfn.FLOOR.MATH(K1036))</f>
        <v>16</v>
      </c>
    </row>
    <row r="1037" customFormat="false" ht="12.8" hidden="false" customHeight="false" outlineLevel="0" collapsed="false">
      <c r="I1037" s="1" t="n">
        <f aca="false">ROW()-1</f>
        <v>1036</v>
      </c>
      <c r="J1037" s="1" t="n">
        <f aca="true">YEAR(NOW())+(1/365.25)*I1037</f>
        <v>2025.83641341547</v>
      </c>
      <c r="K1037" s="3" t="n">
        <f aca="false">(365.2425*J1037+1721060-$B$3)/$C$3</f>
        <v>16.3872241469509</v>
      </c>
      <c r="L1037" s="3" t="n">
        <f aca="false">IF((K1037-INT(K1037))&gt;=0.5,_xlfn.CEILING.MATH(K1037),_xlfn.FLOOR.MATH(K1037))</f>
        <v>16</v>
      </c>
    </row>
    <row r="1038" customFormat="false" ht="12.8" hidden="false" customHeight="false" outlineLevel="0" collapsed="false">
      <c r="I1038" s="1" t="n">
        <f aca="false">ROW()-1</f>
        <v>1037</v>
      </c>
      <c r="J1038" s="1" t="n">
        <f aca="true">YEAR(NOW())+(1/365.25)*I1038</f>
        <v>2025.83915126626</v>
      </c>
      <c r="K1038" s="3" t="n">
        <f aca="false">(365.2425*J1038+1721060-$B$3)/$C$3</f>
        <v>16.3889366711587</v>
      </c>
      <c r="L1038" s="3" t="n">
        <f aca="false">IF((K1038-INT(K1038))&gt;=0.5,_xlfn.CEILING.MATH(K1038),_xlfn.FLOOR.MATH(K1038))</f>
        <v>16</v>
      </c>
    </row>
    <row r="1039" customFormat="false" ht="12.8" hidden="false" customHeight="false" outlineLevel="0" collapsed="false">
      <c r="I1039" s="1" t="n">
        <f aca="false">ROW()-1</f>
        <v>1038</v>
      </c>
      <c r="J1039" s="1" t="n">
        <f aca="true">YEAR(NOW())+(1/365.25)*I1039</f>
        <v>2025.84188911704</v>
      </c>
      <c r="K1039" s="3" t="n">
        <f aca="false">(365.2425*J1039+1721060-$B$3)/$C$3</f>
        <v>16.3906491953666</v>
      </c>
      <c r="L1039" s="3" t="n">
        <f aca="false">IF((K1039-INT(K1039))&gt;=0.5,_xlfn.CEILING.MATH(K1039),_xlfn.FLOOR.MATH(K1039))</f>
        <v>16</v>
      </c>
    </row>
    <row r="1040" customFormat="false" ht="12.8" hidden="false" customHeight="false" outlineLevel="0" collapsed="false">
      <c r="I1040" s="1" t="n">
        <f aca="false">ROW()-1</f>
        <v>1039</v>
      </c>
      <c r="J1040" s="1" t="n">
        <f aca="true">YEAR(NOW())+(1/365.25)*I1040</f>
        <v>2025.84462696783</v>
      </c>
      <c r="K1040" s="3" t="n">
        <f aca="false">(365.2425*J1040+1721060-$B$3)/$C$3</f>
        <v>16.3923617195736</v>
      </c>
      <c r="L1040" s="3" t="n">
        <f aca="false">IF((K1040-INT(K1040))&gt;=0.5,_xlfn.CEILING.MATH(K1040),_xlfn.FLOOR.MATH(K1040))</f>
        <v>16</v>
      </c>
    </row>
    <row r="1041" customFormat="false" ht="12.8" hidden="false" customHeight="false" outlineLevel="0" collapsed="false">
      <c r="I1041" s="1" t="n">
        <f aca="false">ROW()-1</f>
        <v>1040</v>
      </c>
      <c r="J1041" s="1" t="n">
        <f aca="true">YEAR(NOW())+(1/365.25)*I1041</f>
        <v>2025.84736481862</v>
      </c>
      <c r="K1041" s="3" t="n">
        <f aca="false">(365.2425*J1041+1721060-$B$3)/$C$3</f>
        <v>16.3940742437815</v>
      </c>
      <c r="L1041" s="3" t="n">
        <f aca="false">IF((K1041-INT(K1041))&gt;=0.5,_xlfn.CEILING.MATH(K1041),_xlfn.FLOOR.MATH(K1041))</f>
        <v>16</v>
      </c>
    </row>
    <row r="1042" customFormat="false" ht="12.8" hidden="false" customHeight="false" outlineLevel="0" collapsed="false">
      <c r="I1042" s="1" t="n">
        <f aca="false">ROW()-1</f>
        <v>1041</v>
      </c>
      <c r="J1042" s="1" t="n">
        <f aca="true">YEAR(NOW())+(1/365.25)*I1042</f>
        <v>2025.8501026694</v>
      </c>
      <c r="K1042" s="3" t="n">
        <f aca="false">(365.2425*J1042+1721060-$B$3)/$C$3</f>
        <v>16.3957867679894</v>
      </c>
      <c r="L1042" s="3" t="n">
        <f aca="false">IF((K1042-INT(K1042))&gt;=0.5,_xlfn.CEILING.MATH(K1042),_xlfn.FLOOR.MATH(K1042))</f>
        <v>16</v>
      </c>
    </row>
    <row r="1043" customFormat="false" ht="12.8" hidden="false" customHeight="false" outlineLevel="0" collapsed="false">
      <c r="I1043" s="1" t="n">
        <f aca="false">ROW()-1</f>
        <v>1042</v>
      </c>
      <c r="J1043" s="1" t="n">
        <f aca="true">YEAR(NOW())+(1/365.25)*I1043</f>
        <v>2025.85284052019</v>
      </c>
      <c r="K1043" s="3" t="n">
        <f aca="false">(365.2425*J1043+1721060-$B$3)/$C$3</f>
        <v>16.3974992921972</v>
      </c>
      <c r="L1043" s="3" t="n">
        <f aca="false">IF((K1043-INT(K1043))&gt;=0.5,_xlfn.CEILING.MATH(K1043),_xlfn.FLOOR.MATH(K1043))</f>
        <v>16</v>
      </c>
    </row>
    <row r="1044" customFormat="false" ht="12.8" hidden="false" customHeight="false" outlineLevel="0" collapsed="false">
      <c r="I1044" s="1" t="n">
        <f aca="false">ROW()-1</f>
        <v>1043</v>
      </c>
      <c r="J1044" s="1" t="n">
        <f aca="true">YEAR(NOW())+(1/365.25)*I1044</f>
        <v>2025.85557837098</v>
      </c>
      <c r="K1044" s="3" t="n">
        <f aca="false">(365.2425*J1044+1721060-$B$3)/$C$3</f>
        <v>16.3992118164051</v>
      </c>
      <c r="L1044" s="3" t="n">
        <f aca="false">IF((K1044-INT(K1044))&gt;=0.5,_xlfn.CEILING.MATH(K1044),_xlfn.FLOOR.MATH(K1044))</f>
        <v>16</v>
      </c>
    </row>
    <row r="1045" customFormat="false" ht="12.8" hidden="false" customHeight="false" outlineLevel="0" collapsed="false">
      <c r="I1045" s="1" t="n">
        <f aca="false">ROW()-1</f>
        <v>1044</v>
      </c>
      <c r="J1045" s="1" t="n">
        <f aca="true">YEAR(NOW())+(1/365.25)*I1045</f>
        <v>2025.85831622177</v>
      </c>
      <c r="K1045" s="3" t="n">
        <f aca="false">(365.2425*J1045+1721060-$B$3)/$C$3</f>
        <v>16.400924340613</v>
      </c>
      <c r="L1045" s="3" t="n">
        <f aca="false">IF((K1045-INT(K1045))&gt;=0.5,_xlfn.CEILING.MATH(K1045),_xlfn.FLOOR.MATH(K1045))</f>
        <v>16</v>
      </c>
    </row>
    <row r="1046" customFormat="false" ht="12.8" hidden="false" customHeight="false" outlineLevel="0" collapsed="false">
      <c r="I1046" s="1" t="n">
        <f aca="false">ROW()-1</f>
        <v>1045</v>
      </c>
      <c r="J1046" s="1" t="n">
        <f aca="true">YEAR(NOW())+(1/365.25)*I1046</f>
        <v>2025.86105407255</v>
      </c>
      <c r="K1046" s="3" t="n">
        <f aca="false">(365.2425*J1046+1721060-$B$3)/$C$3</f>
        <v>16.4026368648208</v>
      </c>
      <c r="L1046" s="3" t="n">
        <f aca="false">IF((K1046-INT(K1046))&gt;=0.5,_xlfn.CEILING.MATH(K1046),_xlfn.FLOOR.MATH(K1046))</f>
        <v>16</v>
      </c>
    </row>
    <row r="1047" customFormat="false" ht="12.8" hidden="false" customHeight="false" outlineLevel="0" collapsed="false">
      <c r="I1047" s="1" t="n">
        <f aca="false">ROW()-1</f>
        <v>1046</v>
      </c>
      <c r="J1047" s="1" t="n">
        <f aca="true">YEAR(NOW())+(1/365.25)*I1047</f>
        <v>2025.86379192334</v>
      </c>
      <c r="K1047" s="3" t="n">
        <f aca="false">(365.2425*J1047+1721060-$B$3)/$C$3</f>
        <v>16.4043493890279</v>
      </c>
      <c r="L1047" s="3" t="n">
        <f aca="false">IF((K1047-INT(K1047))&gt;=0.5,_xlfn.CEILING.MATH(K1047),_xlfn.FLOOR.MATH(K1047))</f>
        <v>16</v>
      </c>
    </row>
    <row r="1048" customFormat="false" ht="12.8" hidden="false" customHeight="false" outlineLevel="0" collapsed="false">
      <c r="I1048" s="1" t="n">
        <f aca="false">ROW()-1</f>
        <v>1047</v>
      </c>
      <c r="J1048" s="1" t="n">
        <f aca="true">YEAR(NOW())+(1/365.25)*I1048</f>
        <v>2025.86652977413</v>
      </c>
      <c r="K1048" s="3" t="n">
        <f aca="false">(365.2425*J1048+1721060-$B$3)/$C$3</f>
        <v>16.4060619132357</v>
      </c>
      <c r="L1048" s="3" t="n">
        <f aca="false">IF((K1048-INT(K1048))&gt;=0.5,_xlfn.CEILING.MATH(K1048),_xlfn.FLOOR.MATH(K1048))</f>
        <v>16</v>
      </c>
    </row>
    <row r="1049" customFormat="false" ht="12.8" hidden="false" customHeight="false" outlineLevel="0" collapsed="false">
      <c r="I1049" s="1" t="n">
        <f aca="false">ROW()-1</f>
        <v>1048</v>
      </c>
      <c r="J1049" s="1" t="n">
        <f aca="true">YEAR(NOW())+(1/365.25)*I1049</f>
        <v>2025.86926762491</v>
      </c>
      <c r="K1049" s="3" t="n">
        <f aca="false">(365.2425*J1049+1721060-$B$3)/$C$3</f>
        <v>16.4077744374436</v>
      </c>
      <c r="L1049" s="3" t="n">
        <f aca="false">IF((K1049-INT(K1049))&gt;=0.5,_xlfn.CEILING.MATH(K1049),_xlfn.FLOOR.MATH(K1049))</f>
        <v>16</v>
      </c>
    </row>
    <row r="1050" customFormat="false" ht="12.8" hidden="false" customHeight="false" outlineLevel="0" collapsed="false">
      <c r="I1050" s="1" t="n">
        <f aca="false">ROW()-1</f>
        <v>1049</v>
      </c>
      <c r="J1050" s="1" t="n">
        <f aca="true">YEAR(NOW())+(1/365.25)*I1050</f>
        <v>2025.8720054757</v>
      </c>
      <c r="K1050" s="3" t="n">
        <f aca="false">(365.2425*J1050+1721060-$B$3)/$C$3</f>
        <v>16.4094869616515</v>
      </c>
      <c r="L1050" s="3" t="n">
        <f aca="false">IF((K1050-INT(K1050))&gt;=0.5,_xlfn.CEILING.MATH(K1050),_xlfn.FLOOR.MATH(K1050))</f>
        <v>16</v>
      </c>
    </row>
    <row r="1051" customFormat="false" ht="12.8" hidden="false" customHeight="false" outlineLevel="0" collapsed="false">
      <c r="I1051" s="1" t="n">
        <f aca="false">ROW()-1</f>
        <v>1050</v>
      </c>
      <c r="J1051" s="1" t="n">
        <f aca="true">YEAR(NOW())+(1/365.25)*I1051</f>
        <v>2025.87474332649</v>
      </c>
      <c r="K1051" s="3" t="n">
        <f aca="false">(365.2425*J1051+1721060-$B$3)/$C$3</f>
        <v>16.4111994858585</v>
      </c>
      <c r="L1051" s="3" t="n">
        <f aca="false">IF((K1051-INT(K1051))&gt;=0.5,_xlfn.CEILING.MATH(K1051),_xlfn.FLOOR.MATH(K1051))</f>
        <v>16</v>
      </c>
    </row>
    <row r="1052" customFormat="false" ht="12.8" hidden="false" customHeight="false" outlineLevel="0" collapsed="false">
      <c r="I1052" s="1" t="n">
        <f aca="false">ROW()-1</f>
        <v>1051</v>
      </c>
      <c r="J1052" s="1" t="n">
        <f aca="true">YEAR(NOW())+(1/365.25)*I1052</f>
        <v>2025.87748117728</v>
      </c>
      <c r="K1052" s="3" t="n">
        <f aca="false">(365.2425*J1052+1721060-$B$3)/$C$3</f>
        <v>16.4129120100664</v>
      </c>
      <c r="L1052" s="3" t="n">
        <f aca="false">IF((K1052-INT(K1052))&gt;=0.5,_xlfn.CEILING.MATH(K1052),_xlfn.FLOOR.MATH(K1052))</f>
        <v>16</v>
      </c>
    </row>
    <row r="1053" customFormat="false" ht="12.8" hidden="false" customHeight="false" outlineLevel="0" collapsed="false">
      <c r="I1053" s="1" t="n">
        <f aca="false">ROW()-1</f>
        <v>1052</v>
      </c>
      <c r="J1053" s="1" t="n">
        <f aca="true">YEAR(NOW())+(1/365.25)*I1053</f>
        <v>2025.88021902806</v>
      </c>
      <c r="K1053" s="3" t="n">
        <f aca="false">(365.2425*J1053+1721060-$B$3)/$C$3</f>
        <v>16.4146245342742</v>
      </c>
      <c r="L1053" s="3" t="n">
        <f aca="false">IF((K1053-INT(K1053))&gt;=0.5,_xlfn.CEILING.MATH(K1053),_xlfn.FLOOR.MATH(K1053))</f>
        <v>16</v>
      </c>
    </row>
    <row r="1054" customFormat="false" ht="12.8" hidden="false" customHeight="false" outlineLevel="0" collapsed="false">
      <c r="I1054" s="1" t="n">
        <f aca="false">ROW()-1</f>
        <v>1053</v>
      </c>
      <c r="J1054" s="1" t="n">
        <f aca="true">YEAR(NOW())+(1/365.25)*I1054</f>
        <v>2025.88295687885</v>
      </c>
      <c r="K1054" s="3" t="n">
        <f aca="false">(365.2425*J1054+1721060-$B$3)/$C$3</f>
        <v>16.4163370584821</v>
      </c>
      <c r="L1054" s="3" t="n">
        <f aca="false">IF((K1054-INT(K1054))&gt;=0.5,_xlfn.CEILING.MATH(K1054),_xlfn.FLOOR.MATH(K1054))</f>
        <v>16</v>
      </c>
    </row>
    <row r="1055" customFormat="false" ht="12.8" hidden="false" customHeight="false" outlineLevel="0" collapsed="false">
      <c r="I1055" s="1" t="n">
        <f aca="false">ROW()-1</f>
        <v>1054</v>
      </c>
      <c r="J1055" s="1" t="n">
        <f aca="true">YEAR(NOW())+(1/365.25)*I1055</f>
        <v>2025.88569472964</v>
      </c>
      <c r="K1055" s="3" t="n">
        <f aca="false">(365.2425*J1055+1721060-$B$3)/$C$3</f>
        <v>16.41804958269</v>
      </c>
      <c r="L1055" s="3" t="n">
        <f aca="false">IF((K1055-INT(K1055))&gt;=0.5,_xlfn.CEILING.MATH(K1055),_xlfn.FLOOR.MATH(K1055))</f>
        <v>16</v>
      </c>
    </row>
    <row r="1056" customFormat="false" ht="12.8" hidden="false" customHeight="false" outlineLevel="0" collapsed="false">
      <c r="I1056" s="1" t="n">
        <f aca="false">ROW()-1</f>
        <v>1055</v>
      </c>
      <c r="J1056" s="1" t="n">
        <f aca="true">YEAR(NOW())+(1/365.25)*I1056</f>
        <v>2025.88843258042</v>
      </c>
      <c r="K1056" s="3" t="n">
        <f aca="false">(365.2425*J1056+1721060-$B$3)/$C$3</f>
        <v>16.4197621068978</v>
      </c>
      <c r="L1056" s="3" t="n">
        <f aca="false">IF((K1056-INT(K1056))&gt;=0.5,_xlfn.CEILING.MATH(K1056),_xlfn.FLOOR.MATH(K1056))</f>
        <v>16</v>
      </c>
    </row>
    <row r="1057" customFormat="false" ht="12.8" hidden="false" customHeight="false" outlineLevel="0" collapsed="false">
      <c r="I1057" s="1" t="n">
        <f aca="false">ROW()-1</f>
        <v>1056</v>
      </c>
      <c r="J1057" s="1" t="n">
        <f aca="true">YEAR(NOW())+(1/365.25)*I1057</f>
        <v>2025.89117043121</v>
      </c>
      <c r="K1057" s="3" t="n">
        <f aca="false">(365.2425*J1057+1721060-$B$3)/$C$3</f>
        <v>16.4214746311057</v>
      </c>
      <c r="L1057" s="3" t="n">
        <f aca="false">IF((K1057-INT(K1057))&gt;=0.5,_xlfn.CEILING.MATH(K1057),_xlfn.FLOOR.MATH(K1057))</f>
        <v>16</v>
      </c>
    </row>
    <row r="1058" customFormat="false" ht="12.8" hidden="false" customHeight="false" outlineLevel="0" collapsed="false">
      <c r="I1058" s="1" t="n">
        <f aca="false">ROW()-1</f>
        <v>1057</v>
      </c>
      <c r="J1058" s="1" t="n">
        <f aca="true">YEAR(NOW())+(1/365.25)*I1058</f>
        <v>2025.893908282</v>
      </c>
      <c r="K1058" s="3" t="n">
        <f aca="false">(365.2425*J1058+1721060-$B$3)/$C$3</f>
        <v>16.4231871553136</v>
      </c>
      <c r="L1058" s="3" t="n">
        <f aca="false">IF((K1058-INT(K1058))&gt;=0.5,_xlfn.CEILING.MATH(K1058),_xlfn.FLOOR.MATH(K1058))</f>
        <v>16</v>
      </c>
    </row>
    <row r="1059" customFormat="false" ht="12.8" hidden="false" customHeight="false" outlineLevel="0" collapsed="false">
      <c r="I1059" s="1" t="n">
        <f aca="false">ROW()-1</f>
        <v>1058</v>
      </c>
      <c r="J1059" s="1" t="n">
        <f aca="true">YEAR(NOW())+(1/365.25)*I1059</f>
        <v>2025.89664613279</v>
      </c>
      <c r="K1059" s="3" t="n">
        <f aca="false">(365.2425*J1059+1721060-$B$3)/$C$3</f>
        <v>16.4248996795206</v>
      </c>
      <c r="L1059" s="3" t="n">
        <f aca="false">IF((K1059-INT(K1059))&gt;=0.5,_xlfn.CEILING.MATH(K1059),_xlfn.FLOOR.MATH(K1059))</f>
        <v>16</v>
      </c>
    </row>
    <row r="1060" customFormat="false" ht="12.8" hidden="false" customHeight="false" outlineLevel="0" collapsed="false">
      <c r="I1060" s="1" t="n">
        <f aca="false">ROW()-1</f>
        <v>1059</v>
      </c>
      <c r="J1060" s="1" t="n">
        <f aca="true">YEAR(NOW())+(1/365.25)*I1060</f>
        <v>2025.89938398357</v>
      </c>
      <c r="K1060" s="3" t="n">
        <f aca="false">(365.2425*J1060+1721060-$B$3)/$C$3</f>
        <v>16.4266122037285</v>
      </c>
      <c r="L1060" s="3" t="n">
        <f aca="false">IF((K1060-INT(K1060))&gt;=0.5,_xlfn.CEILING.MATH(K1060),_xlfn.FLOOR.MATH(K1060))</f>
        <v>16</v>
      </c>
    </row>
    <row r="1061" customFormat="false" ht="12.8" hidden="false" customHeight="false" outlineLevel="0" collapsed="false">
      <c r="I1061" s="1" t="n">
        <f aca="false">ROW()-1</f>
        <v>1060</v>
      </c>
      <c r="J1061" s="1" t="n">
        <f aca="true">YEAR(NOW())+(1/365.25)*I1061</f>
        <v>2025.90212183436</v>
      </c>
      <c r="K1061" s="3" t="n">
        <f aca="false">(365.2425*J1061+1721060-$B$3)/$C$3</f>
        <v>16.4283247279363</v>
      </c>
      <c r="L1061" s="3" t="n">
        <f aca="false">IF((K1061-INT(K1061))&gt;=0.5,_xlfn.CEILING.MATH(K1061),_xlfn.FLOOR.MATH(K1061))</f>
        <v>16</v>
      </c>
    </row>
    <row r="1062" customFormat="false" ht="12.8" hidden="false" customHeight="false" outlineLevel="0" collapsed="false">
      <c r="I1062" s="1" t="n">
        <f aca="false">ROW()-1</f>
        <v>1061</v>
      </c>
      <c r="J1062" s="1" t="n">
        <f aca="true">YEAR(NOW())+(1/365.25)*I1062</f>
        <v>2025.90485968515</v>
      </c>
      <c r="K1062" s="3" t="n">
        <f aca="false">(365.2425*J1062+1721060-$B$3)/$C$3</f>
        <v>16.4300372521442</v>
      </c>
      <c r="L1062" s="3" t="n">
        <f aca="false">IF((K1062-INT(K1062))&gt;=0.5,_xlfn.CEILING.MATH(K1062),_xlfn.FLOOR.MATH(K1062))</f>
        <v>16</v>
      </c>
    </row>
    <row r="1063" customFormat="false" ht="12.8" hidden="false" customHeight="false" outlineLevel="0" collapsed="false">
      <c r="I1063" s="1" t="n">
        <f aca="false">ROW()-1</f>
        <v>1062</v>
      </c>
      <c r="J1063" s="1" t="n">
        <f aca="true">YEAR(NOW())+(1/365.25)*I1063</f>
        <v>2025.90759753593</v>
      </c>
      <c r="K1063" s="3" t="n">
        <f aca="false">(365.2425*J1063+1721060-$B$3)/$C$3</f>
        <v>16.4317497763513</v>
      </c>
      <c r="L1063" s="3" t="n">
        <f aca="false">IF((K1063-INT(K1063))&gt;=0.5,_xlfn.CEILING.MATH(K1063),_xlfn.FLOOR.MATH(K1063))</f>
        <v>16</v>
      </c>
    </row>
    <row r="1064" customFormat="false" ht="12.8" hidden="false" customHeight="false" outlineLevel="0" collapsed="false">
      <c r="I1064" s="1" t="n">
        <f aca="false">ROW()-1</f>
        <v>1063</v>
      </c>
      <c r="J1064" s="1" t="n">
        <f aca="true">YEAR(NOW())+(1/365.25)*I1064</f>
        <v>2025.91033538672</v>
      </c>
      <c r="K1064" s="3" t="n">
        <f aca="false">(365.2425*J1064+1721060-$B$3)/$C$3</f>
        <v>16.4334623005591</v>
      </c>
      <c r="L1064" s="3" t="n">
        <f aca="false">IF((K1064-INT(K1064))&gt;=0.5,_xlfn.CEILING.MATH(K1064),_xlfn.FLOOR.MATH(K1064))</f>
        <v>16</v>
      </c>
    </row>
    <row r="1065" customFormat="false" ht="12.8" hidden="false" customHeight="false" outlineLevel="0" collapsed="false">
      <c r="I1065" s="1" t="n">
        <f aca="false">ROW()-1</f>
        <v>1064</v>
      </c>
      <c r="J1065" s="1" t="n">
        <f aca="true">YEAR(NOW())+(1/365.25)*I1065</f>
        <v>2025.91307323751</v>
      </c>
      <c r="K1065" s="3" t="n">
        <f aca="false">(365.2425*J1065+1721060-$B$3)/$C$3</f>
        <v>16.435174824767</v>
      </c>
      <c r="L1065" s="3" t="n">
        <f aca="false">IF((K1065-INT(K1065))&gt;=0.5,_xlfn.CEILING.MATH(K1065),_xlfn.FLOOR.MATH(K1065))</f>
        <v>16</v>
      </c>
    </row>
    <row r="1066" customFormat="false" ht="12.8" hidden="false" customHeight="false" outlineLevel="0" collapsed="false">
      <c r="I1066" s="1" t="n">
        <f aca="false">ROW()-1</f>
        <v>1065</v>
      </c>
      <c r="J1066" s="1" t="n">
        <f aca="true">YEAR(NOW())+(1/365.25)*I1066</f>
        <v>2025.9158110883</v>
      </c>
      <c r="K1066" s="3" t="n">
        <f aca="false">(365.2425*J1066+1721060-$B$3)/$C$3</f>
        <v>16.4368873489749</v>
      </c>
      <c r="L1066" s="3" t="n">
        <f aca="false">IF((K1066-INT(K1066))&gt;=0.5,_xlfn.CEILING.MATH(K1066),_xlfn.FLOOR.MATH(K1066))</f>
        <v>16</v>
      </c>
    </row>
    <row r="1067" customFormat="false" ht="12.8" hidden="false" customHeight="false" outlineLevel="0" collapsed="false">
      <c r="I1067" s="1" t="n">
        <f aca="false">ROW()-1</f>
        <v>1066</v>
      </c>
      <c r="J1067" s="1" t="n">
        <f aca="true">YEAR(NOW())+(1/365.25)*I1067</f>
        <v>2025.91854893908</v>
      </c>
      <c r="K1067" s="3" t="n">
        <f aca="false">(365.2425*J1067+1721060-$B$3)/$C$3</f>
        <v>16.4385998731827</v>
      </c>
      <c r="L1067" s="3" t="n">
        <f aca="false">IF((K1067-INT(K1067))&gt;=0.5,_xlfn.CEILING.MATH(K1067),_xlfn.FLOOR.MATH(K1067))</f>
        <v>16</v>
      </c>
    </row>
    <row r="1068" customFormat="false" ht="12.8" hidden="false" customHeight="false" outlineLevel="0" collapsed="false">
      <c r="I1068" s="1" t="n">
        <f aca="false">ROW()-1</f>
        <v>1067</v>
      </c>
      <c r="J1068" s="1" t="n">
        <f aca="true">YEAR(NOW())+(1/365.25)*I1068</f>
        <v>2025.92128678987</v>
      </c>
      <c r="K1068" s="3" t="n">
        <f aca="false">(365.2425*J1068+1721060-$B$3)/$C$3</f>
        <v>16.4403123973906</v>
      </c>
      <c r="L1068" s="3" t="n">
        <f aca="false">IF((K1068-INT(K1068))&gt;=0.5,_xlfn.CEILING.MATH(K1068),_xlfn.FLOOR.MATH(K1068))</f>
        <v>16</v>
      </c>
    </row>
    <row r="1069" customFormat="false" ht="12.8" hidden="false" customHeight="false" outlineLevel="0" collapsed="false">
      <c r="I1069" s="1" t="n">
        <f aca="false">ROW()-1</f>
        <v>1068</v>
      </c>
      <c r="J1069" s="1" t="n">
        <f aca="true">YEAR(NOW())+(1/365.25)*I1069</f>
        <v>2025.92402464066</v>
      </c>
      <c r="K1069" s="3" t="n">
        <f aca="false">(365.2425*J1069+1721060-$B$3)/$C$3</f>
        <v>16.4420249215984</v>
      </c>
      <c r="L1069" s="3" t="n">
        <f aca="false">IF((K1069-INT(K1069))&gt;=0.5,_xlfn.CEILING.MATH(K1069),_xlfn.FLOOR.MATH(K1069))</f>
        <v>16</v>
      </c>
    </row>
    <row r="1070" customFormat="false" ht="12.8" hidden="false" customHeight="false" outlineLevel="0" collapsed="false">
      <c r="I1070" s="1" t="n">
        <f aca="false">ROW()-1</f>
        <v>1069</v>
      </c>
      <c r="J1070" s="1" t="n">
        <f aca="true">YEAR(NOW())+(1/365.25)*I1070</f>
        <v>2025.92676249144</v>
      </c>
      <c r="K1070" s="3" t="n">
        <f aca="false">(365.2425*J1070+1721060-$B$3)/$C$3</f>
        <v>16.4437374458055</v>
      </c>
      <c r="L1070" s="3" t="n">
        <f aca="false">IF((K1070-INT(K1070))&gt;=0.5,_xlfn.CEILING.MATH(K1070),_xlfn.FLOOR.MATH(K1070))</f>
        <v>16</v>
      </c>
    </row>
    <row r="1071" customFormat="false" ht="12.8" hidden="false" customHeight="false" outlineLevel="0" collapsed="false">
      <c r="I1071" s="1" t="n">
        <f aca="false">ROW()-1</f>
        <v>1070</v>
      </c>
      <c r="J1071" s="1" t="n">
        <f aca="true">YEAR(NOW())+(1/365.25)*I1071</f>
        <v>2025.92950034223</v>
      </c>
      <c r="K1071" s="3" t="n">
        <f aca="false">(365.2425*J1071+1721060-$B$3)/$C$3</f>
        <v>16.4454499700134</v>
      </c>
      <c r="L1071" s="3" t="n">
        <f aca="false">IF((K1071-INT(K1071))&gt;=0.5,_xlfn.CEILING.MATH(K1071),_xlfn.FLOOR.MATH(K1071))</f>
        <v>16</v>
      </c>
    </row>
    <row r="1072" customFormat="false" ht="12.8" hidden="false" customHeight="false" outlineLevel="0" collapsed="false">
      <c r="I1072" s="1" t="n">
        <f aca="false">ROW()-1</f>
        <v>1071</v>
      </c>
      <c r="J1072" s="1" t="n">
        <f aca="true">YEAR(NOW())+(1/365.25)*I1072</f>
        <v>2025.93223819302</v>
      </c>
      <c r="K1072" s="3" t="n">
        <f aca="false">(365.2425*J1072+1721060-$B$3)/$C$3</f>
        <v>16.4471624942212</v>
      </c>
      <c r="L1072" s="3" t="n">
        <f aca="false">IF((K1072-INT(K1072))&gt;=0.5,_xlfn.CEILING.MATH(K1072),_xlfn.FLOOR.MATH(K1072))</f>
        <v>16</v>
      </c>
    </row>
    <row r="1073" customFormat="false" ht="12.8" hidden="false" customHeight="false" outlineLevel="0" collapsed="false">
      <c r="I1073" s="1" t="n">
        <f aca="false">ROW()-1</f>
        <v>1072</v>
      </c>
      <c r="J1073" s="1" t="n">
        <f aca="true">YEAR(NOW())+(1/365.25)*I1073</f>
        <v>2025.93497604381</v>
      </c>
      <c r="K1073" s="3" t="n">
        <f aca="false">(365.2425*J1073+1721060-$B$3)/$C$3</f>
        <v>16.4488750184291</v>
      </c>
      <c r="L1073" s="3" t="n">
        <f aca="false">IF((K1073-INT(K1073))&gt;=0.5,_xlfn.CEILING.MATH(K1073),_xlfn.FLOOR.MATH(K1073))</f>
        <v>16</v>
      </c>
    </row>
    <row r="1074" customFormat="false" ht="12.8" hidden="false" customHeight="false" outlineLevel="0" collapsed="false">
      <c r="I1074" s="1" t="n">
        <f aca="false">ROW()-1</f>
        <v>1073</v>
      </c>
      <c r="J1074" s="1" t="n">
        <f aca="true">YEAR(NOW())+(1/365.25)*I1074</f>
        <v>2025.93771389459</v>
      </c>
      <c r="K1074" s="3" t="n">
        <f aca="false">(365.2425*J1074+1721060-$B$3)/$C$3</f>
        <v>16.4505875426361</v>
      </c>
      <c r="L1074" s="3" t="n">
        <f aca="false">IF((K1074-INT(K1074))&gt;=0.5,_xlfn.CEILING.MATH(K1074),_xlfn.FLOOR.MATH(K1074))</f>
        <v>16</v>
      </c>
    </row>
    <row r="1075" customFormat="false" ht="12.8" hidden="false" customHeight="false" outlineLevel="0" collapsed="false">
      <c r="I1075" s="1" t="n">
        <f aca="false">ROW()-1</f>
        <v>1074</v>
      </c>
      <c r="J1075" s="1" t="n">
        <f aca="true">YEAR(NOW())+(1/365.25)*I1075</f>
        <v>2025.94045174538</v>
      </c>
      <c r="K1075" s="3" t="n">
        <f aca="false">(365.2425*J1075+1721060-$B$3)/$C$3</f>
        <v>16.452300066844</v>
      </c>
      <c r="L1075" s="3" t="n">
        <f aca="false">IF((K1075-INT(K1075))&gt;=0.5,_xlfn.CEILING.MATH(K1075),_xlfn.FLOOR.MATH(K1075))</f>
        <v>16</v>
      </c>
    </row>
    <row r="1076" customFormat="false" ht="12.8" hidden="false" customHeight="false" outlineLevel="0" collapsed="false">
      <c r="I1076" s="1" t="n">
        <f aca="false">ROW()-1</f>
        <v>1075</v>
      </c>
      <c r="J1076" s="1" t="n">
        <f aca="true">YEAR(NOW())+(1/365.25)*I1076</f>
        <v>2025.94318959617</v>
      </c>
      <c r="K1076" s="3" t="n">
        <f aca="false">(365.2425*J1076+1721060-$B$3)/$C$3</f>
        <v>16.4540125910519</v>
      </c>
      <c r="L1076" s="3" t="n">
        <f aca="false">IF((K1076-INT(K1076))&gt;=0.5,_xlfn.CEILING.MATH(K1076),_xlfn.FLOOR.MATH(K1076))</f>
        <v>16</v>
      </c>
    </row>
    <row r="1077" customFormat="false" ht="12.8" hidden="false" customHeight="false" outlineLevel="0" collapsed="false">
      <c r="I1077" s="1" t="n">
        <f aca="false">ROW()-1</f>
        <v>1076</v>
      </c>
      <c r="J1077" s="1" t="n">
        <f aca="true">YEAR(NOW())+(1/365.25)*I1077</f>
        <v>2025.94592744695</v>
      </c>
      <c r="K1077" s="3" t="n">
        <f aca="false">(365.2425*J1077+1721060-$B$3)/$C$3</f>
        <v>16.4557251152597</v>
      </c>
      <c r="L1077" s="3" t="n">
        <f aca="false">IF((K1077-INT(K1077))&gt;=0.5,_xlfn.CEILING.MATH(K1077),_xlfn.FLOOR.MATH(K1077))</f>
        <v>16</v>
      </c>
    </row>
    <row r="1078" customFormat="false" ht="12.8" hidden="false" customHeight="false" outlineLevel="0" collapsed="false">
      <c r="I1078" s="1" t="n">
        <f aca="false">ROW()-1</f>
        <v>1077</v>
      </c>
      <c r="J1078" s="1" t="n">
        <f aca="true">YEAR(NOW())+(1/365.25)*I1078</f>
        <v>2025.94866529774</v>
      </c>
      <c r="K1078" s="3" t="n">
        <f aca="false">(365.2425*J1078+1721060-$B$3)/$C$3</f>
        <v>16.4574376394676</v>
      </c>
      <c r="L1078" s="3" t="n">
        <f aca="false">IF((K1078-INT(K1078))&gt;=0.5,_xlfn.CEILING.MATH(K1078),_xlfn.FLOOR.MATH(K1078))</f>
        <v>16</v>
      </c>
    </row>
    <row r="1079" customFormat="false" ht="12.8" hidden="false" customHeight="false" outlineLevel="0" collapsed="false">
      <c r="I1079" s="1" t="n">
        <f aca="false">ROW()-1</f>
        <v>1078</v>
      </c>
      <c r="J1079" s="1" t="n">
        <f aca="true">YEAR(NOW())+(1/365.25)*I1079</f>
        <v>2025.95140314853</v>
      </c>
      <c r="K1079" s="3" t="n">
        <f aca="false">(365.2425*J1079+1721060-$B$3)/$C$3</f>
        <v>16.4591501636755</v>
      </c>
      <c r="L1079" s="3" t="n">
        <f aca="false">IF((K1079-INT(K1079))&gt;=0.5,_xlfn.CEILING.MATH(K1079),_xlfn.FLOOR.MATH(K1079))</f>
        <v>16</v>
      </c>
    </row>
    <row r="1080" customFormat="false" ht="12.8" hidden="false" customHeight="false" outlineLevel="0" collapsed="false">
      <c r="I1080" s="1" t="n">
        <f aca="false">ROW()-1</f>
        <v>1079</v>
      </c>
      <c r="J1080" s="1" t="n">
        <f aca="true">YEAR(NOW())+(1/365.25)*I1080</f>
        <v>2025.95414099932</v>
      </c>
      <c r="K1080" s="3" t="n">
        <f aca="false">(365.2425*J1080+1721060-$B$3)/$C$3</f>
        <v>16.4608626878833</v>
      </c>
      <c r="L1080" s="3" t="n">
        <f aca="false">IF((K1080-INT(K1080))&gt;=0.5,_xlfn.CEILING.MATH(K1080),_xlfn.FLOOR.MATH(K1080))</f>
        <v>16</v>
      </c>
    </row>
    <row r="1081" customFormat="false" ht="12.8" hidden="false" customHeight="false" outlineLevel="0" collapsed="false">
      <c r="I1081" s="1" t="n">
        <f aca="false">ROW()-1</f>
        <v>1080</v>
      </c>
      <c r="J1081" s="1" t="n">
        <f aca="true">YEAR(NOW())+(1/365.25)*I1081</f>
        <v>2025.9568788501</v>
      </c>
      <c r="K1081" s="3" t="n">
        <f aca="false">(365.2425*J1081+1721060-$B$3)/$C$3</f>
        <v>16.4625752120904</v>
      </c>
      <c r="L1081" s="3" t="n">
        <f aca="false">IF((K1081-INT(K1081))&gt;=0.5,_xlfn.CEILING.MATH(K1081),_xlfn.FLOOR.MATH(K1081))</f>
        <v>16</v>
      </c>
    </row>
    <row r="1082" customFormat="false" ht="12.8" hidden="false" customHeight="false" outlineLevel="0" collapsed="false">
      <c r="I1082" s="1" t="n">
        <f aca="false">ROW()-1</f>
        <v>1081</v>
      </c>
      <c r="J1082" s="1" t="n">
        <f aca="true">YEAR(NOW())+(1/365.25)*I1082</f>
        <v>2025.95961670089</v>
      </c>
      <c r="K1082" s="3" t="n">
        <f aca="false">(365.2425*J1082+1721060-$B$3)/$C$3</f>
        <v>16.4642877362982</v>
      </c>
      <c r="L1082" s="3" t="n">
        <f aca="false">IF((K1082-INT(K1082))&gt;=0.5,_xlfn.CEILING.MATH(K1082),_xlfn.FLOOR.MATH(K1082))</f>
        <v>16</v>
      </c>
    </row>
    <row r="1083" customFormat="false" ht="12.8" hidden="false" customHeight="false" outlineLevel="0" collapsed="false">
      <c r="I1083" s="1" t="n">
        <f aca="false">ROW()-1</f>
        <v>1082</v>
      </c>
      <c r="J1083" s="1" t="n">
        <f aca="true">YEAR(NOW())+(1/365.25)*I1083</f>
        <v>2025.96235455168</v>
      </c>
      <c r="K1083" s="3" t="n">
        <f aca="false">(365.2425*J1083+1721060-$B$3)/$C$3</f>
        <v>16.4660002605061</v>
      </c>
      <c r="L1083" s="3" t="n">
        <f aca="false">IF((K1083-INT(K1083))&gt;=0.5,_xlfn.CEILING.MATH(K1083),_xlfn.FLOOR.MATH(K1083))</f>
        <v>16</v>
      </c>
    </row>
    <row r="1084" customFormat="false" ht="12.8" hidden="false" customHeight="false" outlineLevel="0" collapsed="false">
      <c r="I1084" s="1" t="n">
        <f aca="false">ROW()-1</f>
        <v>1083</v>
      </c>
      <c r="J1084" s="1" t="n">
        <f aca="true">YEAR(NOW())+(1/365.25)*I1084</f>
        <v>2025.96509240246</v>
      </c>
      <c r="K1084" s="3" t="n">
        <f aca="false">(365.2425*J1084+1721060-$B$3)/$C$3</f>
        <v>16.467712784714</v>
      </c>
      <c r="L1084" s="3" t="n">
        <f aca="false">IF((K1084-INT(K1084))&gt;=0.5,_xlfn.CEILING.MATH(K1084),_xlfn.FLOOR.MATH(K1084))</f>
        <v>16</v>
      </c>
    </row>
    <row r="1085" customFormat="false" ht="12.8" hidden="false" customHeight="false" outlineLevel="0" collapsed="false">
      <c r="I1085" s="1" t="n">
        <f aca="false">ROW()-1</f>
        <v>1084</v>
      </c>
      <c r="J1085" s="1" t="n">
        <f aca="true">YEAR(NOW())+(1/365.25)*I1085</f>
        <v>2025.96783025325</v>
      </c>
      <c r="K1085" s="3" t="n">
        <f aca="false">(365.2425*J1085+1721060-$B$3)/$C$3</f>
        <v>16.4694253089218</v>
      </c>
      <c r="L1085" s="3" t="n">
        <f aca="false">IF((K1085-INT(K1085))&gt;=0.5,_xlfn.CEILING.MATH(K1085),_xlfn.FLOOR.MATH(K1085))</f>
        <v>16</v>
      </c>
    </row>
    <row r="1086" customFormat="false" ht="12.8" hidden="false" customHeight="false" outlineLevel="0" collapsed="false">
      <c r="I1086" s="1" t="n">
        <f aca="false">ROW()-1</f>
        <v>1085</v>
      </c>
      <c r="J1086" s="1" t="n">
        <f aca="true">YEAR(NOW())+(1/365.25)*I1086</f>
        <v>2025.97056810404</v>
      </c>
      <c r="K1086" s="3" t="n">
        <f aca="false">(365.2425*J1086+1721060-$B$3)/$C$3</f>
        <v>16.4711378331289</v>
      </c>
      <c r="L1086" s="3" t="n">
        <f aca="false">IF((K1086-INT(K1086))&gt;=0.5,_xlfn.CEILING.MATH(K1086),_xlfn.FLOOR.MATH(K1086))</f>
        <v>16</v>
      </c>
    </row>
    <row r="1087" customFormat="false" ht="12.8" hidden="false" customHeight="false" outlineLevel="0" collapsed="false">
      <c r="I1087" s="1" t="n">
        <f aca="false">ROW()-1</f>
        <v>1086</v>
      </c>
      <c r="J1087" s="1" t="n">
        <f aca="true">YEAR(NOW())+(1/365.25)*I1087</f>
        <v>2025.97330595483</v>
      </c>
      <c r="K1087" s="3" t="n">
        <f aca="false">(365.2425*J1087+1721060-$B$3)/$C$3</f>
        <v>16.4728503573368</v>
      </c>
      <c r="L1087" s="3" t="n">
        <f aca="false">IF((K1087-INT(K1087))&gt;=0.5,_xlfn.CEILING.MATH(K1087),_xlfn.FLOOR.MATH(K1087))</f>
        <v>16</v>
      </c>
    </row>
    <row r="1088" customFormat="false" ht="12.8" hidden="false" customHeight="false" outlineLevel="0" collapsed="false">
      <c r="I1088" s="1" t="n">
        <f aca="false">ROW()-1</f>
        <v>1087</v>
      </c>
      <c r="J1088" s="1" t="n">
        <f aca="true">YEAR(NOW())+(1/365.25)*I1088</f>
        <v>2025.97604380561</v>
      </c>
      <c r="K1088" s="3" t="n">
        <f aca="false">(365.2425*J1088+1721060-$B$3)/$C$3</f>
        <v>16.4745628815446</v>
      </c>
      <c r="L1088" s="3" t="n">
        <f aca="false">IF((K1088-INT(K1088))&gt;=0.5,_xlfn.CEILING.MATH(K1088),_xlfn.FLOOR.MATH(K1088))</f>
        <v>16</v>
      </c>
    </row>
    <row r="1089" customFormat="false" ht="12.8" hidden="false" customHeight="false" outlineLevel="0" collapsed="false">
      <c r="I1089" s="1" t="n">
        <f aca="false">ROW()-1</f>
        <v>1088</v>
      </c>
      <c r="J1089" s="1" t="n">
        <f aca="true">YEAR(NOW())+(1/365.25)*I1089</f>
        <v>2025.9787816564</v>
      </c>
      <c r="K1089" s="3" t="n">
        <f aca="false">(365.2425*J1089+1721060-$B$3)/$C$3</f>
        <v>16.4762754057525</v>
      </c>
      <c r="L1089" s="3" t="n">
        <f aca="false">IF((K1089-INT(K1089))&gt;=0.5,_xlfn.CEILING.MATH(K1089),_xlfn.FLOOR.MATH(K1089))</f>
        <v>16</v>
      </c>
    </row>
    <row r="1090" customFormat="false" ht="12.8" hidden="false" customHeight="false" outlineLevel="0" collapsed="false">
      <c r="I1090" s="1" t="n">
        <f aca="false">ROW()-1</f>
        <v>1089</v>
      </c>
      <c r="J1090" s="1" t="n">
        <f aca="true">YEAR(NOW())+(1/365.25)*I1090</f>
        <v>2025.98151950719</v>
      </c>
      <c r="K1090" s="3" t="n">
        <f aca="false">(365.2425*J1090+1721060-$B$3)/$C$3</f>
        <v>16.4779879299603</v>
      </c>
      <c r="L1090" s="3" t="n">
        <f aca="false">IF((K1090-INT(K1090))&gt;=0.5,_xlfn.CEILING.MATH(K1090),_xlfn.FLOOR.MATH(K1090))</f>
        <v>16</v>
      </c>
    </row>
    <row r="1091" customFormat="false" ht="12.8" hidden="false" customHeight="false" outlineLevel="0" collapsed="false">
      <c r="I1091" s="1" t="n">
        <f aca="false">ROW()-1</f>
        <v>1090</v>
      </c>
      <c r="J1091" s="1" t="n">
        <f aca="true">YEAR(NOW())+(1/365.25)*I1091</f>
        <v>2025.98425735797</v>
      </c>
      <c r="K1091" s="3" t="n">
        <f aca="false">(365.2425*J1091+1721060-$B$3)/$C$3</f>
        <v>16.4797004541682</v>
      </c>
      <c r="L1091" s="3" t="n">
        <f aca="false">IF((K1091-INT(K1091))&gt;=0.5,_xlfn.CEILING.MATH(K1091),_xlfn.FLOOR.MATH(K1091))</f>
        <v>16</v>
      </c>
    </row>
    <row r="1092" customFormat="false" ht="12.8" hidden="false" customHeight="false" outlineLevel="0" collapsed="false">
      <c r="I1092" s="1" t="n">
        <f aca="false">ROW()-1</f>
        <v>1091</v>
      </c>
      <c r="J1092" s="1" t="n">
        <f aca="true">YEAR(NOW())+(1/365.25)*I1092</f>
        <v>2025.98699520876</v>
      </c>
      <c r="K1092" s="3" t="n">
        <f aca="false">(365.2425*J1092+1721060-$B$3)/$C$3</f>
        <v>16.4814129783761</v>
      </c>
      <c r="L1092" s="3" t="n">
        <f aca="false">IF((K1092-INT(K1092))&gt;=0.5,_xlfn.CEILING.MATH(K1092),_xlfn.FLOOR.MATH(K1092))</f>
        <v>16</v>
      </c>
    </row>
    <row r="1093" customFormat="false" ht="12.8" hidden="false" customHeight="false" outlineLevel="0" collapsed="false">
      <c r="I1093" s="1" t="n">
        <f aca="false">ROW()-1</f>
        <v>1092</v>
      </c>
      <c r="J1093" s="1" t="n">
        <f aca="true">YEAR(NOW())+(1/365.25)*I1093</f>
        <v>2025.98973305955</v>
      </c>
      <c r="K1093" s="3" t="n">
        <f aca="false">(365.2425*J1093+1721060-$B$3)/$C$3</f>
        <v>16.4831255025831</v>
      </c>
      <c r="L1093" s="3" t="n">
        <f aca="false">IF((K1093-INT(K1093))&gt;=0.5,_xlfn.CEILING.MATH(K1093),_xlfn.FLOOR.MATH(K1093))</f>
        <v>16</v>
      </c>
    </row>
    <row r="1094" customFormat="false" ht="12.8" hidden="false" customHeight="false" outlineLevel="0" collapsed="false">
      <c r="I1094" s="1" t="n">
        <f aca="false">ROW()-1</f>
        <v>1093</v>
      </c>
      <c r="J1094" s="1" t="n">
        <f aca="true">YEAR(NOW())+(1/365.25)*I1094</f>
        <v>2025.99247091034</v>
      </c>
      <c r="K1094" s="3" t="n">
        <f aca="false">(365.2425*J1094+1721060-$B$3)/$C$3</f>
        <v>16.484838026791</v>
      </c>
      <c r="L1094" s="3" t="n">
        <f aca="false">IF((K1094-INT(K1094))&gt;=0.5,_xlfn.CEILING.MATH(K1094),_xlfn.FLOOR.MATH(K1094))</f>
        <v>16</v>
      </c>
    </row>
    <row r="1095" customFormat="false" ht="12.8" hidden="false" customHeight="false" outlineLevel="0" collapsed="false">
      <c r="I1095" s="1" t="n">
        <f aca="false">ROW()-1</f>
        <v>1094</v>
      </c>
      <c r="J1095" s="1" t="n">
        <f aca="true">YEAR(NOW())+(1/365.25)*I1095</f>
        <v>2025.99520876112</v>
      </c>
      <c r="K1095" s="3" t="n">
        <f aca="false">(365.2425*J1095+1721060-$B$3)/$C$3</f>
        <v>16.4865505509988</v>
      </c>
      <c r="L1095" s="3" t="n">
        <f aca="false">IF((K1095-INT(K1095))&gt;=0.5,_xlfn.CEILING.MATH(K1095),_xlfn.FLOOR.MATH(K1095))</f>
        <v>16</v>
      </c>
    </row>
    <row r="1096" customFormat="false" ht="12.8" hidden="false" customHeight="false" outlineLevel="0" collapsed="false">
      <c r="I1096" s="1" t="n">
        <f aca="false">ROW()-1</f>
        <v>1095</v>
      </c>
      <c r="J1096" s="1" t="n">
        <f aca="true">YEAR(NOW())+(1/365.25)*I1096</f>
        <v>2025.99794661191</v>
      </c>
      <c r="K1096" s="3" t="n">
        <f aca="false">(365.2425*J1096+1721060-$B$3)/$C$3</f>
        <v>16.4882630752067</v>
      </c>
      <c r="L1096" s="3" t="n">
        <f aca="false">IF((K1096-INT(K1096))&gt;=0.5,_xlfn.CEILING.MATH(K1096),_xlfn.FLOOR.MATH(K1096))</f>
        <v>16</v>
      </c>
    </row>
    <row r="1097" customFormat="false" ht="12.8" hidden="false" customHeight="false" outlineLevel="0" collapsed="false">
      <c r="I1097" s="1" t="n">
        <f aca="false">ROW()-1</f>
        <v>1096</v>
      </c>
      <c r="J1097" s="1" t="n">
        <f aca="true">YEAR(NOW())+(1/365.25)*I1097</f>
        <v>2026.0006844627</v>
      </c>
      <c r="K1097" s="3" t="n">
        <f aca="false">(365.2425*J1097+1721060-$B$3)/$C$3</f>
        <v>16.4899755994146</v>
      </c>
      <c r="L1097" s="3" t="n">
        <f aca="false">IF((K1097-INT(K1097))&gt;=0.5,_xlfn.CEILING.MATH(K1097),_xlfn.FLOOR.MATH(K1097))</f>
        <v>16</v>
      </c>
    </row>
    <row r="1098" customFormat="false" ht="12.8" hidden="false" customHeight="false" outlineLevel="0" collapsed="false">
      <c r="I1098" s="1" t="n">
        <f aca="false">ROW()-1</f>
        <v>1097</v>
      </c>
      <c r="J1098" s="1" t="n">
        <f aca="true">YEAR(NOW())+(1/365.25)*I1098</f>
        <v>2026.00342231348</v>
      </c>
      <c r="K1098" s="3" t="n">
        <f aca="false">(365.2425*J1098+1721060-$B$3)/$C$3</f>
        <v>16.4916881236216</v>
      </c>
      <c r="L1098" s="3" t="n">
        <f aca="false">IF((K1098-INT(K1098))&gt;=0.5,_xlfn.CEILING.MATH(K1098),_xlfn.FLOOR.MATH(K1098))</f>
        <v>16</v>
      </c>
    </row>
    <row r="1099" customFormat="false" ht="12.8" hidden="false" customHeight="false" outlineLevel="0" collapsed="false">
      <c r="I1099" s="1" t="n">
        <f aca="false">ROW()-1</f>
        <v>1098</v>
      </c>
      <c r="J1099" s="1" t="n">
        <f aca="true">YEAR(NOW())+(1/365.25)*I1099</f>
        <v>2026.00616016427</v>
      </c>
      <c r="K1099" s="3" t="n">
        <f aca="false">(365.2425*J1099+1721060-$B$3)/$C$3</f>
        <v>16.4934006478295</v>
      </c>
      <c r="L1099" s="3" t="n">
        <f aca="false">IF((K1099-INT(K1099))&gt;=0.5,_xlfn.CEILING.MATH(K1099),_xlfn.FLOOR.MATH(K1099))</f>
        <v>16</v>
      </c>
    </row>
    <row r="1100" customFormat="false" ht="12.8" hidden="false" customHeight="false" outlineLevel="0" collapsed="false">
      <c r="I1100" s="1" t="n">
        <f aca="false">ROW()-1</f>
        <v>1099</v>
      </c>
      <c r="J1100" s="1" t="n">
        <f aca="true">YEAR(NOW())+(1/365.25)*I1100</f>
        <v>2026.00889801506</v>
      </c>
      <c r="K1100" s="3" t="n">
        <f aca="false">(365.2425*J1100+1721060-$B$3)/$C$3</f>
        <v>16.4951131720374</v>
      </c>
      <c r="L1100" s="3" t="n">
        <f aca="false">IF((K1100-INT(K1100))&gt;=0.5,_xlfn.CEILING.MATH(K1100),_xlfn.FLOOR.MATH(K1100))</f>
        <v>16</v>
      </c>
    </row>
    <row r="1101" customFormat="false" ht="12.8" hidden="false" customHeight="false" outlineLevel="0" collapsed="false">
      <c r="I1101" s="1" t="n">
        <f aca="false">ROW()-1</f>
        <v>1100</v>
      </c>
      <c r="J1101" s="1" t="n">
        <f aca="true">YEAR(NOW())+(1/365.25)*I1101</f>
        <v>2026.01163586585</v>
      </c>
      <c r="K1101" s="3" t="n">
        <f aca="false">(365.2425*J1101+1721060-$B$3)/$C$3</f>
        <v>16.4968256962452</v>
      </c>
      <c r="L1101" s="3" t="n">
        <f aca="false">IF((K1101-INT(K1101))&gt;=0.5,_xlfn.CEILING.MATH(K1101),_xlfn.FLOOR.MATH(K1101))</f>
        <v>16</v>
      </c>
    </row>
    <row r="1102" customFormat="false" ht="12.8" hidden="false" customHeight="false" outlineLevel="0" collapsed="false">
      <c r="I1102" s="1" t="n">
        <f aca="false">ROW()-1</f>
        <v>1101</v>
      </c>
      <c r="J1102" s="1" t="n">
        <f aca="true">YEAR(NOW())+(1/365.25)*I1102</f>
        <v>2026.01437371663</v>
      </c>
      <c r="K1102" s="3" t="n">
        <f aca="false">(365.2425*J1102+1721060-$B$3)/$C$3</f>
        <v>16.4985382204531</v>
      </c>
      <c r="L1102" s="3" t="n">
        <f aca="false">IF((K1102-INT(K1102))&gt;=0.5,_xlfn.CEILING.MATH(K1102),_xlfn.FLOOR.MATH(K1102))</f>
        <v>16</v>
      </c>
    </row>
    <row r="1103" customFormat="false" ht="12.8" hidden="false" customHeight="false" outlineLevel="0" collapsed="false">
      <c r="I1103" s="1" t="n">
        <f aca="false">ROW()-1</f>
        <v>1102</v>
      </c>
      <c r="J1103" s="1" t="n">
        <f aca="true">YEAR(NOW())+(1/365.25)*I1103</f>
        <v>2026.01711156742</v>
      </c>
      <c r="K1103" s="3" t="n">
        <f aca="false">(365.2425*J1103+1721060-$B$3)/$C$3</f>
        <v>16.5002507446609</v>
      </c>
      <c r="L1103" s="3" t="n">
        <f aca="false">IF((K1103-INT(K1103))&gt;=0.5,_xlfn.CEILING.MATH(K1103),_xlfn.FLOOR.MATH(K1103))</f>
        <v>17</v>
      </c>
    </row>
    <row r="1104" customFormat="false" ht="12.8" hidden="false" customHeight="false" outlineLevel="0" collapsed="false">
      <c r="I1104" s="1" t="n">
        <f aca="false">ROW()-1</f>
        <v>1103</v>
      </c>
      <c r="J1104" s="1" t="n">
        <f aca="true">YEAR(NOW())+(1/365.25)*I1104</f>
        <v>2026.01984941821</v>
      </c>
      <c r="K1104" s="3" t="n">
        <f aca="false">(365.2425*J1104+1721060-$B$3)/$C$3</f>
        <v>16.501963268868</v>
      </c>
      <c r="L1104" s="3" t="n">
        <f aca="false">IF((K1104-INT(K1104))&gt;=0.5,_xlfn.CEILING.MATH(K1104),_xlfn.FLOOR.MATH(K1104))</f>
        <v>17</v>
      </c>
    </row>
    <row r="1105" customFormat="false" ht="12.8" hidden="false" customHeight="false" outlineLevel="0" collapsed="false">
      <c r="I1105" s="1" t="n">
        <f aca="false">ROW()-1</f>
        <v>1104</v>
      </c>
      <c r="J1105" s="1" t="n">
        <f aca="true">YEAR(NOW())+(1/365.25)*I1105</f>
        <v>2026.02258726899</v>
      </c>
      <c r="K1105" s="3" t="n">
        <f aca="false">(365.2425*J1105+1721060-$B$3)/$C$3</f>
        <v>16.5036757930759</v>
      </c>
      <c r="L1105" s="3" t="n">
        <f aca="false">IF((K1105-INT(K1105))&gt;=0.5,_xlfn.CEILING.MATH(K1105),_xlfn.FLOOR.MATH(K1105))</f>
        <v>17</v>
      </c>
    </row>
    <row r="1106" customFormat="false" ht="12.8" hidden="false" customHeight="false" outlineLevel="0" collapsed="false">
      <c r="I1106" s="1" t="n">
        <f aca="false">ROW()-1</f>
        <v>1105</v>
      </c>
      <c r="J1106" s="1" t="n">
        <f aca="true">YEAR(NOW())+(1/365.25)*I1106</f>
        <v>2026.02532511978</v>
      </c>
      <c r="K1106" s="3" t="n">
        <f aca="false">(365.2425*J1106+1721060-$B$3)/$C$3</f>
        <v>16.5053883172837</v>
      </c>
      <c r="L1106" s="3" t="n">
        <f aca="false">IF((K1106-INT(K1106))&gt;=0.5,_xlfn.CEILING.MATH(K1106),_xlfn.FLOOR.MATH(K1106))</f>
        <v>17</v>
      </c>
    </row>
    <row r="1107" customFormat="false" ht="12.8" hidden="false" customHeight="false" outlineLevel="0" collapsed="false">
      <c r="I1107" s="1" t="n">
        <f aca="false">ROW()-1</f>
        <v>1106</v>
      </c>
      <c r="J1107" s="1" t="n">
        <f aca="true">YEAR(NOW())+(1/365.25)*I1107</f>
        <v>2026.02806297057</v>
      </c>
      <c r="K1107" s="3" t="n">
        <f aca="false">(365.2425*J1107+1721060-$B$3)/$C$3</f>
        <v>16.5071008414916</v>
      </c>
      <c r="L1107" s="3" t="n">
        <f aca="false">IF((K1107-INT(K1107))&gt;=0.5,_xlfn.CEILING.MATH(K1107),_xlfn.FLOOR.MATH(K1107))</f>
        <v>17</v>
      </c>
    </row>
    <row r="1108" customFormat="false" ht="12.8" hidden="false" customHeight="false" outlineLevel="0" collapsed="false">
      <c r="I1108" s="1" t="n">
        <f aca="false">ROW()-1</f>
        <v>1107</v>
      </c>
      <c r="J1108" s="1" t="n">
        <f aca="true">YEAR(NOW())+(1/365.25)*I1108</f>
        <v>2026.03080082136</v>
      </c>
      <c r="K1108" s="3" t="n">
        <f aca="false">(365.2425*J1108+1721060-$B$3)/$C$3</f>
        <v>16.5088133656994</v>
      </c>
      <c r="L1108" s="3" t="n">
        <f aca="false">IF((K1108-INT(K1108))&gt;=0.5,_xlfn.CEILING.MATH(K1108),_xlfn.FLOOR.MATH(K1108))</f>
        <v>17</v>
      </c>
    </row>
    <row r="1109" customFormat="false" ht="12.8" hidden="false" customHeight="false" outlineLevel="0" collapsed="false">
      <c r="I1109" s="1" t="n">
        <f aca="false">ROW()-1</f>
        <v>1108</v>
      </c>
      <c r="J1109" s="1" t="n">
        <f aca="true">YEAR(NOW())+(1/365.25)*I1109</f>
        <v>2026.03353867214</v>
      </c>
      <c r="K1109" s="3" t="n">
        <f aca="false">(365.2425*J1109+1721060-$B$3)/$C$3</f>
        <v>16.5105258899065</v>
      </c>
      <c r="L1109" s="3" t="n">
        <f aca="false">IF((K1109-INT(K1109))&gt;=0.5,_xlfn.CEILING.MATH(K1109),_xlfn.FLOOR.MATH(K1109))</f>
        <v>17</v>
      </c>
    </row>
    <row r="1110" customFormat="false" ht="12.8" hidden="false" customHeight="false" outlineLevel="0" collapsed="false">
      <c r="I1110" s="1" t="n">
        <f aca="false">ROW()-1</f>
        <v>1109</v>
      </c>
      <c r="J1110" s="1" t="n">
        <f aca="true">YEAR(NOW())+(1/365.25)*I1110</f>
        <v>2026.03627652293</v>
      </c>
      <c r="K1110" s="3" t="n">
        <f aca="false">(365.2425*J1110+1721060-$B$3)/$C$3</f>
        <v>16.5122384141144</v>
      </c>
      <c r="L1110" s="3" t="n">
        <f aca="false">IF((K1110-INT(K1110))&gt;=0.5,_xlfn.CEILING.MATH(K1110),_xlfn.FLOOR.MATH(K1110))</f>
        <v>17</v>
      </c>
    </row>
    <row r="1111" customFormat="false" ht="12.8" hidden="false" customHeight="false" outlineLevel="0" collapsed="false">
      <c r="I1111" s="1" t="n">
        <f aca="false">ROW()-1</f>
        <v>1110</v>
      </c>
      <c r="J1111" s="1" t="n">
        <f aca="true">YEAR(NOW())+(1/365.25)*I1111</f>
        <v>2026.03901437372</v>
      </c>
      <c r="K1111" s="3" t="n">
        <f aca="false">(365.2425*J1111+1721060-$B$3)/$C$3</f>
        <v>16.5139509383222</v>
      </c>
      <c r="L1111" s="3" t="n">
        <f aca="false">IF((K1111-INT(K1111))&gt;=0.5,_xlfn.CEILING.MATH(K1111),_xlfn.FLOOR.MATH(K1111))</f>
        <v>17</v>
      </c>
    </row>
    <row r="1112" customFormat="false" ht="12.8" hidden="false" customHeight="false" outlineLevel="0" collapsed="false">
      <c r="I1112" s="1" t="n">
        <f aca="false">ROW()-1</f>
        <v>1111</v>
      </c>
      <c r="J1112" s="1" t="n">
        <f aca="true">YEAR(NOW())+(1/365.25)*I1112</f>
        <v>2026.0417522245</v>
      </c>
      <c r="K1112" s="3" t="n">
        <f aca="false">(365.2425*J1112+1721060-$B$3)/$C$3</f>
        <v>16.5156634625301</v>
      </c>
      <c r="L1112" s="3" t="n">
        <f aca="false">IF((K1112-INT(K1112))&gt;=0.5,_xlfn.CEILING.MATH(K1112),_xlfn.FLOOR.MATH(K1112))</f>
        <v>17</v>
      </c>
    </row>
    <row r="1113" customFormat="false" ht="12.8" hidden="false" customHeight="false" outlineLevel="0" collapsed="false">
      <c r="I1113" s="1" t="n">
        <f aca="false">ROW()-1</f>
        <v>1112</v>
      </c>
      <c r="J1113" s="1" t="n">
        <f aca="true">YEAR(NOW())+(1/365.25)*I1113</f>
        <v>2026.04449007529</v>
      </c>
      <c r="K1113" s="3" t="n">
        <f aca="false">(365.2425*J1113+1721060-$B$3)/$C$3</f>
        <v>16.517375986738</v>
      </c>
      <c r="L1113" s="3" t="n">
        <f aca="false">IF((K1113-INT(K1113))&gt;=0.5,_xlfn.CEILING.MATH(K1113),_xlfn.FLOOR.MATH(K1113))</f>
        <v>17</v>
      </c>
    </row>
    <row r="1114" customFormat="false" ht="12.8" hidden="false" customHeight="false" outlineLevel="0" collapsed="false">
      <c r="I1114" s="1" t="n">
        <f aca="false">ROW()-1</f>
        <v>1113</v>
      </c>
      <c r="J1114" s="1" t="n">
        <f aca="true">YEAR(NOW())+(1/365.25)*I1114</f>
        <v>2026.04722792608</v>
      </c>
      <c r="K1114" s="3" t="n">
        <f aca="false">(365.2425*J1114+1721060-$B$3)/$C$3</f>
        <v>16.5190885109458</v>
      </c>
      <c r="L1114" s="3" t="n">
        <f aca="false">IF((K1114-INT(K1114))&gt;=0.5,_xlfn.CEILING.MATH(K1114),_xlfn.FLOOR.MATH(K1114))</f>
        <v>17</v>
      </c>
    </row>
    <row r="1115" customFormat="false" ht="12.8" hidden="false" customHeight="false" outlineLevel="0" collapsed="false">
      <c r="I1115" s="1" t="n">
        <f aca="false">ROW()-1</f>
        <v>1114</v>
      </c>
      <c r="J1115" s="1" t="n">
        <f aca="true">YEAR(NOW())+(1/365.25)*I1115</f>
        <v>2026.04996577687</v>
      </c>
      <c r="K1115" s="3" t="n">
        <f aca="false">(365.2425*J1115+1721060-$B$3)/$C$3</f>
        <v>16.5208010351537</v>
      </c>
      <c r="L1115" s="3" t="n">
        <f aca="false">IF((K1115-INT(K1115))&gt;=0.5,_xlfn.CEILING.MATH(K1115),_xlfn.FLOOR.MATH(K1115))</f>
        <v>17</v>
      </c>
    </row>
    <row r="1116" customFormat="false" ht="12.8" hidden="false" customHeight="false" outlineLevel="0" collapsed="false">
      <c r="I1116" s="1" t="n">
        <f aca="false">ROW()-1</f>
        <v>1115</v>
      </c>
      <c r="J1116" s="1" t="n">
        <f aca="true">YEAR(NOW())+(1/365.25)*I1116</f>
        <v>2026.05270362765</v>
      </c>
      <c r="K1116" s="3" t="n">
        <f aca="false">(365.2425*J1116+1721060-$B$3)/$C$3</f>
        <v>16.5225135593615</v>
      </c>
      <c r="L1116" s="3" t="n">
        <f aca="false">IF((K1116-INT(K1116))&gt;=0.5,_xlfn.CEILING.MATH(K1116),_xlfn.FLOOR.MATH(K1116))</f>
        <v>17</v>
      </c>
    </row>
    <row r="1117" customFormat="false" ht="12.8" hidden="false" customHeight="false" outlineLevel="0" collapsed="false">
      <c r="I1117" s="1" t="n">
        <f aca="false">ROW()-1</f>
        <v>1116</v>
      </c>
      <c r="J1117" s="1" t="n">
        <f aca="true">YEAR(NOW())+(1/365.25)*I1117</f>
        <v>2026.05544147844</v>
      </c>
      <c r="K1117" s="3" t="n">
        <f aca="false">(365.2425*J1117+1721060-$B$3)/$C$3</f>
        <v>16.5242260835686</v>
      </c>
      <c r="L1117" s="3" t="n">
        <f aca="false">IF((K1117-INT(K1117))&gt;=0.5,_xlfn.CEILING.MATH(K1117),_xlfn.FLOOR.MATH(K1117))</f>
        <v>17</v>
      </c>
    </row>
    <row r="1118" customFormat="false" ht="12.8" hidden="false" customHeight="false" outlineLevel="0" collapsed="false">
      <c r="I1118" s="1" t="n">
        <f aca="false">ROW()-1</f>
        <v>1117</v>
      </c>
      <c r="J1118" s="1" t="n">
        <f aca="true">YEAR(NOW())+(1/365.25)*I1118</f>
        <v>2026.05817932923</v>
      </c>
      <c r="K1118" s="3" t="n">
        <f aca="false">(365.2425*J1118+1721060-$B$3)/$C$3</f>
        <v>16.5259386077765</v>
      </c>
      <c r="L1118" s="3" t="n">
        <f aca="false">IF((K1118-INT(K1118))&gt;=0.5,_xlfn.CEILING.MATH(K1118),_xlfn.FLOOR.MATH(K1118))</f>
        <v>17</v>
      </c>
    </row>
    <row r="1119" customFormat="false" ht="12.8" hidden="false" customHeight="false" outlineLevel="0" collapsed="false">
      <c r="I1119" s="1" t="n">
        <f aca="false">ROW()-1</f>
        <v>1118</v>
      </c>
      <c r="J1119" s="1" t="n">
        <f aca="true">YEAR(NOW())+(1/365.25)*I1119</f>
        <v>2026.06091718001</v>
      </c>
      <c r="K1119" s="3" t="n">
        <f aca="false">(365.2425*J1119+1721060-$B$3)/$C$3</f>
        <v>16.5276511319843</v>
      </c>
      <c r="L1119" s="3" t="n">
        <f aca="false">IF((K1119-INT(K1119))&gt;=0.5,_xlfn.CEILING.MATH(K1119),_xlfn.FLOOR.MATH(K1119))</f>
        <v>17</v>
      </c>
    </row>
    <row r="1120" customFormat="false" ht="12.8" hidden="false" customHeight="false" outlineLevel="0" collapsed="false">
      <c r="I1120" s="1" t="n">
        <f aca="false">ROW()-1</f>
        <v>1119</v>
      </c>
      <c r="J1120" s="1" t="n">
        <f aca="true">YEAR(NOW())+(1/365.25)*I1120</f>
        <v>2026.0636550308</v>
      </c>
      <c r="K1120" s="3" t="n">
        <f aca="false">(365.2425*J1120+1721060-$B$3)/$C$3</f>
        <v>16.5293636561922</v>
      </c>
      <c r="L1120" s="3" t="n">
        <f aca="false">IF((K1120-INT(K1120))&gt;=0.5,_xlfn.CEILING.MATH(K1120),_xlfn.FLOOR.MATH(K1120))</f>
        <v>17</v>
      </c>
    </row>
    <row r="1121" customFormat="false" ht="12.8" hidden="false" customHeight="false" outlineLevel="0" collapsed="false">
      <c r="I1121" s="1" t="n">
        <f aca="false">ROW()-1</f>
        <v>1120</v>
      </c>
      <c r="J1121" s="1" t="n">
        <f aca="true">YEAR(NOW())+(1/365.25)*I1121</f>
        <v>2026.06639288159</v>
      </c>
      <c r="K1121" s="3" t="n">
        <f aca="false">(365.2425*J1121+1721060-$B$3)/$C$3</f>
        <v>16.5310761803993</v>
      </c>
      <c r="L1121" s="3" t="n">
        <f aca="false">IF((K1121-INT(K1121))&gt;=0.5,_xlfn.CEILING.MATH(K1121),_xlfn.FLOOR.MATH(K1121))</f>
        <v>17</v>
      </c>
    </row>
    <row r="1122" customFormat="false" ht="12.8" hidden="false" customHeight="false" outlineLevel="0" collapsed="false">
      <c r="I1122" s="1" t="n">
        <f aca="false">ROW()-1</f>
        <v>1121</v>
      </c>
      <c r="J1122" s="1" t="n">
        <f aca="true">YEAR(NOW())+(1/365.25)*I1122</f>
        <v>2026.06913073237</v>
      </c>
      <c r="K1122" s="3" t="n">
        <f aca="false">(365.2425*J1122+1721060-$B$3)/$C$3</f>
        <v>16.5327887046071</v>
      </c>
      <c r="L1122" s="3" t="n">
        <f aca="false">IF((K1122-INT(K1122))&gt;=0.5,_xlfn.CEILING.MATH(K1122),_xlfn.FLOOR.MATH(K1122))</f>
        <v>17</v>
      </c>
    </row>
    <row r="1123" customFormat="false" ht="12.8" hidden="false" customHeight="false" outlineLevel="0" collapsed="false">
      <c r="I1123" s="1" t="n">
        <f aca="false">ROW()-1</f>
        <v>1122</v>
      </c>
      <c r="J1123" s="1" t="n">
        <f aca="true">YEAR(NOW())+(1/365.25)*I1123</f>
        <v>2026.07186858316</v>
      </c>
      <c r="K1123" s="3" t="n">
        <f aca="false">(365.2425*J1123+1721060-$B$3)/$C$3</f>
        <v>16.534501228815</v>
      </c>
      <c r="L1123" s="3" t="n">
        <f aca="false">IF((K1123-INT(K1123))&gt;=0.5,_xlfn.CEILING.MATH(K1123),_xlfn.FLOOR.MATH(K1123))</f>
        <v>17</v>
      </c>
    </row>
    <row r="1124" customFormat="false" ht="12.8" hidden="false" customHeight="false" outlineLevel="0" collapsed="false">
      <c r="I1124" s="1" t="n">
        <f aca="false">ROW()-1</f>
        <v>1123</v>
      </c>
      <c r="J1124" s="1" t="n">
        <f aca="true">YEAR(NOW())+(1/365.25)*I1124</f>
        <v>2026.07460643395</v>
      </c>
      <c r="K1124" s="3" t="n">
        <f aca="false">(365.2425*J1124+1721060-$B$3)/$C$3</f>
        <v>16.5362137530228</v>
      </c>
      <c r="L1124" s="3" t="n">
        <f aca="false">IF((K1124-INT(K1124))&gt;=0.5,_xlfn.CEILING.MATH(K1124),_xlfn.FLOOR.MATH(K1124))</f>
        <v>17</v>
      </c>
    </row>
    <row r="1125" customFormat="false" ht="12.8" hidden="false" customHeight="false" outlineLevel="0" collapsed="false">
      <c r="I1125" s="1" t="n">
        <f aca="false">ROW()-1</f>
        <v>1124</v>
      </c>
      <c r="J1125" s="1" t="n">
        <f aca="true">YEAR(NOW())+(1/365.25)*I1125</f>
        <v>2026.07734428474</v>
      </c>
      <c r="K1125" s="3" t="n">
        <f aca="false">(365.2425*J1125+1721060-$B$3)/$C$3</f>
        <v>16.5379262772307</v>
      </c>
      <c r="L1125" s="3" t="n">
        <f aca="false">IF((K1125-INT(K1125))&gt;=0.5,_xlfn.CEILING.MATH(K1125),_xlfn.FLOOR.MATH(K1125))</f>
        <v>17</v>
      </c>
    </row>
    <row r="1126" customFormat="false" ht="12.8" hidden="false" customHeight="false" outlineLevel="0" collapsed="false">
      <c r="I1126" s="1" t="n">
        <f aca="false">ROW()-1</f>
        <v>1125</v>
      </c>
      <c r="J1126" s="1" t="n">
        <f aca="true">YEAR(NOW())+(1/365.25)*I1126</f>
        <v>2026.08008213552</v>
      </c>
      <c r="K1126" s="3" t="n">
        <f aca="false">(365.2425*J1126+1721060-$B$3)/$C$3</f>
        <v>16.5396388014386</v>
      </c>
      <c r="L1126" s="3" t="n">
        <f aca="false">IF((K1126-INT(K1126))&gt;=0.5,_xlfn.CEILING.MATH(K1126),_xlfn.FLOOR.MATH(K1126))</f>
        <v>17</v>
      </c>
    </row>
    <row r="1127" customFormat="false" ht="12.8" hidden="false" customHeight="false" outlineLevel="0" collapsed="false">
      <c r="I1127" s="1" t="n">
        <f aca="false">ROW()-1</f>
        <v>1126</v>
      </c>
      <c r="J1127" s="1" t="n">
        <f aca="true">YEAR(NOW())+(1/365.25)*I1127</f>
        <v>2026.08281998631</v>
      </c>
      <c r="K1127" s="3" t="n">
        <f aca="false">(365.2425*J1127+1721060-$B$3)/$C$3</f>
        <v>16.5413513256464</v>
      </c>
      <c r="L1127" s="3" t="n">
        <f aca="false">IF((K1127-INT(K1127))&gt;=0.5,_xlfn.CEILING.MATH(K1127),_xlfn.FLOOR.MATH(K1127))</f>
        <v>17</v>
      </c>
    </row>
    <row r="1128" customFormat="false" ht="12.8" hidden="false" customHeight="false" outlineLevel="0" collapsed="false">
      <c r="I1128" s="1" t="n">
        <f aca="false">ROW()-1</f>
        <v>1127</v>
      </c>
      <c r="J1128" s="1" t="n">
        <f aca="true">YEAR(NOW())+(1/365.25)*I1128</f>
        <v>2026.0855578371</v>
      </c>
      <c r="K1128" s="3" t="n">
        <f aca="false">(365.2425*J1128+1721060-$B$3)/$C$3</f>
        <v>16.5430638498535</v>
      </c>
      <c r="L1128" s="3" t="n">
        <f aca="false">IF((K1128-INT(K1128))&gt;=0.5,_xlfn.CEILING.MATH(K1128),_xlfn.FLOOR.MATH(K1128))</f>
        <v>17</v>
      </c>
    </row>
    <row r="1129" customFormat="false" ht="12.8" hidden="false" customHeight="false" outlineLevel="0" collapsed="false">
      <c r="I1129" s="1" t="n">
        <f aca="false">ROW()-1</f>
        <v>1128</v>
      </c>
      <c r="J1129" s="1" t="n">
        <f aca="true">YEAR(NOW())+(1/365.25)*I1129</f>
        <v>2026.08829568788</v>
      </c>
      <c r="K1129" s="3" t="n">
        <f aca="false">(365.2425*J1129+1721060-$B$3)/$C$3</f>
        <v>16.5447763740613</v>
      </c>
      <c r="L1129" s="3" t="n">
        <f aca="false">IF((K1129-INT(K1129))&gt;=0.5,_xlfn.CEILING.MATH(K1129),_xlfn.FLOOR.MATH(K1129))</f>
        <v>17</v>
      </c>
    </row>
    <row r="1130" customFormat="false" ht="12.8" hidden="false" customHeight="false" outlineLevel="0" collapsed="false">
      <c r="I1130" s="1" t="n">
        <f aca="false">ROW()-1</f>
        <v>1129</v>
      </c>
      <c r="J1130" s="1" t="n">
        <f aca="true">YEAR(NOW())+(1/365.25)*I1130</f>
        <v>2026.09103353867</v>
      </c>
      <c r="K1130" s="3" t="n">
        <f aca="false">(365.2425*J1130+1721060-$B$3)/$C$3</f>
        <v>16.5464888982692</v>
      </c>
      <c r="L1130" s="3" t="n">
        <f aca="false">IF((K1130-INT(K1130))&gt;=0.5,_xlfn.CEILING.MATH(K1130),_xlfn.FLOOR.MATH(K1130))</f>
        <v>17</v>
      </c>
    </row>
    <row r="1131" customFormat="false" ht="12.8" hidden="false" customHeight="false" outlineLevel="0" collapsed="false">
      <c r="I1131" s="1" t="n">
        <f aca="false">ROW()-1</f>
        <v>1130</v>
      </c>
      <c r="J1131" s="1" t="n">
        <f aca="true">YEAR(NOW())+(1/365.25)*I1131</f>
        <v>2026.09377138946</v>
      </c>
      <c r="K1131" s="3" t="n">
        <f aca="false">(365.2425*J1131+1721060-$B$3)/$C$3</f>
        <v>16.5482014224771</v>
      </c>
      <c r="L1131" s="3" t="n">
        <f aca="false">IF((K1131-INT(K1131))&gt;=0.5,_xlfn.CEILING.MATH(K1131),_xlfn.FLOOR.MATH(K1131))</f>
        <v>17</v>
      </c>
    </row>
    <row r="1132" customFormat="false" ht="12.8" hidden="false" customHeight="false" outlineLevel="0" collapsed="false">
      <c r="I1132" s="1" t="n">
        <f aca="false">ROW()-1</f>
        <v>1131</v>
      </c>
      <c r="J1132" s="1" t="n">
        <f aca="true">YEAR(NOW())+(1/365.25)*I1132</f>
        <v>2026.09650924025</v>
      </c>
      <c r="K1132" s="3" t="n">
        <f aca="false">(365.2425*J1132+1721060-$B$3)/$C$3</f>
        <v>16.5499139466841</v>
      </c>
      <c r="L1132" s="3" t="n">
        <f aca="false">IF((K1132-INT(K1132))&gt;=0.5,_xlfn.CEILING.MATH(K1132),_xlfn.FLOOR.MATH(K1132))</f>
        <v>17</v>
      </c>
    </row>
    <row r="1133" customFormat="false" ht="12.8" hidden="false" customHeight="false" outlineLevel="0" collapsed="false">
      <c r="I1133" s="1" t="n">
        <f aca="false">ROW()-1</f>
        <v>1132</v>
      </c>
      <c r="J1133" s="1" t="n">
        <f aca="true">YEAR(NOW())+(1/365.25)*I1133</f>
        <v>2026.09924709103</v>
      </c>
      <c r="K1133" s="3" t="n">
        <f aca="false">(365.2425*J1133+1721060-$B$3)/$C$3</f>
        <v>16.551626470892</v>
      </c>
      <c r="L1133" s="3" t="n">
        <f aca="false">IF((K1133-INT(K1133))&gt;=0.5,_xlfn.CEILING.MATH(K1133),_xlfn.FLOOR.MATH(K1133))</f>
        <v>17</v>
      </c>
    </row>
    <row r="1134" customFormat="false" ht="12.8" hidden="false" customHeight="false" outlineLevel="0" collapsed="false">
      <c r="I1134" s="1" t="n">
        <f aca="false">ROW()-1</f>
        <v>1133</v>
      </c>
      <c r="J1134" s="1" t="n">
        <f aca="true">YEAR(NOW())+(1/365.25)*I1134</f>
        <v>2026.10198494182</v>
      </c>
      <c r="K1134" s="3" t="n">
        <f aca="false">(365.2425*J1134+1721060-$B$3)/$C$3</f>
        <v>16.5533389950999</v>
      </c>
      <c r="L1134" s="3" t="n">
        <f aca="false">IF((K1134-INT(K1134))&gt;=0.5,_xlfn.CEILING.MATH(K1134),_xlfn.FLOOR.MATH(K1134))</f>
        <v>17</v>
      </c>
    </row>
    <row r="1135" customFormat="false" ht="12.8" hidden="false" customHeight="false" outlineLevel="0" collapsed="false">
      <c r="I1135" s="1" t="n">
        <f aca="false">ROW()-1</f>
        <v>1134</v>
      </c>
      <c r="J1135" s="1" t="n">
        <f aca="true">YEAR(NOW())+(1/365.25)*I1135</f>
        <v>2026.10472279261</v>
      </c>
      <c r="K1135" s="3" t="n">
        <f aca="false">(365.2425*J1135+1721060-$B$3)/$C$3</f>
        <v>16.5550515193077</v>
      </c>
      <c r="L1135" s="3" t="n">
        <f aca="false">IF((K1135-INT(K1135))&gt;=0.5,_xlfn.CEILING.MATH(K1135),_xlfn.FLOOR.MATH(K1135))</f>
        <v>17</v>
      </c>
    </row>
    <row r="1136" customFormat="false" ht="12.8" hidden="false" customHeight="false" outlineLevel="0" collapsed="false">
      <c r="I1136" s="1" t="n">
        <f aca="false">ROW()-1</f>
        <v>1135</v>
      </c>
      <c r="J1136" s="1" t="n">
        <f aca="true">YEAR(NOW())+(1/365.25)*I1136</f>
        <v>2026.10746064339</v>
      </c>
      <c r="K1136" s="3" t="n">
        <f aca="false">(365.2425*J1136+1721060-$B$3)/$C$3</f>
        <v>16.5567640435156</v>
      </c>
      <c r="L1136" s="3" t="n">
        <f aca="false">IF((K1136-INT(K1136))&gt;=0.5,_xlfn.CEILING.MATH(K1136),_xlfn.FLOOR.MATH(K1136))</f>
        <v>17</v>
      </c>
    </row>
    <row r="1137" customFormat="false" ht="12.8" hidden="false" customHeight="false" outlineLevel="0" collapsed="false">
      <c r="I1137" s="1" t="n">
        <f aca="false">ROW()-1</f>
        <v>1136</v>
      </c>
      <c r="J1137" s="1" t="n">
        <f aca="true">YEAR(NOW())+(1/365.25)*I1137</f>
        <v>2026.11019849418</v>
      </c>
      <c r="K1137" s="3" t="n">
        <f aca="false">(365.2425*J1137+1721060-$B$3)/$C$3</f>
        <v>16.5584765677234</v>
      </c>
      <c r="L1137" s="3" t="n">
        <f aca="false">IF((K1137-INT(K1137))&gt;=0.5,_xlfn.CEILING.MATH(K1137),_xlfn.FLOOR.MATH(K1137))</f>
        <v>17</v>
      </c>
    </row>
    <row r="1138" customFormat="false" ht="12.8" hidden="false" customHeight="false" outlineLevel="0" collapsed="false">
      <c r="I1138" s="1" t="n">
        <f aca="false">ROW()-1</f>
        <v>1137</v>
      </c>
      <c r="J1138" s="1" t="n">
        <f aca="true">YEAR(NOW())+(1/365.25)*I1138</f>
        <v>2026.11293634497</v>
      </c>
      <c r="K1138" s="3" t="n">
        <f aca="false">(365.2425*J1138+1721060-$B$3)/$C$3</f>
        <v>16.5601890919313</v>
      </c>
      <c r="L1138" s="3" t="n">
        <f aca="false">IF((K1138-INT(K1138))&gt;=0.5,_xlfn.CEILING.MATH(K1138),_xlfn.FLOOR.MATH(K1138))</f>
        <v>17</v>
      </c>
    </row>
    <row r="1139" customFormat="false" ht="12.8" hidden="false" customHeight="false" outlineLevel="0" collapsed="false">
      <c r="I1139" s="1" t="n">
        <f aca="false">ROW()-1</f>
        <v>1138</v>
      </c>
      <c r="J1139" s="1" t="n">
        <f aca="true">YEAR(NOW())+(1/365.25)*I1139</f>
        <v>2026.11567419576</v>
      </c>
      <c r="K1139" s="3" t="n">
        <f aca="false">(365.2425*J1139+1721060-$B$3)/$C$3</f>
        <v>16.5619016161384</v>
      </c>
      <c r="L1139" s="3" t="n">
        <f aca="false">IF((K1139-INT(K1139))&gt;=0.5,_xlfn.CEILING.MATH(K1139),_xlfn.FLOOR.MATH(K1139))</f>
        <v>17</v>
      </c>
    </row>
    <row r="1140" customFormat="false" ht="12.8" hidden="false" customHeight="false" outlineLevel="0" collapsed="false">
      <c r="I1140" s="1" t="n">
        <f aca="false">ROW()-1</f>
        <v>1139</v>
      </c>
      <c r="J1140" s="1" t="n">
        <f aca="true">YEAR(NOW())+(1/365.25)*I1140</f>
        <v>2026.11841204654</v>
      </c>
      <c r="K1140" s="3" t="n">
        <f aca="false">(365.2425*J1140+1721060-$B$3)/$C$3</f>
        <v>16.5636141403462</v>
      </c>
      <c r="L1140" s="3" t="n">
        <f aca="false">IF((K1140-INT(K1140))&gt;=0.5,_xlfn.CEILING.MATH(K1140),_xlfn.FLOOR.MATH(K1140))</f>
        <v>17</v>
      </c>
    </row>
    <row r="1141" customFormat="false" ht="12.8" hidden="false" customHeight="false" outlineLevel="0" collapsed="false">
      <c r="I1141" s="1" t="n">
        <f aca="false">ROW()-1</f>
        <v>1140</v>
      </c>
      <c r="J1141" s="1" t="n">
        <f aca="true">YEAR(NOW())+(1/365.25)*I1141</f>
        <v>2026.12114989733</v>
      </c>
      <c r="K1141" s="3" t="n">
        <f aca="false">(365.2425*J1141+1721060-$B$3)/$C$3</f>
        <v>16.5653266645541</v>
      </c>
      <c r="L1141" s="3" t="n">
        <f aca="false">IF((K1141-INT(K1141))&gt;=0.5,_xlfn.CEILING.MATH(K1141),_xlfn.FLOOR.MATH(K1141))</f>
        <v>17</v>
      </c>
    </row>
    <row r="1142" customFormat="false" ht="12.8" hidden="false" customHeight="false" outlineLevel="0" collapsed="false">
      <c r="I1142" s="1" t="n">
        <f aca="false">ROW()-1</f>
        <v>1141</v>
      </c>
      <c r="J1142" s="1" t="n">
        <f aca="true">YEAR(NOW())+(1/365.25)*I1142</f>
        <v>2026.12388774812</v>
      </c>
      <c r="K1142" s="3" t="n">
        <f aca="false">(365.2425*J1142+1721060-$B$3)/$C$3</f>
        <v>16.567039188762</v>
      </c>
      <c r="L1142" s="3" t="n">
        <f aca="false">IF((K1142-INT(K1142))&gt;=0.5,_xlfn.CEILING.MATH(K1142),_xlfn.FLOOR.MATH(K1142))</f>
        <v>17</v>
      </c>
    </row>
    <row r="1143" customFormat="false" ht="12.8" hidden="false" customHeight="false" outlineLevel="0" collapsed="false">
      <c r="I1143" s="1" t="n">
        <f aca="false">ROW()-1</f>
        <v>1142</v>
      </c>
      <c r="J1143" s="1" t="n">
        <f aca="true">YEAR(NOW())+(1/365.25)*I1143</f>
        <v>2026.1266255989</v>
      </c>
      <c r="K1143" s="3" t="n">
        <f aca="false">(365.2425*J1143+1721060-$B$3)/$C$3</f>
        <v>16.5687517129698</v>
      </c>
      <c r="L1143" s="3" t="n">
        <f aca="false">IF((K1143-INT(K1143))&gt;=0.5,_xlfn.CEILING.MATH(K1143),_xlfn.FLOOR.MATH(K1143))</f>
        <v>17</v>
      </c>
    </row>
    <row r="1144" customFormat="false" ht="12.8" hidden="false" customHeight="false" outlineLevel="0" collapsed="false">
      <c r="I1144" s="1" t="n">
        <f aca="false">ROW()-1</f>
        <v>1143</v>
      </c>
      <c r="J1144" s="1" t="n">
        <f aca="true">YEAR(NOW())+(1/365.25)*I1144</f>
        <v>2026.12936344969</v>
      </c>
      <c r="K1144" s="3" t="n">
        <f aca="false">(365.2425*J1144+1721060-$B$3)/$C$3</f>
        <v>16.5704642371769</v>
      </c>
      <c r="L1144" s="3" t="n">
        <f aca="false">IF((K1144-INT(K1144))&gt;=0.5,_xlfn.CEILING.MATH(K1144),_xlfn.FLOOR.MATH(K1144))</f>
        <v>17</v>
      </c>
    </row>
    <row r="1145" customFormat="false" ht="12.8" hidden="false" customHeight="false" outlineLevel="0" collapsed="false">
      <c r="I1145" s="1" t="n">
        <f aca="false">ROW()-1</f>
        <v>1144</v>
      </c>
      <c r="J1145" s="1" t="n">
        <f aca="true">YEAR(NOW())+(1/365.25)*I1145</f>
        <v>2026.13210130048</v>
      </c>
      <c r="K1145" s="3" t="n">
        <f aca="false">(365.2425*J1145+1721060-$B$3)/$C$3</f>
        <v>16.5721767613847</v>
      </c>
      <c r="L1145" s="3" t="n">
        <f aca="false">IF((K1145-INT(K1145))&gt;=0.5,_xlfn.CEILING.MATH(K1145),_xlfn.FLOOR.MATH(K1145))</f>
        <v>17</v>
      </c>
    </row>
    <row r="1146" customFormat="false" ht="12.8" hidden="false" customHeight="false" outlineLevel="0" collapsed="false">
      <c r="I1146" s="1" t="n">
        <f aca="false">ROW()-1</f>
        <v>1145</v>
      </c>
      <c r="J1146" s="1" t="n">
        <f aca="true">YEAR(NOW())+(1/365.25)*I1146</f>
        <v>2026.13483915127</v>
      </c>
      <c r="K1146" s="3" t="n">
        <f aca="false">(365.2425*J1146+1721060-$B$3)/$C$3</f>
        <v>16.5738892855926</v>
      </c>
      <c r="L1146" s="3" t="n">
        <f aca="false">IF((K1146-INT(K1146))&gt;=0.5,_xlfn.CEILING.MATH(K1146),_xlfn.FLOOR.MATH(K1146))</f>
        <v>17</v>
      </c>
    </row>
    <row r="1147" customFormat="false" ht="12.8" hidden="false" customHeight="false" outlineLevel="0" collapsed="false">
      <c r="I1147" s="1" t="n">
        <f aca="false">ROW()-1</f>
        <v>1146</v>
      </c>
      <c r="J1147" s="1" t="n">
        <f aca="true">YEAR(NOW())+(1/365.25)*I1147</f>
        <v>2026.13757700205</v>
      </c>
      <c r="K1147" s="3" t="n">
        <f aca="false">(365.2425*J1147+1721060-$B$3)/$C$3</f>
        <v>16.5756018098005</v>
      </c>
      <c r="L1147" s="3" t="n">
        <f aca="false">IF((K1147-INT(K1147))&gt;=0.5,_xlfn.CEILING.MATH(K1147),_xlfn.FLOOR.MATH(K1147))</f>
        <v>17</v>
      </c>
    </row>
    <row r="1148" customFormat="false" ht="12.8" hidden="false" customHeight="false" outlineLevel="0" collapsed="false">
      <c r="I1148" s="1" t="n">
        <f aca="false">ROW()-1</f>
        <v>1147</v>
      </c>
      <c r="J1148" s="1" t="n">
        <f aca="true">YEAR(NOW())+(1/365.25)*I1148</f>
        <v>2026.14031485284</v>
      </c>
      <c r="K1148" s="3" t="n">
        <f aca="false">(365.2425*J1148+1721060-$B$3)/$C$3</f>
        <v>16.5773143340083</v>
      </c>
      <c r="L1148" s="3" t="n">
        <f aca="false">IF((K1148-INT(K1148))&gt;=0.5,_xlfn.CEILING.MATH(K1148),_xlfn.FLOOR.MATH(K1148))</f>
        <v>17</v>
      </c>
    </row>
    <row r="1149" customFormat="false" ht="12.8" hidden="false" customHeight="false" outlineLevel="0" collapsed="false">
      <c r="I1149" s="1" t="n">
        <f aca="false">ROW()-1</f>
        <v>1148</v>
      </c>
      <c r="J1149" s="1" t="n">
        <f aca="true">YEAR(NOW())+(1/365.25)*I1149</f>
        <v>2026.14305270363</v>
      </c>
      <c r="K1149" s="3" t="n">
        <f aca="false">(365.2425*J1149+1721060-$B$3)/$C$3</f>
        <v>16.5790268582162</v>
      </c>
      <c r="L1149" s="3" t="n">
        <f aca="false">IF((K1149-INT(K1149))&gt;=0.5,_xlfn.CEILING.MATH(K1149),_xlfn.FLOOR.MATH(K1149))</f>
        <v>17</v>
      </c>
    </row>
    <row r="1150" customFormat="false" ht="12.8" hidden="false" customHeight="false" outlineLevel="0" collapsed="false">
      <c r="I1150" s="1" t="n">
        <f aca="false">ROW()-1</f>
        <v>1149</v>
      </c>
      <c r="J1150" s="1" t="n">
        <f aca="true">YEAR(NOW())+(1/365.25)*I1150</f>
        <v>2026.14579055441</v>
      </c>
      <c r="K1150" s="3" t="n">
        <f aca="false">(365.2425*J1150+1721060-$B$3)/$C$3</f>
        <v>16.580739382424</v>
      </c>
      <c r="L1150" s="3" t="n">
        <f aca="false">IF((K1150-INT(K1150))&gt;=0.5,_xlfn.CEILING.MATH(K1150),_xlfn.FLOOR.MATH(K1150))</f>
        <v>17</v>
      </c>
    </row>
    <row r="1151" customFormat="false" ht="12.8" hidden="false" customHeight="false" outlineLevel="0" collapsed="false">
      <c r="I1151" s="1" t="n">
        <f aca="false">ROW()-1</f>
        <v>1150</v>
      </c>
      <c r="J1151" s="1" t="n">
        <f aca="true">YEAR(NOW())+(1/365.25)*I1151</f>
        <v>2026.1485284052</v>
      </c>
      <c r="K1151" s="3" t="n">
        <f aca="false">(365.2425*J1151+1721060-$B$3)/$C$3</f>
        <v>16.5824519066311</v>
      </c>
      <c r="L1151" s="3" t="n">
        <f aca="false">IF((K1151-INT(K1151))&gt;=0.5,_xlfn.CEILING.MATH(K1151),_xlfn.FLOOR.MATH(K1151))</f>
        <v>17</v>
      </c>
    </row>
    <row r="1152" customFormat="false" ht="12.8" hidden="false" customHeight="false" outlineLevel="0" collapsed="false">
      <c r="I1152" s="1" t="n">
        <f aca="false">ROW()-1</f>
        <v>1151</v>
      </c>
      <c r="J1152" s="1" t="n">
        <f aca="true">YEAR(NOW())+(1/365.25)*I1152</f>
        <v>2026.15126625599</v>
      </c>
      <c r="K1152" s="3" t="n">
        <f aca="false">(365.2425*J1152+1721060-$B$3)/$C$3</f>
        <v>16.584164430839</v>
      </c>
      <c r="L1152" s="3" t="n">
        <f aca="false">IF((K1152-INT(K1152))&gt;=0.5,_xlfn.CEILING.MATH(K1152),_xlfn.FLOOR.MATH(K1152))</f>
        <v>17</v>
      </c>
    </row>
    <row r="1153" customFormat="false" ht="12.8" hidden="false" customHeight="false" outlineLevel="0" collapsed="false">
      <c r="I1153" s="1" t="n">
        <f aca="false">ROW()-1</f>
        <v>1152</v>
      </c>
      <c r="J1153" s="1" t="n">
        <f aca="true">YEAR(NOW())+(1/365.25)*I1153</f>
        <v>2026.15400410678</v>
      </c>
      <c r="K1153" s="3" t="n">
        <f aca="false">(365.2425*J1153+1721060-$B$3)/$C$3</f>
        <v>16.5858769550468</v>
      </c>
      <c r="L1153" s="3" t="n">
        <f aca="false">IF((K1153-INT(K1153))&gt;=0.5,_xlfn.CEILING.MATH(K1153),_xlfn.FLOOR.MATH(K1153))</f>
        <v>17</v>
      </c>
    </row>
    <row r="1154" customFormat="false" ht="12.8" hidden="false" customHeight="false" outlineLevel="0" collapsed="false">
      <c r="I1154" s="1" t="n">
        <f aca="false">ROW()-1</f>
        <v>1153</v>
      </c>
      <c r="J1154" s="1" t="n">
        <f aca="true">YEAR(NOW())+(1/365.25)*I1154</f>
        <v>2026.15674195756</v>
      </c>
      <c r="K1154" s="3" t="n">
        <f aca="false">(365.2425*J1154+1721060-$B$3)/$C$3</f>
        <v>16.5875894792547</v>
      </c>
      <c r="L1154" s="3" t="n">
        <f aca="false">IF((K1154-INT(K1154))&gt;=0.5,_xlfn.CEILING.MATH(K1154),_xlfn.FLOOR.MATH(K1154))</f>
        <v>17</v>
      </c>
    </row>
    <row r="1155" customFormat="false" ht="12.8" hidden="false" customHeight="false" outlineLevel="0" collapsed="false">
      <c r="I1155" s="1" t="n">
        <f aca="false">ROW()-1</f>
        <v>1154</v>
      </c>
      <c r="J1155" s="1" t="n">
        <f aca="true">YEAR(NOW())+(1/365.25)*I1155</f>
        <v>2026.15947980835</v>
      </c>
      <c r="K1155" s="3" t="n">
        <f aca="false">(365.2425*J1155+1721060-$B$3)/$C$3</f>
        <v>16.5893020034618</v>
      </c>
      <c r="L1155" s="3" t="n">
        <f aca="false">IF((K1155-INT(K1155))&gt;=0.5,_xlfn.CEILING.MATH(K1155),_xlfn.FLOOR.MATH(K1155))</f>
        <v>17</v>
      </c>
    </row>
    <row r="1156" customFormat="false" ht="12.8" hidden="false" customHeight="false" outlineLevel="0" collapsed="false">
      <c r="I1156" s="1" t="n">
        <f aca="false">ROW()-1</f>
        <v>1155</v>
      </c>
      <c r="J1156" s="1" t="n">
        <f aca="true">YEAR(NOW())+(1/365.25)*I1156</f>
        <v>2026.16221765914</v>
      </c>
      <c r="K1156" s="3" t="n">
        <f aca="false">(365.2425*J1156+1721060-$B$3)/$C$3</f>
        <v>16.5910145276696</v>
      </c>
      <c r="L1156" s="3" t="n">
        <f aca="false">IF((K1156-INT(K1156))&gt;=0.5,_xlfn.CEILING.MATH(K1156),_xlfn.FLOOR.MATH(K1156))</f>
        <v>17</v>
      </c>
    </row>
    <row r="1157" customFormat="false" ht="12.8" hidden="false" customHeight="false" outlineLevel="0" collapsed="false">
      <c r="I1157" s="1" t="n">
        <f aca="false">ROW()-1</f>
        <v>1156</v>
      </c>
      <c r="J1157" s="1" t="n">
        <f aca="true">YEAR(NOW())+(1/365.25)*I1157</f>
        <v>2026.16495550992</v>
      </c>
      <c r="K1157" s="3" t="n">
        <f aca="false">(365.2425*J1157+1721060-$B$3)/$C$3</f>
        <v>16.5927270518775</v>
      </c>
      <c r="L1157" s="3" t="n">
        <f aca="false">IF((K1157-INT(K1157))&gt;=0.5,_xlfn.CEILING.MATH(K1157),_xlfn.FLOOR.MATH(K1157))</f>
        <v>17</v>
      </c>
    </row>
    <row r="1158" customFormat="false" ht="12.8" hidden="false" customHeight="false" outlineLevel="0" collapsed="false">
      <c r="I1158" s="1" t="n">
        <f aca="false">ROW()-1</f>
        <v>1157</v>
      </c>
      <c r="J1158" s="1" t="n">
        <f aca="true">YEAR(NOW())+(1/365.25)*I1158</f>
        <v>2026.16769336071</v>
      </c>
      <c r="K1158" s="3" t="n">
        <f aca="false">(365.2425*J1158+1721060-$B$3)/$C$3</f>
        <v>16.5944395760853</v>
      </c>
      <c r="L1158" s="3" t="n">
        <f aca="false">IF((K1158-INT(K1158))&gt;=0.5,_xlfn.CEILING.MATH(K1158),_xlfn.FLOOR.MATH(K1158))</f>
        <v>17</v>
      </c>
    </row>
    <row r="1159" customFormat="false" ht="12.8" hidden="false" customHeight="false" outlineLevel="0" collapsed="false">
      <c r="I1159" s="1" t="n">
        <f aca="false">ROW()-1</f>
        <v>1158</v>
      </c>
      <c r="J1159" s="1" t="n">
        <f aca="true">YEAR(NOW())+(1/365.25)*I1159</f>
        <v>2026.1704312115</v>
      </c>
      <c r="K1159" s="3" t="n">
        <f aca="false">(365.2425*J1159+1721060-$B$3)/$C$3</f>
        <v>16.5961521002932</v>
      </c>
      <c r="L1159" s="3" t="n">
        <f aca="false">IF((K1159-INT(K1159))&gt;=0.5,_xlfn.CEILING.MATH(K1159),_xlfn.FLOOR.MATH(K1159))</f>
        <v>17</v>
      </c>
    </row>
    <row r="1160" customFormat="false" ht="12.8" hidden="false" customHeight="false" outlineLevel="0" collapsed="false">
      <c r="I1160" s="1" t="n">
        <f aca="false">ROW()-1</f>
        <v>1159</v>
      </c>
      <c r="J1160" s="1" t="n">
        <f aca="true">YEAR(NOW())+(1/365.25)*I1160</f>
        <v>2026.17316906229</v>
      </c>
      <c r="K1160" s="3" t="n">
        <f aca="false">(365.2425*J1160+1721060-$B$3)/$C$3</f>
        <v>16.5978646245011</v>
      </c>
      <c r="L1160" s="3" t="n">
        <f aca="false">IF((K1160-INT(K1160))&gt;=0.5,_xlfn.CEILING.MATH(K1160),_xlfn.FLOOR.MATH(K1160))</f>
        <v>17</v>
      </c>
    </row>
    <row r="1161" customFormat="false" ht="12.8" hidden="false" customHeight="false" outlineLevel="0" collapsed="false">
      <c r="I1161" s="1" t="n">
        <f aca="false">ROW()-1</f>
        <v>1160</v>
      </c>
      <c r="J1161" s="1" t="n">
        <f aca="true">YEAR(NOW())+(1/365.25)*I1161</f>
        <v>2026.17590691307</v>
      </c>
      <c r="K1161" s="3" t="n">
        <f aca="false">(365.2425*J1161+1721060-$B$3)/$C$3</f>
        <v>16.5995771487089</v>
      </c>
      <c r="L1161" s="3" t="n">
        <f aca="false">IF((K1161-INT(K1161))&gt;=0.5,_xlfn.CEILING.MATH(K1161),_xlfn.FLOOR.MATH(K1161))</f>
        <v>17</v>
      </c>
    </row>
    <row r="1162" customFormat="false" ht="12.8" hidden="false" customHeight="false" outlineLevel="0" collapsed="false">
      <c r="I1162" s="1" t="n">
        <f aca="false">ROW()-1</f>
        <v>1161</v>
      </c>
      <c r="J1162" s="1" t="n">
        <f aca="true">YEAR(NOW())+(1/365.25)*I1162</f>
        <v>2026.17864476386</v>
      </c>
      <c r="K1162" s="3" t="n">
        <f aca="false">(365.2425*J1162+1721060-$B$3)/$C$3</f>
        <v>16.601289672916</v>
      </c>
      <c r="L1162" s="3" t="n">
        <f aca="false">IF((K1162-INT(K1162))&gt;=0.5,_xlfn.CEILING.MATH(K1162),_xlfn.FLOOR.MATH(K1162))</f>
        <v>17</v>
      </c>
    </row>
    <row r="1163" customFormat="false" ht="12.8" hidden="false" customHeight="false" outlineLevel="0" collapsed="false">
      <c r="I1163" s="1" t="n">
        <f aca="false">ROW()-1</f>
        <v>1162</v>
      </c>
      <c r="J1163" s="1" t="n">
        <f aca="true">YEAR(NOW())+(1/365.25)*I1163</f>
        <v>2026.18138261465</v>
      </c>
      <c r="K1163" s="3" t="n">
        <f aca="false">(365.2425*J1163+1721060-$B$3)/$C$3</f>
        <v>16.6030021971239</v>
      </c>
      <c r="L1163" s="3" t="n">
        <f aca="false">IF((K1163-INT(K1163))&gt;=0.5,_xlfn.CEILING.MATH(K1163),_xlfn.FLOOR.MATH(K1163))</f>
        <v>17</v>
      </c>
    </row>
    <row r="1164" customFormat="false" ht="12.8" hidden="false" customHeight="false" outlineLevel="0" collapsed="false">
      <c r="I1164" s="1" t="n">
        <f aca="false">ROW()-1</f>
        <v>1163</v>
      </c>
      <c r="J1164" s="1" t="n">
        <f aca="true">YEAR(NOW())+(1/365.25)*I1164</f>
        <v>2026.18412046543</v>
      </c>
      <c r="K1164" s="3" t="n">
        <f aca="false">(365.2425*J1164+1721060-$B$3)/$C$3</f>
        <v>16.6047147213317</v>
      </c>
      <c r="L1164" s="3" t="n">
        <f aca="false">IF((K1164-INT(K1164))&gt;=0.5,_xlfn.CEILING.MATH(K1164),_xlfn.FLOOR.MATH(K1164))</f>
        <v>17</v>
      </c>
    </row>
    <row r="1165" customFormat="false" ht="12.8" hidden="false" customHeight="false" outlineLevel="0" collapsed="false">
      <c r="I1165" s="1" t="n">
        <f aca="false">ROW()-1</f>
        <v>1164</v>
      </c>
      <c r="J1165" s="1" t="n">
        <f aca="true">YEAR(NOW())+(1/365.25)*I1165</f>
        <v>2026.18685831622</v>
      </c>
      <c r="K1165" s="3" t="n">
        <f aca="false">(365.2425*J1165+1721060-$B$3)/$C$3</f>
        <v>16.6064272455396</v>
      </c>
      <c r="L1165" s="3" t="n">
        <f aca="false">IF((K1165-INT(K1165))&gt;=0.5,_xlfn.CEILING.MATH(K1165),_xlfn.FLOOR.MATH(K1165))</f>
        <v>17</v>
      </c>
    </row>
    <row r="1166" customFormat="false" ht="12.8" hidden="false" customHeight="false" outlineLevel="0" collapsed="false">
      <c r="I1166" s="1" t="n">
        <f aca="false">ROW()-1</f>
        <v>1165</v>
      </c>
      <c r="J1166" s="1" t="n">
        <f aca="true">YEAR(NOW())+(1/365.25)*I1166</f>
        <v>2026.18959616701</v>
      </c>
      <c r="K1166" s="3" t="n">
        <f aca="false">(365.2425*J1166+1721060-$B$3)/$C$3</f>
        <v>16.6081397697474</v>
      </c>
      <c r="L1166" s="3" t="n">
        <f aca="false">IF((K1166-INT(K1166))&gt;=0.5,_xlfn.CEILING.MATH(K1166),_xlfn.FLOOR.MATH(K1166))</f>
        <v>17</v>
      </c>
    </row>
    <row r="1167" customFormat="false" ht="12.8" hidden="false" customHeight="false" outlineLevel="0" collapsed="false">
      <c r="I1167" s="1" t="n">
        <f aca="false">ROW()-1</f>
        <v>1166</v>
      </c>
      <c r="J1167" s="1" t="n">
        <f aca="true">YEAR(NOW())+(1/365.25)*I1167</f>
        <v>2026.1923340178</v>
      </c>
      <c r="K1167" s="3" t="n">
        <f aca="false">(365.2425*J1167+1721060-$B$3)/$C$3</f>
        <v>16.6098522939545</v>
      </c>
      <c r="L1167" s="3" t="n">
        <f aca="false">IF((K1167-INT(K1167))&gt;=0.5,_xlfn.CEILING.MATH(K1167),_xlfn.FLOOR.MATH(K1167))</f>
        <v>17</v>
      </c>
    </row>
    <row r="1168" customFormat="false" ht="12.8" hidden="false" customHeight="false" outlineLevel="0" collapsed="false">
      <c r="I1168" s="1" t="n">
        <f aca="false">ROW()-1</f>
        <v>1167</v>
      </c>
      <c r="J1168" s="1" t="n">
        <f aca="true">YEAR(NOW())+(1/365.25)*I1168</f>
        <v>2026.19507186858</v>
      </c>
      <c r="K1168" s="3" t="n">
        <f aca="false">(365.2425*J1168+1721060-$B$3)/$C$3</f>
        <v>16.6115648181624</v>
      </c>
      <c r="L1168" s="3" t="n">
        <f aca="false">IF((K1168-INT(K1168))&gt;=0.5,_xlfn.CEILING.MATH(K1168),_xlfn.FLOOR.MATH(K1168))</f>
        <v>17</v>
      </c>
    </row>
    <row r="1169" customFormat="false" ht="12.8" hidden="false" customHeight="false" outlineLevel="0" collapsed="false">
      <c r="I1169" s="1" t="n">
        <f aca="false">ROW()-1</f>
        <v>1168</v>
      </c>
      <c r="J1169" s="1" t="n">
        <f aca="true">YEAR(NOW())+(1/365.25)*I1169</f>
        <v>2026.19780971937</v>
      </c>
      <c r="K1169" s="3" t="n">
        <f aca="false">(365.2425*J1169+1721060-$B$3)/$C$3</f>
        <v>16.6132773423702</v>
      </c>
      <c r="L1169" s="3" t="n">
        <f aca="false">IF((K1169-INT(K1169))&gt;=0.5,_xlfn.CEILING.MATH(K1169),_xlfn.FLOOR.MATH(K1169))</f>
        <v>17</v>
      </c>
    </row>
    <row r="1170" customFormat="false" ht="12.8" hidden="false" customHeight="false" outlineLevel="0" collapsed="false">
      <c r="I1170" s="1" t="n">
        <f aca="false">ROW()-1</f>
        <v>1169</v>
      </c>
      <c r="J1170" s="1" t="n">
        <f aca="true">YEAR(NOW())+(1/365.25)*I1170</f>
        <v>2026.20054757016</v>
      </c>
      <c r="K1170" s="3" t="n">
        <f aca="false">(365.2425*J1170+1721060-$B$3)/$C$3</f>
        <v>16.6149898665781</v>
      </c>
      <c r="L1170" s="3" t="n">
        <f aca="false">IF((K1170-INT(K1170))&gt;=0.5,_xlfn.CEILING.MATH(K1170),_xlfn.FLOOR.MATH(K1170))</f>
        <v>17</v>
      </c>
    </row>
    <row r="1171" customFormat="false" ht="12.8" hidden="false" customHeight="false" outlineLevel="0" collapsed="false">
      <c r="I1171" s="1" t="n">
        <f aca="false">ROW()-1</f>
        <v>1170</v>
      </c>
      <c r="J1171" s="1" t="n">
        <f aca="true">YEAR(NOW())+(1/365.25)*I1171</f>
        <v>2026.20328542094</v>
      </c>
      <c r="K1171" s="3" t="n">
        <f aca="false">(365.2425*J1171+1721060-$B$3)/$C$3</f>
        <v>16.6167023907859</v>
      </c>
      <c r="L1171" s="3" t="n">
        <f aca="false">IF((K1171-INT(K1171))&gt;=0.5,_xlfn.CEILING.MATH(K1171),_xlfn.FLOOR.MATH(K1171))</f>
        <v>17</v>
      </c>
    </row>
    <row r="1172" customFormat="false" ht="12.8" hidden="false" customHeight="false" outlineLevel="0" collapsed="false">
      <c r="I1172" s="1" t="n">
        <f aca="false">ROW()-1</f>
        <v>1171</v>
      </c>
      <c r="J1172" s="1" t="n">
        <f aca="true">YEAR(NOW())+(1/365.25)*I1172</f>
        <v>2026.20602327173</v>
      </c>
      <c r="K1172" s="3" t="n">
        <f aca="false">(365.2425*J1172+1721060-$B$3)/$C$3</f>
        <v>16.6184149149938</v>
      </c>
      <c r="L1172" s="3" t="n">
        <f aca="false">IF((K1172-INT(K1172))&gt;=0.5,_xlfn.CEILING.MATH(K1172),_xlfn.FLOOR.MATH(K1172))</f>
        <v>17</v>
      </c>
    </row>
    <row r="1173" customFormat="false" ht="12.8" hidden="false" customHeight="false" outlineLevel="0" collapsed="false">
      <c r="I1173" s="1" t="n">
        <f aca="false">ROW()-1</f>
        <v>1172</v>
      </c>
      <c r="J1173" s="1" t="n">
        <f aca="true">YEAR(NOW())+(1/365.25)*I1173</f>
        <v>2026.20876112252</v>
      </c>
      <c r="K1173" s="3" t="n">
        <f aca="false">(365.2425*J1173+1721060-$B$3)/$C$3</f>
        <v>16.6201274392017</v>
      </c>
      <c r="L1173" s="3" t="n">
        <f aca="false">IF((K1173-INT(K1173))&gt;=0.5,_xlfn.CEILING.MATH(K1173),_xlfn.FLOOR.MATH(K1173))</f>
        <v>17</v>
      </c>
    </row>
    <row r="1174" customFormat="false" ht="12.8" hidden="false" customHeight="false" outlineLevel="0" collapsed="false">
      <c r="I1174" s="1" t="n">
        <f aca="false">ROW()-1</f>
        <v>1173</v>
      </c>
      <c r="J1174" s="1" t="n">
        <f aca="true">YEAR(NOW())+(1/365.25)*I1174</f>
        <v>2026.21149897331</v>
      </c>
      <c r="K1174" s="3" t="n">
        <f aca="false">(365.2425*J1174+1721060-$B$3)/$C$3</f>
        <v>16.6218399634087</v>
      </c>
      <c r="L1174" s="3" t="n">
        <f aca="false">IF((K1174-INT(K1174))&gt;=0.5,_xlfn.CEILING.MATH(K1174),_xlfn.FLOOR.MATH(K1174))</f>
        <v>17</v>
      </c>
    </row>
    <row r="1175" customFormat="false" ht="12.8" hidden="false" customHeight="false" outlineLevel="0" collapsed="false">
      <c r="I1175" s="1" t="n">
        <f aca="false">ROW()-1</f>
        <v>1174</v>
      </c>
      <c r="J1175" s="1" t="n">
        <f aca="true">YEAR(NOW())+(1/365.25)*I1175</f>
        <v>2026.21423682409</v>
      </c>
      <c r="K1175" s="3" t="n">
        <f aca="false">(365.2425*J1175+1721060-$B$3)/$C$3</f>
        <v>16.6235524876166</v>
      </c>
      <c r="L1175" s="3" t="n">
        <f aca="false">IF((K1175-INT(K1175))&gt;=0.5,_xlfn.CEILING.MATH(K1175),_xlfn.FLOOR.MATH(K1175))</f>
        <v>17</v>
      </c>
    </row>
    <row r="1176" customFormat="false" ht="12.8" hidden="false" customHeight="false" outlineLevel="0" collapsed="false">
      <c r="I1176" s="1" t="n">
        <f aca="false">ROW()-1</f>
        <v>1175</v>
      </c>
      <c r="J1176" s="1" t="n">
        <f aca="true">YEAR(NOW())+(1/365.25)*I1176</f>
        <v>2026.21697467488</v>
      </c>
      <c r="K1176" s="3" t="n">
        <f aca="false">(365.2425*J1176+1721060-$B$3)/$C$3</f>
        <v>16.6252650118245</v>
      </c>
      <c r="L1176" s="3" t="n">
        <f aca="false">IF((K1176-INT(K1176))&gt;=0.5,_xlfn.CEILING.MATH(K1176),_xlfn.FLOOR.MATH(K1176))</f>
        <v>17</v>
      </c>
    </row>
    <row r="1177" customFormat="false" ht="12.8" hidden="false" customHeight="false" outlineLevel="0" collapsed="false">
      <c r="I1177" s="1" t="n">
        <f aca="false">ROW()-1</f>
        <v>1176</v>
      </c>
      <c r="J1177" s="1" t="n">
        <f aca="true">YEAR(NOW())+(1/365.25)*I1177</f>
        <v>2026.21971252567</v>
      </c>
      <c r="K1177" s="3" t="n">
        <f aca="false">(365.2425*J1177+1721060-$B$3)/$C$3</f>
        <v>16.6269775360323</v>
      </c>
      <c r="L1177" s="3" t="n">
        <f aca="false">IF((K1177-INT(K1177))&gt;=0.5,_xlfn.CEILING.MATH(K1177),_xlfn.FLOOR.MATH(K1177))</f>
        <v>17</v>
      </c>
    </row>
    <row r="1178" customFormat="false" ht="12.8" hidden="false" customHeight="false" outlineLevel="0" collapsed="false">
      <c r="I1178" s="1" t="n">
        <f aca="false">ROW()-1</f>
        <v>1177</v>
      </c>
      <c r="J1178" s="1" t="n">
        <f aca="true">YEAR(NOW())+(1/365.25)*I1178</f>
        <v>2026.22245037645</v>
      </c>
      <c r="K1178" s="3" t="n">
        <f aca="false">(365.2425*J1178+1721060-$B$3)/$C$3</f>
        <v>16.6286900602394</v>
      </c>
      <c r="L1178" s="3" t="n">
        <f aca="false">IF((K1178-INT(K1178))&gt;=0.5,_xlfn.CEILING.MATH(K1178),_xlfn.FLOOR.MATH(K1178))</f>
        <v>17</v>
      </c>
    </row>
    <row r="1179" customFormat="false" ht="12.8" hidden="false" customHeight="false" outlineLevel="0" collapsed="false">
      <c r="I1179" s="1" t="n">
        <f aca="false">ROW()-1</f>
        <v>1178</v>
      </c>
      <c r="J1179" s="1" t="n">
        <f aca="true">YEAR(NOW())+(1/365.25)*I1179</f>
        <v>2026.22518822724</v>
      </c>
      <c r="K1179" s="3" t="n">
        <f aca="false">(365.2425*J1179+1721060-$B$3)/$C$3</f>
        <v>16.6304025844472</v>
      </c>
      <c r="L1179" s="3" t="n">
        <f aca="false">IF((K1179-INT(K1179))&gt;=0.5,_xlfn.CEILING.MATH(K1179),_xlfn.FLOOR.MATH(K1179))</f>
        <v>17</v>
      </c>
    </row>
    <row r="1180" customFormat="false" ht="12.8" hidden="false" customHeight="false" outlineLevel="0" collapsed="false">
      <c r="I1180" s="1" t="n">
        <f aca="false">ROW()-1</f>
        <v>1179</v>
      </c>
      <c r="J1180" s="1" t="n">
        <f aca="true">YEAR(NOW())+(1/365.25)*I1180</f>
        <v>2026.22792607803</v>
      </c>
      <c r="K1180" s="3" t="n">
        <f aca="false">(365.2425*J1180+1721060-$B$3)/$C$3</f>
        <v>16.6321151086551</v>
      </c>
      <c r="L1180" s="3" t="n">
        <f aca="false">IF((K1180-INT(K1180))&gt;=0.5,_xlfn.CEILING.MATH(K1180),_xlfn.FLOOR.MATH(K1180))</f>
        <v>17</v>
      </c>
    </row>
    <row r="1181" customFormat="false" ht="12.8" hidden="false" customHeight="false" outlineLevel="0" collapsed="false">
      <c r="I1181" s="1" t="n">
        <f aca="false">ROW()-1</f>
        <v>1180</v>
      </c>
      <c r="J1181" s="1" t="n">
        <f aca="true">YEAR(NOW())+(1/365.25)*I1181</f>
        <v>2026.23066392882</v>
      </c>
      <c r="K1181" s="3" t="n">
        <f aca="false">(365.2425*J1181+1721060-$B$3)/$C$3</f>
        <v>16.633827632863</v>
      </c>
      <c r="L1181" s="3" t="n">
        <f aca="false">IF((K1181-INT(K1181))&gt;=0.5,_xlfn.CEILING.MATH(K1181),_xlfn.FLOOR.MATH(K1181))</f>
        <v>17</v>
      </c>
    </row>
    <row r="1182" customFormat="false" ht="12.8" hidden="false" customHeight="false" outlineLevel="0" collapsed="false">
      <c r="I1182" s="1" t="n">
        <f aca="false">ROW()-1</f>
        <v>1181</v>
      </c>
      <c r="J1182" s="1" t="n">
        <f aca="true">YEAR(NOW())+(1/365.25)*I1182</f>
        <v>2026.2334017796</v>
      </c>
      <c r="K1182" s="3" t="n">
        <f aca="false">(365.2425*J1182+1721060-$B$3)/$C$3</f>
        <v>16.6355401570708</v>
      </c>
      <c r="L1182" s="3" t="n">
        <f aca="false">IF((K1182-INT(K1182))&gt;=0.5,_xlfn.CEILING.MATH(K1182),_xlfn.FLOOR.MATH(K1182))</f>
        <v>17</v>
      </c>
    </row>
    <row r="1183" customFormat="false" ht="12.8" hidden="false" customHeight="false" outlineLevel="0" collapsed="false">
      <c r="I1183" s="1" t="n">
        <f aca="false">ROW()-1</f>
        <v>1182</v>
      </c>
      <c r="J1183" s="1" t="n">
        <f aca="true">YEAR(NOW())+(1/365.25)*I1183</f>
        <v>2026.23613963039</v>
      </c>
      <c r="K1183" s="3" t="n">
        <f aca="false">(365.2425*J1183+1721060-$B$3)/$C$3</f>
        <v>16.6372526812787</v>
      </c>
      <c r="L1183" s="3" t="n">
        <f aca="false">IF((K1183-INT(K1183))&gt;=0.5,_xlfn.CEILING.MATH(K1183),_xlfn.FLOOR.MATH(K1183))</f>
        <v>17</v>
      </c>
    </row>
    <row r="1184" customFormat="false" ht="12.8" hidden="false" customHeight="false" outlineLevel="0" collapsed="false">
      <c r="I1184" s="1" t="n">
        <f aca="false">ROW()-1</f>
        <v>1183</v>
      </c>
      <c r="J1184" s="1" t="n">
        <f aca="true">YEAR(NOW())+(1/365.25)*I1184</f>
        <v>2026.23887748118</v>
      </c>
      <c r="K1184" s="3" t="n">
        <f aca="false">(365.2425*J1184+1721060-$B$3)/$C$3</f>
        <v>16.6389652054865</v>
      </c>
      <c r="L1184" s="3" t="n">
        <f aca="false">IF((K1184-INT(K1184))&gt;=0.5,_xlfn.CEILING.MATH(K1184),_xlfn.FLOOR.MATH(K1184))</f>
        <v>17</v>
      </c>
    </row>
    <row r="1185" customFormat="false" ht="12.8" hidden="false" customHeight="false" outlineLevel="0" collapsed="false">
      <c r="I1185" s="1" t="n">
        <f aca="false">ROW()-1</f>
        <v>1184</v>
      </c>
      <c r="J1185" s="1" t="n">
        <f aca="true">YEAR(NOW())+(1/365.25)*I1185</f>
        <v>2026.24161533196</v>
      </c>
      <c r="K1185" s="3" t="n">
        <f aca="false">(365.2425*J1185+1721060-$B$3)/$C$3</f>
        <v>16.6406777296936</v>
      </c>
      <c r="L1185" s="3" t="n">
        <f aca="false">IF((K1185-INT(K1185))&gt;=0.5,_xlfn.CEILING.MATH(K1185),_xlfn.FLOOR.MATH(K1185))</f>
        <v>17</v>
      </c>
    </row>
    <row r="1186" customFormat="false" ht="12.8" hidden="false" customHeight="false" outlineLevel="0" collapsed="false">
      <c r="I1186" s="1" t="n">
        <f aca="false">ROW()-1</f>
        <v>1185</v>
      </c>
      <c r="J1186" s="1" t="n">
        <f aca="true">YEAR(NOW())+(1/365.25)*I1186</f>
        <v>2026.24435318275</v>
      </c>
      <c r="K1186" s="3" t="n">
        <f aca="false">(365.2425*J1186+1721060-$B$3)/$C$3</f>
        <v>16.6423902539015</v>
      </c>
      <c r="L1186" s="3" t="n">
        <f aca="false">IF((K1186-INT(K1186))&gt;=0.5,_xlfn.CEILING.MATH(K1186),_xlfn.FLOOR.MATH(K1186))</f>
        <v>17</v>
      </c>
    </row>
    <row r="1187" customFormat="false" ht="12.8" hidden="false" customHeight="false" outlineLevel="0" collapsed="false">
      <c r="I1187" s="1" t="n">
        <f aca="false">ROW()-1</f>
        <v>1186</v>
      </c>
      <c r="J1187" s="1" t="n">
        <f aca="true">YEAR(NOW())+(1/365.25)*I1187</f>
        <v>2026.24709103354</v>
      </c>
      <c r="K1187" s="3" t="n">
        <f aca="false">(365.2425*J1187+1721060-$B$3)/$C$3</f>
        <v>16.6441027781093</v>
      </c>
      <c r="L1187" s="3" t="n">
        <f aca="false">IF((K1187-INT(K1187))&gt;=0.5,_xlfn.CEILING.MATH(K1187),_xlfn.FLOOR.MATH(K1187))</f>
        <v>17</v>
      </c>
    </row>
    <row r="1188" customFormat="false" ht="12.8" hidden="false" customHeight="false" outlineLevel="0" collapsed="false">
      <c r="I1188" s="1" t="n">
        <f aca="false">ROW()-1</f>
        <v>1187</v>
      </c>
      <c r="J1188" s="1" t="n">
        <f aca="true">YEAR(NOW())+(1/365.25)*I1188</f>
        <v>2026.24982888433</v>
      </c>
      <c r="K1188" s="3" t="n">
        <f aca="false">(365.2425*J1188+1721060-$B$3)/$C$3</f>
        <v>16.6458153023172</v>
      </c>
      <c r="L1188" s="3" t="n">
        <f aca="false">IF((K1188-INT(K1188))&gt;=0.5,_xlfn.CEILING.MATH(K1188),_xlfn.FLOOR.MATH(K1188))</f>
        <v>17</v>
      </c>
    </row>
    <row r="1189" customFormat="false" ht="12.8" hidden="false" customHeight="false" outlineLevel="0" collapsed="false">
      <c r="I1189" s="1" t="n">
        <f aca="false">ROW()-1</f>
        <v>1188</v>
      </c>
      <c r="J1189" s="1" t="n">
        <f aca="true">YEAR(NOW())+(1/365.25)*I1189</f>
        <v>2026.25256673511</v>
      </c>
      <c r="K1189" s="3" t="n">
        <f aca="false">(365.2425*J1189+1721060-$B$3)/$C$3</f>
        <v>16.6475278265243</v>
      </c>
      <c r="L1189" s="3" t="n">
        <f aca="false">IF((K1189-INT(K1189))&gt;=0.5,_xlfn.CEILING.MATH(K1189),_xlfn.FLOOR.MATH(K1189))</f>
        <v>17</v>
      </c>
    </row>
    <row r="1190" customFormat="false" ht="12.8" hidden="false" customHeight="false" outlineLevel="0" collapsed="false">
      <c r="I1190" s="1" t="n">
        <f aca="false">ROW()-1</f>
        <v>1189</v>
      </c>
      <c r="J1190" s="1" t="n">
        <f aca="true">YEAR(NOW())+(1/365.25)*I1190</f>
        <v>2026.2553045859</v>
      </c>
      <c r="K1190" s="3" t="n">
        <f aca="false">(365.2425*J1190+1721060-$B$3)/$C$3</f>
        <v>16.6492403507321</v>
      </c>
      <c r="L1190" s="3" t="n">
        <f aca="false">IF((K1190-INT(K1190))&gt;=0.5,_xlfn.CEILING.MATH(K1190),_xlfn.FLOOR.MATH(K1190))</f>
        <v>17</v>
      </c>
    </row>
    <row r="1191" customFormat="false" ht="12.8" hidden="false" customHeight="false" outlineLevel="0" collapsed="false">
      <c r="I1191" s="1" t="n">
        <f aca="false">ROW()-1</f>
        <v>1190</v>
      </c>
      <c r="J1191" s="1" t="n">
        <f aca="true">YEAR(NOW())+(1/365.25)*I1191</f>
        <v>2026.25804243669</v>
      </c>
      <c r="K1191" s="3" t="n">
        <f aca="false">(365.2425*J1191+1721060-$B$3)/$C$3</f>
        <v>16.65095287494</v>
      </c>
      <c r="L1191" s="3" t="n">
        <f aca="false">IF((K1191-INT(K1191))&gt;=0.5,_xlfn.CEILING.MATH(K1191),_xlfn.FLOOR.MATH(K1191))</f>
        <v>17</v>
      </c>
    </row>
    <row r="1192" customFormat="false" ht="12.8" hidden="false" customHeight="false" outlineLevel="0" collapsed="false">
      <c r="I1192" s="1" t="n">
        <f aca="false">ROW()-1</f>
        <v>1191</v>
      </c>
      <c r="J1192" s="1" t="n">
        <f aca="true">YEAR(NOW())+(1/365.25)*I1192</f>
        <v>2026.26078028747</v>
      </c>
      <c r="K1192" s="3" t="n">
        <f aca="false">(365.2425*J1192+1721060-$B$3)/$C$3</f>
        <v>16.6526653991478</v>
      </c>
      <c r="L1192" s="3" t="n">
        <f aca="false">IF((K1192-INT(K1192))&gt;=0.5,_xlfn.CEILING.MATH(K1192),_xlfn.FLOOR.MATH(K1192))</f>
        <v>17</v>
      </c>
    </row>
    <row r="1193" customFormat="false" ht="12.8" hidden="false" customHeight="false" outlineLevel="0" collapsed="false">
      <c r="I1193" s="1" t="n">
        <f aca="false">ROW()-1</f>
        <v>1192</v>
      </c>
      <c r="J1193" s="1" t="n">
        <f aca="true">YEAR(NOW())+(1/365.25)*I1193</f>
        <v>2026.26351813826</v>
      </c>
      <c r="K1193" s="3" t="n">
        <f aca="false">(365.2425*J1193+1721060-$B$3)/$C$3</f>
        <v>16.6543779233557</v>
      </c>
      <c r="L1193" s="3" t="n">
        <f aca="false">IF((K1193-INT(K1193))&gt;=0.5,_xlfn.CEILING.MATH(K1193),_xlfn.FLOOR.MATH(K1193))</f>
        <v>17</v>
      </c>
    </row>
    <row r="1194" customFormat="false" ht="12.8" hidden="false" customHeight="false" outlineLevel="0" collapsed="false">
      <c r="I1194" s="1" t="n">
        <f aca="false">ROW()-1</f>
        <v>1193</v>
      </c>
      <c r="J1194" s="1" t="n">
        <f aca="true">YEAR(NOW())+(1/365.25)*I1194</f>
        <v>2026.26625598905</v>
      </c>
      <c r="K1194" s="3" t="n">
        <f aca="false">(365.2425*J1194+1721060-$B$3)/$C$3</f>
        <v>16.6560904475636</v>
      </c>
      <c r="L1194" s="3" t="n">
        <f aca="false">IF((K1194-INT(K1194))&gt;=0.5,_xlfn.CEILING.MATH(K1194),_xlfn.FLOOR.MATH(K1194))</f>
        <v>17</v>
      </c>
    </row>
    <row r="1195" customFormat="false" ht="12.8" hidden="false" customHeight="false" outlineLevel="0" collapsed="false">
      <c r="I1195" s="1" t="n">
        <f aca="false">ROW()-1</f>
        <v>1194</v>
      </c>
      <c r="J1195" s="1" t="n">
        <f aca="true">YEAR(NOW())+(1/365.25)*I1195</f>
        <v>2026.26899383984</v>
      </c>
      <c r="K1195" s="3" t="n">
        <f aca="false">(365.2425*J1195+1721060-$B$3)/$C$3</f>
        <v>16.6578029717714</v>
      </c>
      <c r="L1195" s="3" t="n">
        <f aca="false">IF((K1195-INT(K1195))&gt;=0.5,_xlfn.CEILING.MATH(K1195),_xlfn.FLOOR.MATH(K1195))</f>
        <v>17</v>
      </c>
    </row>
    <row r="1196" customFormat="false" ht="12.8" hidden="false" customHeight="false" outlineLevel="0" collapsed="false">
      <c r="I1196" s="1" t="n">
        <f aca="false">ROW()-1</f>
        <v>1195</v>
      </c>
      <c r="J1196" s="1" t="n">
        <f aca="true">YEAR(NOW())+(1/365.25)*I1196</f>
        <v>2026.27173169062</v>
      </c>
      <c r="K1196" s="3" t="n">
        <f aca="false">(365.2425*J1196+1721060-$B$3)/$C$3</f>
        <v>16.6595154959793</v>
      </c>
      <c r="L1196" s="3" t="n">
        <f aca="false">IF((K1196-INT(K1196))&gt;=0.5,_xlfn.CEILING.MATH(K1196),_xlfn.FLOOR.MATH(K1196))</f>
        <v>17</v>
      </c>
    </row>
    <row r="1197" customFormat="false" ht="12.8" hidden="false" customHeight="false" outlineLevel="0" collapsed="false">
      <c r="I1197" s="1" t="n">
        <f aca="false">ROW()-1</f>
        <v>1196</v>
      </c>
      <c r="J1197" s="1" t="n">
        <f aca="true">YEAR(NOW())+(1/365.25)*I1197</f>
        <v>2026.27446954141</v>
      </c>
      <c r="K1197" s="3" t="n">
        <f aca="false">(365.2425*J1197+1721060-$B$3)/$C$3</f>
        <v>16.6612280201864</v>
      </c>
      <c r="L1197" s="3" t="n">
        <f aca="false">IF((K1197-INT(K1197))&gt;=0.5,_xlfn.CEILING.MATH(K1197),_xlfn.FLOOR.MATH(K1197))</f>
        <v>17</v>
      </c>
    </row>
    <row r="1198" customFormat="false" ht="12.8" hidden="false" customHeight="false" outlineLevel="0" collapsed="false">
      <c r="I1198" s="1" t="n">
        <f aca="false">ROW()-1</f>
        <v>1197</v>
      </c>
      <c r="J1198" s="1" t="n">
        <f aca="true">YEAR(NOW())+(1/365.25)*I1198</f>
        <v>2026.2772073922</v>
      </c>
      <c r="K1198" s="3" t="n">
        <f aca="false">(365.2425*J1198+1721060-$B$3)/$C$3</f>
        <v>16.6629405443942</v>
      </c>
      <c r="L1198" s="3" t="n">
        <f aca="false">IF((K1198-INT(K1198))&gt;=0.5,_xlfn.CEILING.MATH(K1198),_xlfn.FLOOR.MATH(K1198))</f>
        <v>17</v>
      </c>
    </row>
    <row r="1199" customFormat="false" ht="12.8" hidden="false" customHeight="false" outlineLevel="0" collapsed="false">
      <c r="I1199" s="1" t="n">
        <f aca="false">ROW()-1</f>
        <v>1198</v>
      </c>
      <c r="J1199" s="1" t="n">
        <f aca="true">YEAR(NOW())+(1/365.25)*I1199</f>
        <v>2026.27994524298</v>
      </c>
      <c r="K1199" s="3" t="n">
        <f aca="false">(365.2425*J1199+1721060-$B$3)/$C$3</f>
        <v>16.6646530686021</v>
      </c>
      <c r="L1199" s="3" t="n">
        <f aca="false">IF((K1199-INT(K1199))&gt;=0.5,_xlfn.CEILING.MATH(K1199),_xlfn.FLOOR.MATH(K1199))</f>
        <v>17</v>
      </c>
    </row>
    <row r="1200" customFormat="false" ht="12.8" hidden="false" customHeight="false" outlineLevel="0" collapsed="false">
      <c r="I1200" s="1" t="n">
        <f aca="false">ROW()-1</f>
        <v>1199</v>
      </c>
      <c r="J1200" s="1" t="n">
        <f aca="true">YEAR(NOW())+(1/365.25)*I1200</f>
        <v>2026.28268309377</v>
      </c>
      <c r="K1200" s="3" t="n">
        <f aca="false">(365.2425*J1200+1721060-$B$3)/$C$3</f>
        <v>16.6663655928099</v>
      </c>
      <c r="L1200" s="3" t="n">
        <f aca="false">IF((K1200-INT(K1200))&gt;=0.5,_xlfn.CEILING.MATH(K1200),_xlfn.FLOOR.MATH(K1200))</f>
        <v>17</v>
      </c>
    </row>
    <row r="1201" customFormat="false" ht="12.8" hidden="false" customHeight="false" outlineLevel="0" collapsed="false">
      <c r="I1201" s="1" t="n">
        <f aca="false">ROW()-1</f>
        <v>1200</v>
      </c>
      <c r="J1201" s="1" t="n">
        <f aca="true">YEAR(NOW())+(1/365.25)*I1201</f>
        <v>2026.28542094456</v>
      </c>
      <c r="K1201" s="3" t="n">
        <f aca="false">(365.2425*J1201+1721060-$B$3)/$C$3</f>
        <v>16.6680781170178</v>
      </c>
      <c r="L1201" s="3" t="n">
        <f aca="false">IF((K1201-INT(K1201))&gt;=0.5,_xlfn.CEILING.MATH(K1201),_xlfn.FLOOR.MATH(K1201))</f>
        <v>17</v>
      </c>
    </row>
    <row r="1202" customFormat="false" ht="12.8" hidden="false" customHeight="false" outlineLevel="0" collapsed="false">
      <c r="I1202" s="1" t="n">
        <f aca="false">ROW()-1</f>
        <v>1201</v>
      </c>
      <c r="J1202" s="1" t="n">
        <f aca="true">YEAR(NOW())+(1/365.25)*I1202</f>
        <v>2026.28815879535</v>
      </c>
      <c r="K1202" s="3" t="n">
        <f aca="false">(365.2425*J1202+1721060-$B$3)/$C$3</f>
        <v>16.6697906412249</v>
      </c>
      <c r="L1202" s="3" t="n">
        <f aca="false">IF((K1202-INT(K1202))&gt;=0.5,_xlfn.CEILING.MATH(K1202),_xlfn.FLOOR.MATH(K1202))</f>
        <v>17</v>
      </c>
    </row>
    <row r="1203" customFormat="false" ht="12.8" hidden="false" customHeight="false" outlineLevel="0" collapsed="false">
      <c r="I1203" s="1" t="n">
        <f aca="false">ROW()-1</f>
        <v>1202</v>
      </c>
      <c r="J1203" s="1" t="n">
        <f aca="true">YEAR(NOW())+(1/365.25)*I1203</f>
        <v>2026.29089664613</v>
      </c>
      <c r="K1203" s="3" t="n">
        <f aca="false">(365.2425*J1203+1721060-$B$3)/$C$3</f>
        <v>16.6715031654327</v>
      </c>
      <c r="L1203" s="3" t="n">
        <f aca="false">IF((K1203-INT(K1203))&gt;=0.5,_xlfn.CEILING.MATH(K1203),_xlfn.FLOOR.MATH(K1203))</f>
        <v>17</v>
      </c>
    </row>
    <row r="1204" customFormat="false" ht="12.8" hidden="false" customHeight="false" outlineLevel="0" collapsed="false">
      <c r="I1204" s="1" t="n">
        <f aca="false">ROW()-1</f>
        <v>1203</v>
      </c>
      <c r="J1204" s="1" t="n">
        <f aca="true">YEAR(NOW())+(1/365.25)*I1204</f>
        <v>2026.29363449692</v>
      </c>
      <c r="K1204" s="3" t="n">
        <f aca="false">(365.2425*J1204+1721060-$B$3)/$C$3</f>
        <v>16.6732156896406</v>
      </c>
      <c r="L1204" s="3" t="n">
        <f aca="false">IF((K1204-INT(K1204))&gt;=0.5,_xlfn.CEILING.MATH(K1204),_xlfn.FLOOR.MATH(K1204))</f>
        <v>17</v>
      </c>
    </row>
    <row r="1205" customFormat="false" ht="12.8" hidden="false" customHeight="false" outlineLevel="0" collapsed="false">
      <c r="I1205" s="1" t="n">
        <f aca="false">ROW()-1</f>
        <v>1204</v>
      </c>
      <c r="J1205" s="1" t="n">
        <f aca="true">YEAR(NOW())+(1/365.25)*I1205</f>
        <v>2026.29637234771</v>
      </c>
      <c r="K1205" s="3" t="n">
        <f aca="false">(365.2425*J1205+1721060-$B$3)/$C$3</f>
        <v>16.6749282138484</v>
      </c>
      <c r="L1205" s="3" t="n">
        <f aca="false">IF((K1205-INT(K1205))&gt;=0.5,_xlfn.CEILING.MATH(K1205),_xlfn.FLOOR.MATH(K1205))</f>
        <v>17</v>
      </c>
    </row>
    <row r="1206" customFormat="false" ht="12.8" hidden="false" customHeight="false" outlineLevel="0" collapsed="false">
      <c r="I1206" s="1" t="n">
        <f aca="false">ROW()-1</f>
        <v>1205</v>
      </c>
      <c r="J1206" s="1" t="n">
        <f aca="true">YEAR(NOW())+(1/365.25)*I1206</f>
        <v>2026.29911019849</v>
      </c>
      <c r="K1206" s="3" t="n">
        <f aca="false">(365.2425*J1206+1721060-$B$3)/$C$3</f>
        <v>16.6766407380563</v>
      </c>
      <c r="L1206" s="3" t="n">
        <f aca="false">IF((K1206-INT(K1206))&gt;=0.5,_xlfn.CEILING.MATH(K1206),_xlfn.FLOOR.MATH(K1206))</f>
        <v>17</v>
      </c>
    </row>
    <row r="1207" customFormat="false" ht="12.8" hidden="false" customHeight="false" outlineLevel="0" collapsed="false">
      <c r="I1207" s="1" t="n">
        <f aca="false">ROW()-1</f>
        <v>1206</v>
      </c>
      <c r="J1207" s="1" t="n">
        <f aca="true">YEAR(NOW())+(1/365.25)*I1207</f>
        <v>2026.30184804928</v>
      </c>
      <c r="K1207" s="3" t="n">
        <f aca="false">(365.2425*J1207+1721060-$B$3)/$C$3</f>
        <v>16.6783532622642</v>
      </c>
      <c r="L1207" s="3" t="n">
        <f aca="false">IF((K1207-INT(K1207))&gt;=0.5,_xlfn.CEILING.MATH(K1207),_xlfn.FLOOR.MATH(K1207))</f>
        <v>17</v>
      </c>
    </row>
    <row r="1208" customFormat="false" ht="12.8" hidden="false" customHeight="false" outlineLevel="0" collapsed="false">
      <c r="I1208" s="1" t="n">
        <f aca="false">ROW()-1</f>
        <v>1207</v>
      </c>
      <c r="J1208" s="1" t="n">
        <f aca="true">YEAR(NOW())+(1/365.25)*I1208</f>
        <v>2026.30458590007</v>
      </c>
      <c r="K1208" s="3" t="n">
        <f aca="false">(365.2425*J1208+1721060-$B$3)/$C$3</f>
        <v>16.680065786472</v>
      </c>
      <c r="L1208" s="3" t="n">
        <f aca="false">IF((K1208-INT(K1208))&gt;=0.5,_xlfn.CEILING.MATH(K1208),_xlfn.FLOOR.MATH(K1208))</f>
        <v>17</v>
      </c>
    </row>
    <row r="1209" customFormat="false" ht="12.8" hidden="false" customHeight="false" outlineLevel="0" collapsed="false">
      <c r="I1209" s="1" t="n">
        <f aca="false">ROW()-1</f>
        <v>1208</v>
      </c>
      <c r="J1209" s="1" t="n">
        <f aca="true">YEAR(NOW())+(1/365.25)*I1209</f>
        <v>2026.30732375086</v>
      </c>
      <c r="K1209" s="3" t="n">
        <f aca="false">(365.2425*J1209+1721060-$B$3)/$C$3</f>
        <v>16.6817783106791</v>
      </c>
      <c r="L1209" s="3" t="n">
        <f aca="false">IF((K1209-INT(K1209))&gt;=0.5,_xlfn.CEILING.MATH(K1209),_xlfn.FLOOR.MATH(K1209))</f>
        <v>17</v>
      </c>
    </row>
    <row r="1210" customFormat="false" ht="12.8" hidden="false" customHeight="false" outlineLevel="0" collapsed="false">
      <c r="I1210" s="1" t="n">
        <f aca="false">ROW()-1</f>
        <v>1209</v>
      </c>
      <c r="J1210" s="1" t="n">
        <f aca="true">YEAR(NOW())+(1/365.25)*I1210</f>
        <v>2026.31006160164</v>
      </c>
      <c r="K1210" s="3" t="n">
        <f aca="false">(365.2425*J1210+1721060-$B$3)/$C$3</f>
        <v>16.683490834887</v>
      </c>
      <c r="L1210" s="3" t="n">
        <f aca="false">IF((K1210-INT(K1210))&gt;=0.5,_xlfn.CEILING.MATH(K1210),_xlfn.FLOOR.MATH(K1210))</f>
        <v>17</v>
      </c>
    </row>
    <row r="1211" customFormat="false" ht="12.8" hidden="false" customHeight="false" outlineLevel="0" collapsed="false">
      <c r="I1211" s="1" t="n">
        <f aca="false">ROW()-1</f>
        <v>1210</v>
      </c>
      <c r="J1211" s="1" t="n">
        <f aca="true">YEAR(NOW())+(1/365.25)*I1211</f>
        <v>2026.31279945243</v>
      </c>
      <c r="K1211" s="3" t="n">
        <f aca="false">(365.2425*J1211+1721060-$B$3)/$C$3</f>
        <v>16.6852033590948</v>
      </c>
      <c r="L1211" s="3" t="n">
        <f aca="false">IF((K1211-INT(K1211))&gt;=0.5,_xlfn.CEILING.MATH(K1211),_xlfn.FLOOR.MATH(K1211))</f>
        <v>17</v>
      </c>
    </row>
    <row r="1212" customFormat="false" ht="12.8" hidden="false" customHeight="false" outlineLevel="0" collapsed="false">
      <c r="I1212" s="1" t="n">
        <f aca="false">ROW()-1</f>
        <v>1211</v>
      </c>
      <c r="J1212" s="1" t="n">
        <f aca="true">YEAR(NOW())+(1/365.25)*I1212</f>
        <v>2026.31553730322</v>
      </c>
      <c r="K1212" s="3" t="n">
        <f aca="false">(365.2425*J1212+1721060-$B$3)/$C$3</f>
        <v>16.6869158833027</v>
      </c>
      <c r="L1212" s="3" t="n">
        <f aca="false">IF((K1212-INT(K1212))&gt;=0.5,_xlfn.CEILING.MATH(K1212),_xlfn.FLOOR.MATH(K1212))</f>
        <v>17</v>
      </c>
    </row>
    <row r="1213" customFormat="false" ht="12.8" hidden="false" customHeight="false" outlineLevel="0" collapsed="false">
      <c r="I1213" s="1" t="n">
        <f aca="false">ROW()-1</f>
        <v>1212</v>
      </c>
      <c r="J1213" s="1" t="n">
        <f aca="true">YEAR(NOW())+(1/365.25)*I1213</f>
        <v>2026.318275154</v>
      </c>
      <c r="K1213" s="3" t="n">
        <f aca="false">(365.2425*J1213+1721060-$B$3)/$C$3</f>
        <v>16.6886284075097</v>
      </c>
      <c r="L1213" s="3" t="n">
        <f aca="false">IF((K1213-INT(K1213))&gt;=0.5,_xlfn.CEILING.MATH(K1213),_xlfn.FLOOR.MATH(K1213))</f>
        <v>17</v>
      </c>
    </row>
    <row r="1214" customFormat="false" ht="12.8" hidden="false" customHeight="false" outlineLevel="0" collapsed="false">
      <c r="I1214" s="1" t="n">
        <f aca="false">ROW()-1</f>
        <v>1213</v>
      </c>
      <c r="J1214" s="1" t="n">
        <f aca="true">YEAR(NOW())+(1/365.25)*I1214</f>
        <v>2026.32101300479</v>
      </c>
      <c r="K1214" s="3" t="n">
        <f aca="false">(365.2425*J1214+1721060-$B$3)/$C$3</f>
        <v>16.6903409317176</v>
      </c>
      <c r="L1214" s="3" t="n">
        <f aca="false">IF((K1214-INT(K1214))&gt;=0.5,_xlfn.CEILING.MATH(K1214),_xlfn.FLOOR.MATH(K1214))</f>
        <v>17</v>
      </c>
    </row>
    <row r="1215" customFormat="false" ht="12.8" hidden="false" customHeight="false" outlineLevel="0" collapsed="false">
      <c r="I1215" s="1" t="n">
        <f aca="false">ROW()-1</f>
        <v>1214</v>
      </c>
      <c r="J1215" s="1" t="n">
        <f aca="true">YEAR(NOW())+(1/365.25)*I1215</f>
        <v>2026.32375085558</v>
      </c>
      <c r="K1215" s="3" t="n">
        <f aca="false">(365.2425*J1215+1721060-$B$3)/$C$3</f>
        <v>16.6920534559255</v>
      </c>
      <c r="L1215" s="3" t="n">
        <f aca="false">IF((K1215-INT(K1215))&gt;=0.5,_xlfn.CEILING.MATH(K1215),_xlfn.FLOOR.MATH(K1215))</f>
        <v>17</v>
      </c>
    </row>
    <row r="1216" customFormat="false" ht="12.8" hidden="false" customHeight="false" outlineLevel="0" collapsed="false">
      <c r="I1216" s="1" t="n">
        <f aca="false">ROW()-1</f>
        <v>1215</v>
      </c>
      <c r="J1216" s="1" t="n">
        <f aca="true">YEAR(NOW())+(1/365.25)*I1216</f>
        <v>2026.32648870637</v>
      </c>
      <c r="K1216" s="3" t="n">
        <f aca="false">(365.2425*J1216+1721060-$B$3)/$C$3</f>
        <v>16.6937659801333</v>
      </c>
      <c r="L1216" s="3" t="n">
        <f aca="false">IF((K1216-INT(K1216))&gt;=0.5,_xlfn.CEILING.MATH(K1216),_xlfn.FLOOR.MATH(K1216))</f>
        <v>17</v>
      </c>
    </row>
    <row r="1217" customFormat="false" ht="12.8" hidden="false" customHeight="false" outlineLevel="0" collapsed="false">
      <c r="I1217" s="1" t="n">
        <f aca="false">ROW()-1</f>
        <v>1216</v>
      </c>
      <c r="J1217" s="1" t="n">
        <f aca="true">YEAR(NOW())+(1/365.25)*I1217</f>
        <v>2026.32922655715</v>
      </c>
      <c r="K1217" s="3" t="n">
        <f aca="false">(365.2425*J1217+1721060-$B$3)/$C$3</f>
        <v>16.6954785043412</v>
      </c>
      <c r="L1217" s="3" t="n">
        <f aca="false">IF((K1217-INT(K1217))&gt;=0.5,_xlfn.CEILING.MATH(K1217),_xlfn.FLOOR.MATH(K1217))</f>
        <v>17</v>
      </c>
    </row>
    <row r="1218" customFormat="false" ht="12.8" hidden="false" customHeight="false" outlineLevel="0" collapsed="false">
      <c r="I1218" s="1" t="n">
        <f aca="false">ROW()-1</f>
        <v>1217</v>
      </c>
      <c r="J1218" s="1" t="n">
        <f aca="true">YEAR(NOW())+(1/365.25)*I1218</f>
        <v>2026.33196440794</v>
      </c>
      <c r="K1218" s="3" t="n">
        <f aca="false">(365.2425*J1218+1721060-$B$3)/$C$3</f>
        <v>16.6971910285491</v>
      </c>
      <c r="L1218" s="3" t="n">
        <f aca="false">IF((K1218-INT(K1218))&gt;=0.5,_xlfn.CEILING.MATH(K1218),_xlfn.FLOOR.MATH(K1218))</f>
        <v>17</v>
      </c>
    </row>
    <row r="1219" customFormat="false" ht="12.8" hidden="false" customHeight="false" outlineLevel="0" collapsed="false">
      <c r="I1219" s="1" t="n">
        <f aca="false">ROW()-1</f>
        <v>1218</v>
      </c>
      <c r="J1219" s="1" t="n">
        <f aca="true">YEAR(NOW())+(1/365.25)*I1219</f>
        <v>2026.33470225873</v>
      </c>
      <c r="K1219" s="3" t="n">
        <f aca="false">(365.2425*J1219+1721060-$B$3)/$C$3</f>
        <v>16.6989035527569</v>
      </c>
      <c r="L1219" s="3" t="n">
        <f aca="false">IF((K1219-INT(K1219))&gt;=0.5,_xlfn.CEILING.MATH(K1219),_xlfn.FLOOR.MATH(K1219))</f>
        <v>17</v>
      </c>
    </row>
    <row r="1220" customFormat="false" ht="12.8" hidden="false" customHeight="false" outlineLevel="0" collapsed="false">
      <c r="I1220" s="1" t="n">
        <f aca="false">ROW()-1</f>
        <v>1219</v>
      </c>
      <c r="J1220" s="1" t="n">
        <f aca="true">YEAR(NOW())+(1/365.25)*I1220</f>
        <v>2026.33744010951</v>
      </c>
      <c r="K1220" s="3" t="n">
        <f aca="false">(365.2425*J1220+1721060-$B$3)/$C$3</f>
        <v>16.700616076964</v>
      </c>
      <c r="L1220" s="3" t="n">
        <f aca="false">IF((K1220-INT(K1220))&gt;=0.5,_xlfn.CEILING.MATH(K1220),_xlfn.FLOOR.MATH(K1220))</f>
        <v>17</v>
      </c>
    </row>
    <row r="1221" customFormat="false" ht="12.8" hidden="false" customHeight="false" outlineLevel="0" collapsed="false">
      <c r="I1221" s="1" t="n">
        <f aca="false">ROW()-1</f>
        <v>1220</v>
      </c>
      <c r="J1221" s="1" t="n">
        <f aca="true">YEAR(NOW())+(1/365.25)*I1221</f>
        <v>2026.3401779603</v>
      </c>
      <c r="K1221" s="3" t="n">
        <f aca="false">(365.2425*J1221+1721060-$B$3)/$C$3</f>
        <v>16.7023286011718</v>
      </c>
      <c r="L1221" s="3" t="n">
        <f aca="false">IF((K1221-INT(K1221))&gt;=0.5,_xlfn.CEILING.MATH(K1221),_xlfn.FLOOR.MATH(K1221))</f>
        <v>17</v>
      </c>
    </row>
    <row r="1222" customFormat="false" ht="12.8" hidden="false" customHeight="false" outlineLevel="0" collapsed="false">
      <c r="I1222" s="1" t="n">
        <f aca="false">ROW()-1</f>
        <v>1221</v>
      </c>
      <c r="J1222" s="1" t="n">
        <f aca="true">YEAR(NOW())+(1/365.25)*I1222</f>
        <v>2026.34291581109</v>
      </c>
      <c r="K1222" s="3" t="n">
        <f aca="false">(365.2425*J1222+1721060-$B$3)/$C$3</f>
        <v>16.7040411253797</v>
      </c>
      <c r="L1222" s="3" t="n">
        <f aca="false">IF((K1222-INT(K1222))&gt;=0.5,_xlfn.CEILING.MATH(K1222),_xlfn.FLOOR.MATH(K1222))</f>
        <v>17</v>
      </c>
    </row>
    <row r="1223" customFormat="false" ht="12.8" hidden="false" customHeight="false" outlineLevel="0" collapsed="false">
      <c r="I1223" s="1" t="n">
        <f aca="false">ROW()-1</f>
        <v>1222</v>
      </c>
      <c r="J1223" s="1" t="n">
        <f aca="true">YEAR(NOW())+(1/365.25)*I1223</f>
        <v>2026.34565366188</v>
      </c>
      <c r="K1223" s="3" t="n">
        <f aca="false">(365.2425*J1223+1721060-$B$3)/$C$3</f>
        <v>16.7057536495876</v>
      </c>
      <c r="L1223" s="3" t="n">
        <f aca="false">IF((K1223-INT(K1223))&gt;=0.5,_xlfn.CEILING.MATH(K1223),_xlfn.FLOOR.MATH(K1223))</f>
        <v>17</v>
      </c>
    </row>
    <row r="1224" customFormat="false" ht="12.8" hidden="false" customHeight="false" outlineLevel="0" collapsed="false">
      <c r="I1224" s="1" t="n">
        <f aca="false">ROW()-1</f>
        <v>1223</v>
      </c>
      <c r="J1224" s="1" t="n">
        <f aca="true">YEAR(NOW())+(1/365.25)*I1224</f>
        <v>2026.34839151266</v>
      </c>
      <c r="K1224" s="3" t="n">
        <f aca="false">(365.2425*J1224+1721060-$B$3)/$C$3</f>
        <v>16.7074661737954</v>
      </c>
      <c r="L1224" s="3" t="n">
        <f aca="false">IF((K1224-INT(K1224))&gt;=0.5,_xlfn.CEILING.MATH(K1224),_xlfn.FLOOR.MATH(K1224))</f>
        <v>17</v>
      </c>
    </row>
    <row r="1225" customFormat="false" ht="12.8" hidden="false" customHeight="false" outlineLevel="0" collapsed="false">
      <c r="I1225" s="1" t="n">
        <f aca="false">ROW()-1</f>
        <v>1224</v>
      </c>
      <c r="J1225" s="1" t="n">
        <f aca="true">YEAR(NOW())+(1/365.25)*I1225</f>
        <v>2026.35112936345</v>
      </c>
      <c r="K1225" s="3" t="n">
        <f aca="false">(365.2425*J1225+1721060-$B$3)/$C$3</f>
        <v>16.7091786980025</v>
      </c>
      <c r="L1225" s="3" t="n">
        <f aca="false">IF((K1225-INT(K1225))&gt;=0.5,_xlfn.CEILING.MATH(K1225),_xlfn.FLOOR.MATH(K1225))</f>
        <v>17</v>
      </c>
    </row>
    <row r="1226" customFormat="false" ht="12.8" hidden="false" customHeight="false" outlineLevel="0" collapsed="false">
      <c r="I1226" s="1" t="n">
        <f aca="false">ROW()-1</f>
        <v>1225</v>
      </c>
      <c r="J1226" s="1" t="n">
        <f aca="true">YEAR(NOW())+(1/365.25)*I1226</f>
        <v>2026.35386721424</v>
      </c>
      <c r="K1226" s="3" t="n">
        <f aca="false">(365.2425*J1226+1721060-$B$3)/$C$3</f>
        <v>16.7108912222103</v>
      </c>
      <c r="L1226" s="3" t="n">
        <f aca="false">IF((K1226-INT(K1226))&gt;=0.5,_xlfn.CEILING.MATH(K1226),_xlfn.FLOOR.MATH(K1226))</f>
        <v>17</v>
      </c>
    </row>
    <row r="1227" customFormat="false" ht="12.8" hidden="false" customHeight="false" outlineLevel="0" collapsed="false">
      <c r="I1227" s="1" t="n">
        <f aca="false">ROW()-1</f>
        <v>1226</v>
      </c>
      <c r="J1227" s="1" t="n">
        <f aca="true">YEAR(NOW())+(1/365.25)*I1227</f>
        <v>2026.35660506502</v>
      </c>
      <c r="K1227" s="3" t="n">
        <f aca="false">(365.2425*J1227+1721060-$B$3)/$C$3</f>
        <v>16.7126037464182</v>
      </c>
      <c r="L1227" s="3" t="n">
        <f aca="false">IF((K1227-INT(K1227))&gt;=0.5,_xlfn.CEILING.MATH(K1227),_xlfn.FLOOR.MATH(K1227))</f>
        <v>17</v>
      </c>
    </row>
    <row r="1228" customFormat="false" ht="12.8" hidden="false" customHeight="false" outlineLevel="0" collapsed="false">
      <c r="I1228" s="1" t="n">
        <f aca="false">ROW()-1</f>
        <v>1227</v>
      </c>
      <c r="J1228" s="1" t="n">
        <f aca="true">YEAR(NOW())+(1/365.25)*I1228</f>
        <v>2026.35934291581</v>
      </c>
      <c r="K1228" s="3" t="n">
        <f aca="false">(365.2425*J1228+1721060-$B$3)/$C$3</f>
        <v>16.7143162706261</v>
      </c>
      <c r="L1228" s="3" t="n">
        <f aca="false">IF((K1228-INT(K1228))&gt;=0.5,_xlfn.CEILING.MATH(K1228),_xlfn.FLOOR.MATH(K1228))</f>
        <v>17</v>
      </c>
    </row>
    <row r="1229" customFormat="false" ht="12.8" hidden="false" customHeight="false" outlineLevel="0" collapsed="false">
      <c r="I1229" s="1" t="n">
        <f aca="false">ROW()-1</f>
        <v>1228</v>
      </c>
      <c r="J1229" s="1" t="n">
        <f aca="true">YEAR(NOW())+(1/365.25)*I1229</f>
        <v>2026.3620807666</v>
      </c>
      <c r="K1229" s="3" t="n">
        <f aca="false">(365.2425*J1229+1721060-$B$3)/$C$3</f>
        <v>16.7160287948339</v>
      </c>
      <c r="L1229" s="3" t="n">
        <f aca="false">IF((K1229-INT(K1229))&gt;=0.5,_xlfn.CEILING.MATH(K1229),_xlfn.FLOOR.MATH(K1229))</f>
        <v>17</v>
      </c>
    </row>
    <row r="1230" customFormat="false" ht="12.8" hidden="false" customHeight="false" outlineLevel="0" collapsed="false">
      <c r="I1230" s="1" t="n">
        <f aca="false">ROW()-1</f>
        <v>1229</v>
      </c>
      <c r="J1230" s="1" t="n">
        <f aca="true">YEAR(NOW())+(1/365.25)*I1230</f>
        <v>2026.36481861738</v>
      </c>
      <c r="K1230" s="3" t="n">
        <f aca="false">(365.2425*J1230+1721060-$B$3)/$C$3</f>
        <v>16.7177413190418</v>
      </c>
      <c r="L1230" s="3" t="n">
        <f aca="false">IF((K1230-INT(K1230))&gt;=0.5,_xlfn.CEILING.MATH(K1230),_xlfn.FLOOR.MATH(K1230))</f>
        <v>17</v>
      </c>
    </row>
    <row r="1231" customFormat="false" ht="12.8" hidden="false" customHeight="false" outlineLevel="0" collapsed="false">
      <c r="I1231" s="1" t="n">
        <f aca="false">ROW()-1</f>
        <v>1230</v>
      </c>
      <c r="J1231" s="1" t="n">
        <f aca="true">YEAR(NOW())+(1/365.25)*I1231</f>
        <v>2026.36755646817</v>
      </c>
      <c r="K1231" s="3" t="n">
        <f aca="false">(365.2425*J1231+1721060-$B$3)/$C$3</f>
        <v>16.7194538432497</v>
      </c>
      <c r="L1231" s="3" t="n">
        <f aca="false">IF((K1231-INT(K1231))&gt;=0.5,_xlfn.CEILING.MATH(K1231),_xlfn.FLOOR.MATH(K1231))</f>
        <v>17</v>
      </c>
    </row>
    <row r="1232" customFormat="false" ht="12.8" hidden="false" customHeight="false" outlineLevel="0" collapsed="false">
      <c r="I1232" s="1" t="n">
        <f aca="false">ROW()-1</f>
        <v>1231</v>
      </c>
      <c r="J1232" s="1" t="n">
        <f aca="true">YEAR(NOW())+(1/365.25)*I1232</f>
        <v>2026.37029431896</v>
      </c>
      <c r="K1232" s="3" t="n">
        <f aca="false">(365.2425*J1232+1721060-$B$3)/$C$3</f>
        <v>16.7211663674567</v>
      </c>
      <c r="L1232" s="3" t="n">
        <f aca="false">IF((K1232-INT(K1232))&gt;=0.5,_xlfn.CEILING.MATH(K1232),_xlfn.FLOOR.MATH(K1232))</f>
        <v>17</v>
      </c>
    </row>
    <row r="1233" customFormat="false" ht="12.8" hidden="false" customHeight="false" outlineLevel="0" collapsed="false">
      <c r="I1233" s="1" t="n">
        <f aca="false">ROW()-1</f>
        <v>1232</v>
      </c>
      <c r="J1233" s="1" t="n">
        <f aca="true">YEAR(NOW())+(1/365.25)*I1233</f>
        <v>2026.37303216975</v>
      </c>
      <c r="K1233" s="3" t="n">
        <f aca="false">(365.2425*J1233+1721060-$B$3)/$C$3</f>
        <v>16.7228788916646</v>
      </c>
      <c r="L1233" s="3" t="n">
        <f aca="false">IF((K1233-INT(K1233))&gt;=0.5,_xlfn.CEILING.MATH(K1233),_xlfn.FLOOR.MATH(K1233))</f>
        <v>17</v>
      </c>
    </row>
    <row r="1234" customFormat="false" ht="12.8" hidden="false" customHeight="false" outlineLevel="0" collapsed="false">
      <c r="I1234" s="1" t="n">
        <f aca="false">ROW()-1</f>
        <v>1233</v>
      </c>
      <c r="J1234" s="1" t="n">
        <f aca="true">YEAR(NOW())+(1/365.25)*I1234</f>
        <v>2026.37577002053</v>
      </c>
      <c r="K1234" s="3" t="n">
        <f aca="false">(365.2425*J1234+1721060-$B$3)/$C$3</f>
        <v>16.7245914158724</v>
      </c>
      <c r="L1234" s="3" t="n">
        <f aca="false">IF((K1234-INT(K1234))&gt;=0.5,_xlfn.CEILING.MATH(K1234),_xlfn.FLOOR.MATH(K1234))</f>
        <v>17</v>
      </c>
    </row>
    <row r="1235" customFormat="false" ht="12.8" hidden="false" customHeight="false" outlineLevel="0" collapsed="false">
      <c r="I1235" s="1" t="n">
        <f aca="false">ROW()-1</f>
        <v>1234</v>
      </c>
      <c r="J1235" s="1" t="n">
        <f aca="true">YEAR(NOW())+(1/365.25)*I1235</f>
        <v>2026.37850787132</v>
      </c>
      <c r="K1235" s="3" t="n">
        <f aca="false">(365.2425*J1235+1721060-$B$3)/$C$3</f>
        <v>16.7263039400803</v>
      </c>
      <c r="L1235" s="3" t="n">
        <f aca="false">IF((K1235-INT(K1235))&gt;=0.5,_xlfn.CEILING.MATH(K1235),_xlfn.FLOOR.MATH(K1235))</f>
        <v>17</v>
      </c>
    </row>
    <row r="1236" customFormat="false" ht="12.8" hidden="false" customHeight="false" outlineLevel="0" collapsed="false">
      <c r="I1236" s="1" t="n">
        <f aca="false">ROW()-1</f>
        <v>1235</v>
      </c>
      <c r="J1236" s="1" t="n">
        <f aca="true">YEAR(NOW())+(1/365.25)*I1236</f>
        <v>2026.38124572211</v>
      </c>
      <c r="K1236" s="3" t="n">
        <f aca="false">(365.2425*J1236+1721060-$B$3)/$C$3</f>
        <v>16.7280164642874</v>
      </c>
      <c r="L1236" s="3" t="n">
        <f aca="false">IF((K1236-INT(K1236))&gt;=0.5,_xlfn.CEILING.MATH(K1236),_xlfn.FLOOR.MATH(K1236))</f>
        <v>17</v>
      </c>
    </row>
    <row r="1237" customFormat="false" ht="12.8" hidden="false" customHeight="false" outlineLevel="0" collapsed="false">
      <c r="I1237" s="1" t="n">
        <f aca="false">ROW()-1</f>
        <v>1236</v>
      </c>
      <c r="J1237" s="1" t="n">
        <f aca="true">YEAR(NOW())+(1/365.25)*I1237</f>
        <v>2026.3839835729</v>
      </c>
      <c r="K1237" s="3" t="n">
        <f aca="false">(365.2425*J1237+1721060-$B$3)/$C$3</f>
        <v>16.7297289884952</v>
      </c>
      <c r="L1237" s="3" t="n">
        <f aca="false">IF((K1237-INT(K1237))&gt;=0.5,_xlfn.CEILING.MATH(K1237),_xlfn.FLOOR.MATH(K1237))</f>
        <v>17</v>
      </c>
    </row>
    <row r="1238" customFormat="false" ht="12.8" hidden="false" customHeight="false" outlineLevel="0" collapsed="false">
      <c r="I1238" s="1" t="n">
        <f aca="false">ROW()-1</f>
        <v>1237</v>
      </c>
      <c r="J1238" s="1" t="n">
        <f aca="true">YEAR(NOW())+(1/365.25)*I1238</f>
        <v>2026.38672142368</v>
      </c>
      <c r="K1238" s="3" t="n">
        <f aca="false">(365.2425*J1238+1721060-$B$3)/$C$3</f>
        <v>16.7314415127031</v>
      </c>
      <c r="L1238" s="3" t="n">
        <f aca="false">IF((K1238-INT(K1238))&gt;=0.5,_xlfn.CEILING.MATH(K1238),_xlfn.FLOOR.MATH(K1238))</f>
        <v>17</v>
      </c>
    </row>
    <row r="1239" customFormat="false" ht="12.8" hidden="false" customHeight="false" outlineLevel="0" collapsed="false">
      <c r="I1239" s="1" t="n">
        <f aca="false">ROW()-1</f>
        <v>1238</v>
      </c>
      <c r="J1239" s="1" t="n">
        <f aca="true">YEAR(NOW())+(1/365.25)*I1239</f>
        <v>2026.38945927447</v>
      </c>
      <c r="K1239" s="3" t="n">
        <f aca="false">(365.2425*J1239+1721060-$B$3)/$C$3</f>
        <v>16.7331540369109</v>
      </c>
      <c r="L1239" s="3" t="n">
        <f aca="false">IF((K1239-INT(K1239))&gt;=0.5,_xlfn.CEILING.MATH(K1239),_xlfn.FLOOR.MATH(K1239))</f>
        <v>17</v>
      </c>
    </row>
    <row r="1240" customFormat="false" ht="12.8" hidden="false" customHeight="false" outlineLevel="0" collapsed="false">
      <c r="I1240" s="1" t="n">
        <f aca="false">ROW()-1</f>
        <v>1239</v>
      </c>
      <c r="J1240" s="1" t="n">
        <f aca="true">YEAR(NOW())+(1/365.25)*I1240</f>
        <v>2026.39219712526</v>
      </c>
      <c r="K1240" s="3" t="n">
        <f aca="false">(365.2425*J1240+1721060-$B$3)/$C$3</f>
        <v>16.7348665611188</v>
      </c>
      <c r="L1240" s="3" t="n">
        <f aca="false">IF((K1240-INT(K1240))&gt;=0.5,_xlfn.CEILING.MATH(K1240),_xlfn.FLOOR.MATH(K1240))</f>
        <v>17</v>
      </c>
    </row>
    <row r="1241" customFormat="false" ht="12.8" hidden="false" customHeight="false" outlineLevel="0" collapsed="false">
      <c r="I1241" s="1" t="n">
        <f aca="false">ROW()-1</f>
        <v>1240</v>
      </c>
      <c r="J1241" s="1" t="n">
        <f aca="true">YEAR(NOW())+(1/365.25)*I1241</f>
        <v>2026.39493497604</v>
      </c>
      <c r="K1241" s="3" t="n">
        <f aca="false">(365.2425*J1241+1721060-$B$3)/$C$3</f>
        <v>16.7365790853267</v>
      </c>
      <c r="L1241" s="3" t="n">
        <f aca="false">IF((K1241-INT(K1241))&gt;=0.5,_xlfn.CEILING.MATH(K1241),_xlfn.FLOOR.MATH(K1241))</f>
        <v>17</v>
      </c>
    </row>
    <row r="1242" customFormat="false" ht="12.8" hidden="false" customHeight="false" outlineLevel="0" collapsed="false">
      <c r="I1242" s="1" t="n">
        <f aca="false">ROW()-1</f>
        <v>1241</v>
      </c>
      <c r="J1242" s="1" t="n">
        <f aca="true">YEAR(NOW())+(1/365.25)*I1242</f>
        <v>2026.39767282683</v>
      </c>
      <c r="K1242" s="3" t="n">
        <f aca="false">(365.2425*J1242+1721060-$B$3)/$C$3</f>
        <v>16.7382916095345</v>
      </c>
      <c r="L1242" s="3" t="n">
        <f aca="false">IF((K1242-INT(K1242))&gt;=0.5,_xlfn.CEILING.MATH(K1242),_xlfn.FLOOR.MATH(K1242))</f>
        <v>17</v>
      </c>
    </row>
    <row r="1243" customFormat="false" ht="12.8" hidden="false" customHeight="false" outlineLevel="0" collapsed="false">
      <c r="I1243" s="1" t="n">
        <f aca="false">ROW()-1</f>
        <v>1242</v>
      </c>
      <c r="J1243" s="1" t="n">
        <f aca="true">YEAR(NOW())+(1/365.25)*I1243</f>
        <v>2026.40041067762</v>
      </c>
      <c r="K1243" s="3" t="n">
        <f aca="false">(365.2425*J1243+1721060-$B$3)/$C$3</f>
        <v>16.7400041337416</v>
      </c>
      <c r="L1243" s="3" t="n">
        <f aca="false">IF((K1243-INT(K1243))&gt;=0.5,_xlfn.CEILING.MATH(K1243),_xlfn.FLOOR.MATH(K1243))</f>
        <v>17</v>
      </c>
    </row>
    <row r="1244" customFormat="false" ht="12.8" hidden="false" customHeight="false" outlineLevel="0" collapsed="false">
      <c r="I1244" s="1" t="n">
        <f aca="false">ROW()-1</f>
        <v>1243</v>
      </c>
      <c r="J1244" s="1" t="n">
        <f aca="true">YEAR(NOW())+(1/365.25)*I1244</f>
        <v>2026.40314852841</v>
      </c>
      <c r="K1244" s="3" t="n">
        <f aca="false">(365.2425*J1244+1721060-$B$3)/$C$3</f>
        <v>16.7417166579495</v>
      </c>
      <c r="L1244" s="3" t="n">
        <f aca="false">IF((K1244-INT(K1244))&gt;=0.5,_xlfn.CEILING.MATH(K1244),_xlfn.FLOOR.MATH(K1244))</f>
        <v>17</v>
      </c>
    </row>
    <row r="1245" customFormat="false" ht="12.8" hidden="false" customHeight="false" outlineLevel="0" collapsed="false">
      <c r="I1245" s="1" t="n">
        <f aca="false">ROW()-1</f>
        <v>1244</v>
      </c>
      <c r="J1245" s="1" t="n">
        <f aca="true">YEAR(NOW())+(1/365.25)*I1245</f>
        <v>2026.40588637919</v>
      </c>
      <c r="K1245" s="3" t="n">
        <f aca="false">(365.2425*J1245+1721060-$B$3)/$C$3</f>
        <v>16.7434291821573</v>
      </c>
      <c r="L1245" s="3" t="n">
        <f aca="false">IF((K1245-INT(K1245))&gt;=0.5,_xlfn.CEILING.MATH(K1245),_xlfn.FLOOR.MATH(K1245))</f>
        <v>17</v>
      </c>
    </row>
    <row r="1246" customFormat="false" ht="12.8" hidden="false" customHeight="false" outlineLevel="0" collapsed="false">
      <c r="I1246" s="1" t="n">
        <f aca="false">ROW()-1</f>
        <v>1245</v>
      </c>
      <c r="J1246" s="1" t="n">
        <f aca="true">YEAR(NOW())+(1/365.25)*I1246</f>
        <v>2026.40862422998</v>
      </c>
      <c r="K1246" s="3" t="n">
        <f aca="false">(365.2425*J1246+1721060-$B$3)/$C$3</f>
        <v>16.7451417063652</v>
      </c>
      <c r="L1246" s="3" t="n">
        <f aca="false">IF((K1246-INT(K1246))&gt;=0.5,_xlfn.CEILING.MATH(K1246),_xlfn.FLOOR.MATH(K1246))</f>
        <v>17</v>
      </c>
    </row>
    <row r="1247" customFormat="false" ht="12.8" hidden="false" customHeight="false" outlineLevel="0" collapsed="false">
      <c r="I1247" s="1" t="n">
        <f aca="false">ROW()-1</f>
        <v>1246</v>
      </c>
      <c r="J1247" s="1" t="n">
        <f aca="true">YEAR(NOW())+(1/365.25)*I1247</f>
        <v>2026.41136208077</v>
      </c>
      <c r="K1247" s="3" t="n">
        <f aca="false">(365.2425*J1247+1721060-$B$3)/$C$3</f>
        <v>16.7468542305722</v>
      </c>
      <c r="L1247" s="3" t="n">
        <f aca="false">IF((K1247-INT(K1247))&gt;=0.5,_xlfn.CEILING.MATH(K1247),_xlfn.FLOOR.MATH(K1247))</f>
        <v>17</v>
      </c>
    </row>
    <row r="1248" customFormat="false" ht="12.8" hidden="false" customHeight="false" outlineLevel="0" collapsed="false">
      <c r="I1248" s="1" t="n">
        <f aca="false">ROW()-1</f>
        <v>1247</v>
      </c>
      <c r="J1248" s="1" t="n">
        <f aca="true">YEAR(NOW())+(1/365.25)*I1248</f>
        <v>2026.41409993155</v>
      </c>
      <c r="K1248" s="3" t="n">
        <f aca="false">(365.2425*J1248+1721060-$B$3)/$C$3</f>
        <v>16.7485667547801</v>
      </c>
      <c r="L1248" s="3" t="n">
        <f aca="false">IF((K1248-INT(K1248))&gt;=0.5,_xlfn.CEILING.MATH(K1248),_xlfn.FLOOR.MATH(K1248))</f>
        <v>17</v>
      </c>
    </row>
    <row r="1249" customFormat="false" ht="12.8" hidden="false" customHeight="false" outlineLevel="0" collapsed="false">
      <c r="I1249" s="1" t="n">
        <f aca="false">ROW()-1</f>
        <v>1248</v>
      </c>
      <c r="J1249" s="1" t="n">
        <f aca="true">YEAR(NOW())+(1/365.25)*I1249</f>
        <v>2026.41683778234</v>
      </c>
      <c r="K1249" s="3" t="n">
        <f aca="false">(365.2425*J1249+1721060-$B$3)/$C$3</f>
        <v>16.750279278988</v>
      </c>
      <c r="L1249" s="3" t="n">
        <f aca="false">IF((K1249-INT(K1249))&gt;=0.5,_xlfn.CEILING.MATH(K1249),_xlfn.FLOOR.MATH(K1249))</f>
        <v>17</v>
      </c>
    </row>
    <row r="1250" customFormat="false" ht="12.8" hidden="false" customHeight="false" outlineLevel="0" collapsed="false">
      <c r="I1250" s="1" t="n">
        <f aca="false">ROW()-1</f>
        <v>1249</v>
      </c>
      <c r="J1250" s="1" t="n">
        <f aca="true">YEAR(NOW())+(1/365.25)*I1250</f>
        <v>2026.41957563313</v>
      </c>
      <c r="K1250" s="3" t="n">
        <f aca="false">(365.2425*J1250+1721060-$B$3)/$C$3</f>
        <v>16.7519918031958</v>
      </c>
      <c r="L1250" s="3" t="n">
        <f aca="false">IF((K1250-INT(K1250))&gt;=0.5,_xlfn.CEILING.MATH(K1250),_xlfn.FLOOR.MATH(K1250))</f>
        <v>17</v>
      </c>
    </row>
    <row r="1251" customFormat="false" ht="12.8" hidden="false" customHeight="false" outlineLevel="0" collapsed="false">
      <c r="I1251" s="1" t="n">
        <f aca="false">ROW()-1</f>
        <v>1250</v>
      </c>
      <c r="J1251" s="1" t="n">
        <f aca="true">YEAR(NOW())+(1/365.25)*I1251</f>
        <v>2026.42231348391</v>
      </c>
      <c r="K1251" s="3" t="n">
        <f aca="false">(365.2425*J1251+1721060-$B$3)/$C$3</f>
        <v>16.7537043274037</v>
      </c>
      <c r="L1251" s="3" t="n">
        <f aca="false">IF((K1251-INT(K1251))&gt;=0.5,_xlfn.CEILING.MATH(K1251),_xlfn.FLOOR.MATH(K1251))</f>
        <v>17</v>
      </c>
    </row>
    <row r="1252" customFormat="false" ht="12.8" hidden="false" customHeight="false" outlineLevel="0" collapsed="false">
      <c r="I1252" s="1" t="n">
        <f aca="false">ROW()-1</f>
        <v>1251</v>
      </c>
      <c r="J1252" s="1" t="n">
        <f aca="true">YEAR(NOW())+(1/365.25)*I1252</f>
        <v>2026.4250513347</v>
      </c>
      <c r="K1252" s="3" t="n">
        <f aca="false">(365.2425*J1252+1721060-$B$3)/$C$3</f>
        <v>16.7554168516115</v>
      </c>
      <c r="L1252" s="3" t="n">
        <f aca="false">IF((K1252-INT(K1252))&gt;=0.5,_xlfn.CEILING.MATH(K1252),_xlfn.FLOOR.MATH(K1252))</f>
        <v>17</v>
      </c>
    </row>
    <row r="1253" customFormat="false" ht="12.8" hidden="false" customHeight="false" outlineLevel="0" collapsed="false">
      <c r="I1253" s="1" t="n">
        <f aca="false">ROW()-1</f>
        <v>1252</v>
      </c>
      <c r="J1253" s="1" t="n">
        <f aca="true">YEAR(NOW())+(1/365.25)*I1253</f>
        <v>2026.42778918549</v>
      </c>
      <c r="K1253" s="3" t="n">
        <f aca="false">(365.2425*J1253+1721060-$B$3)/$C$3</f>
        <v>16.7571293758194</v>
      </c>
      <c r="L1253" s="3" t="n">
        <f aca="false">IF((K1253-INT(K1253))&gt;=0.5,_xlfn.CEILING.MATH(K1253),_xlfn.FLOOR.MATH(K1253))</f>
        <v>17</v>
      </c>
    </row>
    <row r="1254" customFormat="false" ht="12.8" hidden="false" customHeight="false" outlineLevel="0" collapsed="false">
      <c r="I1254" s="1" t="n">
        <f aca="false">ROW()-1</f>
        <v>1253</v>
      </c>
      <c r="J1254" s="1" t="n">
        <f aca="true">YEAR(NOW())+(1/365.25)*I1254</f>
        <v>2026.43052703628</v>
      </c>
      <c r="K1254" s="3" t="n">
        <f aca="false">(365.2425*J1254+1721060-$B$3)/$C$3</f>
        <v>16.7588419000273</v>
      </c>
      <c r="L1254" s="3" t="n">
        <f aca="false">IF((K1254-INT(K1254))&gt;=0.5,_xlfn.CEILING.MATH(K1254),_xlfn.FLOOR.MATH(K1254))</f>
        <v>17</v>
      </c>
    </row>
    <row r="1255" customFormat="false" ht="12.8" hidden="false" customHeight="false" outlineLevel="0" collapsed="false">
      <c r="I1255" s="1" t="n">
        <f aca="false">ROW()-1</f>
        <v>1254</v>
      </c>
      <c r="J1255" s="1" t="n">
        <f aca="true">YEAR(NOW())+(1/365.25)*I1255</f>
        <v>2026.43326488706</v>
      </c>
      <c r="K1255" s="3" t="n">
        <f aca="false">(365.2425*J1255+1721060-$B$3)/$C$3</f>
        <v>16.7605544242343</v>
      </c>
      <c r="L1255" s="3" t="n">
        <f aca="false">IF((K1255-INT(K1255))&gt;=0.5,_xlfn.CEILING.MATH(K1255),_xlfn.FLOOR.MATH(K1255))</f>
        <v>17</v>
      </c>
    </row>
    <row r="1256" customFormat="false" ht="12.8" hidden="false" customHeight="false" outlineLevel="0" collapsed="false">
      <c r="I1256" s="1" t="n">
        <f aca="false">ROW()-1</f>
        <v>1255</v>
      </c>
      <c r="J1256" s="1" t="n">
        <f aca="true">YEAR(NOW())+(1/365.25)*I1256</f>
        <v>2026.43600273785</v>
      </c>
      <c r="K1256" s="3" t="n">
        <f aca="false">(365.2425*J1256+1721060-$B$3)/$C$3</f>
        <v>16.7622669484422</v>
      </c>
      <c r="L1256" s="3" t="n">
        <f aca="false">IF((K1256-INT(K1256))&gt;=0.5,_xlfn.CEILING.MATH(K1256),_xlfn.FLOOR.MATH(K1256))</f>
        <v>17</v>
      </c>
    </row>
    <row r="1257" customFormat="false" ht="12.8" hidden="false" customHeight="false" outlineLevel="0" collapsed="false">
      <c r="I1257" s="1" t="n">
        <f aca="false">ROW()-1</f>
        <v>1256</v>
      </c>
      <c r="J1257" s="1" t="n">
        <f aca="true">YEAR(NOW())+(1/365.25)*I1257</f>
        <v>2026.43874058864</v>
      </c>
      <c r="K1257" s="3" t="n">
        <f aca="false">(365.2425*J1257+1721060-$B$3)/$C$3</f>
        <v>16.7639794726501</v>
      </c>
      <c r="L1257" s="3" t="n">
        <f aca="false">IF((K1257-INT(K1257))&gt;=0.5,_xlfn.CEILING.MATH(K1257),_xlfn.FLOOR.MATH(K1257))</f>
        <v>17</v>
      </c>
    </row>
    <row r="1258" customFormat="false" ht="12.8" hidden="false" customHeight="false" outlineLevel="0" collapsed="false">
      <c r="I1258" s="1" t="n">
        <f aca="false">ROW()-1</f>
        <v>1257</v>
      </c>
      <c r="J1258" s="1" t="n">
        <f aca="true">YEAR(NOW())+(1/365.25)*I1258</f>
        <v>2026.44147843943</v>
      </c>
      <c r="K1258" s="3" t="n">
        <f aca="false">(365.2425*J1258+1721060-$B$3)/$C$3</f>
        <v>16.7656919968579</v>
      </c>
      <c r="L1258" s="3" t="n">
        <f aca="false">IF((K1258-INT(K1258))&gt;=0.5,_xlfn.CEILING.MATH(K1258),_xlfn.FLOOR.MATH(K1258))</f>
        <v>17</v>
      </c>
    </row>
    <row r="1259" customFormat="false" ht="12.8" hidden="false" customHeight="false" outlineLevel="0" collapsed="false">
      <c r="I1259" s="1" t="n">
        <f aca="false">ROW()-1</f>
        <v>1258</v>
      </c>
      <c r="J1259" s="1" t="n">
        <f aca="true">YEAR(NOW())+(1/365.25)*I1259</f>
        <v>2026.44421629021</v>
      </c>
      <c r="K1259" s="3" t="n">
        <f aca="false">(365.2425*J1259+1721060-$B$3)/$C$3</f>
        <v>16.767404521065</v>
      </c>
      <c r="L1259" s="3" t="n">
        <f aca="false">IF((K1259-INT(K1259))&gt;=0.5,_xlfn.CEILING.MATH(K1259),_xlfn.FLOOR.MATH(K1259))</f>
        <v>17</v>
      </c>
    </row>
    <row r="1260" customFormat="false" ht="12.8" hidden="false" customHeight="false" outlineLevel="0" collapsed="false">
      <c r="I1260" s="1" t="n">
        <f aca="false">ROW()-1</f>
        <v>1259</v>
      </c>
      <c r="J1260" s="1" t="n">
        <f aca="true">YEAR(NOW())+(1/365.25)*I1260</f>
        <v>2026.446954141</v>
      </c>
      <c r="K1260" s="3" t="n">
        <f aca="false">(365.2425*J1260+1721060-$B$3)/$C$3</f>
        <v>16.7691170452728</v>
      </c>
      <c r="L1260" s="3" t="n">
        <f aca="false">IF((K1260-INT(K1260))&gt;=0.5,_xlfn.CEILING.MATH(K1260),_xlfn.FLOOR.MATH(K1260))</f>
        <v>17</v>
      </c>
    </row>
    <row r="1261" customFormat="false" ht="12.8" hidden="false" customHeight="false" outlineLevel="0" collapsed="false">
      <c r="I1261" s="1" t="n">
        <f aca="false">ROW()-1</f>
        <v>1260</v>
      </c>
      <c r="J1261" s="1" t="n">
        <f aca="true">YEAR(NOW())+(1/365.25)*I1261</f>
        <v>2026.44969199179</v>
      </c>
      <c r="K1261" s="3" t="n">
        <f aca="false">(365.2425*J1261+1721060-$B$3)/$C$3</f>
        <v>16.7708295694807</v>
      </c>
      <c r="L1261" s="3" t="n">
        <f aca="false">IF((K1261-INT(K1261))&gt;=0.5,_xlfn.CEILING.MATH(K1261),_xlfn.FLOOR.MATH(K1261))</f>
        <v>17</v>
      </c>
    </row>
    <row r="1262" customFormat="false" ht="12.8" hidden="false" customHeight="false" outlineLevel="0" collapsed="false">
      <c r="I1262" s="1" t="n">
        <f aca="false">ROW()-1</f>
        <v>1261</v>
      </c>
      <c r="J1262" s="1" t="n">
        <f aca="true">YEAR(NOW())+(1/365.25)*I1262</f>
        <v>2026.45242984257</v>
      </c>
      <c r="K1262" s="3" t="n">
        <f aca="false">(365.2425*J1262+1721060-$B$3)/$C$3</f>
        <v>16.7725420936886</v>
      </c>
      <c r="L1262" s="3" t="n">
        <f aca="false">IF((K1262-INT(K1262))&gt;=0.5,_xlfn.CEILING.MATH(K1262),_xlfn.FLOOR.MATH(K1262))</f>
        <v>17</v>
      </c>
    </row>
    <row r="1263" customFormat="false" ht="12.8" hidden="false" customHeight="false" outlineLevel="0" collapsed="false">
      <c r="I1263" s="1" t="n">
        <f aca="false">ROW()-1</f>
        <v>1262</v>
      </c>
      <c r="J1263" s="1" t="n">
        <f aca="true">YEAR(NOW())+(1/365.25)*I1263</f>
        <v>2026.45516769336</v>
      </c>
      <c r="K1263" s="3" t="n">
        <f aca="false">(365.2425*J1263+1721060-$B$3)/$C$3</f>
        <v>16.7742546178964</v>
      </c>
      <c r="L1263" s="3" t="n">
        <f aca="false">IF((K1263-INT(K1263))&gt;=0.5,_xlfn.CEILING.MATH(K1263),_xlfn.FLOOR.MATH(K1263))</f>
        <v>17</v>
      </c>
    </row>
    <row r="1264" customFormat="false" ht="12.8" hidden="false" customHeight="false" outlineLevel="0" collapsed="false">
      <c r="I1264" s="1" t="n">
        <f aca="false">ROW()-1</f>
        <v>1263</v>
      </c>
      <c r="J1264" s="1" t="n">
        <f aca="true">YEAR(NOW())+(1/365.25)*I1264</f>
        <v>2026.45790554415</v>
      </c>
      <c r="K1264" s="3" t="n">
        <f aca="false">(365.2425*J1264+1721060-$B$3)/$C$3</f>
        <v>16.7759671421043</v>
      </c>
      <c r="L1264" s="3" t="n">
        <f aca="false">IF((K1264-INT(K1264))&gt;=0.5,_xlfn.CEILING.MATH(K1264),_xlfn.FLOOR.MATH(K1264))</f>
        <v>17</v>
      </c>
    </row>
    <row r="1265" customFormat="false" ht="12.8" hidden="false" customHeight="false" outlineLevel="0" collapsed="false">
      <c r="I1265" s="1" t="n">
        <f aca="false">ROW()-1</f>
        <v>1264</v>
      </c>
      <c r="J1265" s="1" t="n">
        <f aca="true">YEAR(NOW())+(1/365.25)*I1265</f>
        <v>2026.46064339493</v>
      </c>
      <c r="K1265" s="3" t="n">
        <f aca="false">(365.2425*J1265+1721060-$B$3)/$C$3</f>
        <v>16.7776796663122</v>
      </c>
      <c r="L1265" s="3" t="n">
        <f aca="false">IF((K1265-INT(K1265))&gt;=0.5,_xlfn.CEILING.MATH(K1265),_xlfn.FLOOR.MATH(K1265))</f>
        <v>17</v>
      </c>
    </row>
    <row r="1266" customFormat="false" ht="12.8" hidden="false" customHeight="false" outlineLevel="0" collapsed="false">
      <c r="I1266" s="1" t="n">
        <f aca="false">ROW()-1</f>
        <v>1265</v>
      </c>
      <c r="J1266" s="1" t="n">
        <f aca="true">YEAR(NOW())+(1/365.25)*I1266</f>
        <v>2026.46338124572</v>
      </c>
      <c r="K1266" s="3" t="n">
        <f aca="false">(365.2425*J1266+1721060-$B$3)/$C$3</f>
        <v>16.7793921905192</v>
      </c>
      <c r="L1266" s="3" t="n">
        <f aca="false">IF((K1266-INT(K1266))&gt;=0.5,_xlfn.CEILING.MATH(K1266),_xlfn.FLOOR.MATH(K1266))</f>
        <v>17</v>
      </c>
    </row>
    <row r="1267" customFormat="false" ht="12.8" hidden="false" customHeight="false" outlineLevel="0" collapsed="false">
      <c r="I1267" s="1" t="n">
        <f aca="false">ROW()-1</f>
        <v>1266</v>
      </c>
      <c r="J1267" s="1" t="n">
        <f aca="true">YEAR(NOW())+(1/365.25)*I1267</f>
        <v>2026.46611909651</v>
      </c>
      <c r="K1267" s="3" t="n">
        <f aca="false">(365.2425*J1267+1721060-$B$3)/$C$3</f>
        <v>16.7811047147271</v>
      </c>
      <c r="L1267" s="3" t="n">
        <f aca="false">IF((K1267-INT(K1267))&gt;=0.5,_xlfn.CEILING.MATH(K1267),_xlfn.FLOOR.MATH(K1267))</f>
        <v>17</v>
      </c>
    </row>
    <row r="1268" customFormat="false" ht="12.8" hidden="false" customHeight="false" outlineLevel="0" collapsed="false">
      <c r="I1268" s="1" t="n">
        <f aca="false">ROW()-1</f>
        <v>1267</v>
      </c>
      <c r="J1268" s="1" t="n">
        <f aca="true">YEAR(NOW())+(1/365.25)*I1268</f>
        <v>2026.4688569473</v>
      </c>
      <c r="K1268" s="3" t="n">
        <f aca="false">(365.2425*J1268+1721060-$B$3)/$C$3</f>
        <v>16.7828172389349</v>
      </c>
      <c r="L1268" s="3" t="n">
        <f aca="false">IF((K1268-INT(K1268))&gt;=0.5,_xlfn.CEILING.MATH(K1268),_xlfn.FLOOR.MATH(K1268))</f>
        <v>17</v>
      </c>
    </row>
    <row r="1269" customFormat="false" ht="12.8" hidden="false" customHeight="false" outlineLevel="0" collapsed="false">
      <c r="I1269" s="1" t="n">
        <f aca="false">ROW()-1</f>
        <v>1268</v>
      </c>
      <c r="J1269" s="1" t="n">
        <f aca="true">YEAR(NOW())+(1/365.25)*I1269</f>
        <v>2026.47159479808</v>
      </c>
      <c r="K1269" s="3" t="n">
        <f aca="false">(365.2425*J1269+1721060-$B$3)/$C$3</f>
        <v>16.7845297631428</v>
      </c>
      <c r="L1269" s="3" t="n">
        <f aca="false">IF((K1269-INT(K1269))&gt;=0.5,_xlfn.CEILING.MATH(K1269),_xlfn.FLOOR.MATH(K1269))</f>
        <v>17</v>
      </c>
    </row>
    <row r="1270" customFormat="false" ht="12.8" hidden="false" customHeight="false" outlineLevel="0" collapsed="false">
      <c r="I1270" s="1" t="n">
        <f aca="false">ROW()-1</f>
        <v>1269</v>
      </c>
      <c r="J1270" s="1" t="n">
        <f aca="true">YEAR(NOW())+(1/365.25)*I1270</f>
        <v>2026.47433264887</v>
      </c>
      <c r="K1270" s="3" t="n">
        <f aca="false">(365.2425*J1270+1721060-$B$3)/$C$3</f>
        <v>16.7862422873499</v>
      </c>
      <c r="L1270" s="3" t="n">
        <f aca="false">IF((K1270-INT(K1270))&gt;=0.5,_xlfn.CEILING.MATH(K1270),_xlfn.FLOOR.MATH(K1270))</f>
        <v>17</v>
      </c>
    </row>
    <row r="1271" customFormat="false" ht="12.8" hidden="false" customHeight="false" outlineLevel="0" collapsed="false">
      <c r="I1271" s="1" t="n">
        <f aca="false">ROW()-1</f>
        <v>1270</v>
      </c>
      <c r="J1271" s="1" t="n">
        <f aca="true">YEAR(NOW())+(1/365.25)*I1271</f>
        <v>2026.47707049966</v>
      </c>
      <c r="K1271" s="3" t="n">
        <f aca="false">(365.2425*J1271+1721060-$B$3)/$C$3</f>
        <v>16.7879548115577</v>
      </c>
      <c r="L1271" s="3" t="n">
        <f aca="false">IF((K1271-INT(K1271))&gt;=0.5,_xlfn.CEILING.MATH(K1271),_xlfn.FLOOR.MATH(K1271))</f>
        <v>17</v>
      </c>
    </row>
    <row r="1272" customFormat="false" ht="12.8" hidden="false" customHeight="false" outlineLevel="0" collapsed="false">
      <c r="I1272" s="1" t="n">
        <f aca="false">ROW()-1</f>
        <v>1271</v>
      </c>
      <c r="J1272" s="1" t="n">
        <f aca="true">YEAR(NOW())+(1/365.25)*I1272</f>
        <v>2026.47980835044</v>
      </c>
      <c r="K1272" s="3" t="n">
        <f aca="false">(365.2425*J1272+1721060-$B$3)/$C$3</f>
        <v>16.7896673357656</v>
      </c>
      <c r="L1272" s="3" t="n">
        <f aca="false">IF((K1272-INT(K1272))&gt;=0.5,_xlfn.CEILING.MATH(K1272),_xlfn.FLOOR.MATH(K1272))</f>
        <v>17</v>
      </c>
    </row>
    <row r="1273" customFormat="false" ht="12.8" hidden="false" customHeight="false" outlineLevel="0" collapsed="false">
      <c r="I1273" s="1" t="n">
        <f aca="false">ROW()-1</f>
        <v>1272</v>
      </c>
      <c r="J1273" s="1" t="n">
        <f aca="true">YEAR(NOW())+(1/365.25)*I1273</f>
        <v>2026.48254620123</v>
      </c>
      <c r="K1273" s="3" t="n">
        <f aca="false">(365.2425*J1273+1721060-$B$3)/$C$3</f>
        <v>16.7913798599735</v>
      </c>
      <c r="L1273" s="3" t="n">
        <f aca="false">IF((K1273-INT(K1273))&gt;=0.5,_xlfn.CEILING.MATH(K1273),_xlfn.FLOOR.MATH(K1273))</f>
        <v>17</v>
      </c>
    </row>
    <row r="1274" customFormat="false" ht="12.8" hidden="false" customHeight="false" outlineLevel="0" collapsed="false">
      <c r="I1274" s="1" t="n">
        <f aca="false">ROW()-1</f>
        <v>1273</v>
      </c>
      <c r="J1274" s="1" t="n">
        <f aca="true">YEAR(NOW())+(1/365.25)*I1274</f>
        <v>2026.48528405202</v>
      </c>
      <c r="K1274" s="3" t="n">
        <f aca="false">(365.2425*J1274+1721060-$B$3)/$C$3</f>
        <v>16.7930923841813</v>
      </c>
      <c r="L1274" s="3" t="n">
        <f aca="false">IF((K1274-INT(K1274))&gt;=0.5,_xlfn.CEILING.MATH(K1274),_xlfn.FLOOR.MATH(K1274))</f>
        <v>17</v>
      </c>
    </row>
    <row r="1275" customFormat="false" ht="12.8" hidden="false" customHeight="false" outlineLevel="0" collapsed="false">
      <c r="I1275" s="1" t="n">
        <f aca="false">ROW()-1</f>
        <v>1274</v>
      </c>
      <c r="J1275" s="1" t="n">
        <f aca="true">YEAR(NOW())+(1/365.25)*I1275</f>
        <v>2026.48802190281</v>
      </c>
      <c r="K1275" s="3" t="n">
        <f aca="false">(365.2425*J1275+1721060-$B$3)/$C$3</f>
        <v>16.7948049083892</v>
      </c>
      <c r="L1275" s="3" t="n">
        <f aca="false">IF((K1275-INT(K1275))&gt;=0.5,_xlfn.CEILING.MATH(K1275),_xlfn.FLOOR.MATH(K1275))</f>
        <v>17</v>
      </c>
    </row>
    <row r="1276" customFormat="false" ht="12.8" hidden="false" customHeight="false" outlineLevel="0" collapsed="false">
      <c r="I1276" s="1" t="n">
        <f aca="false">ROW()-1</f>
        <v>1275</v>
      </c>
      <c r="J1276" s="1" t="n">
        <f aca="true">YEAR(NOW())+(1/365.25)*I1276</f>
        <v>2026.49075975359</v>
      </c>
      <c r="K1276" s="3" t="n">
        <f aca="false">(365.2425*J1276+1721060-$B$3)/$C$3</f>
        <v>16.796517432597</v>
      </c>
      <c r="L1276" s="3" t="n">
        <f aca="false">IF((K1276-INT(K1276))&gt;=0.5,_xlfn.CEILING.MATH(K1276),_xlfn.FLOOR.MATH(K1276))</f>
        <v>17</v>
      </c>
    </row>
    <row r="1277" customFormat="false" ht="12.8" hidden="false" customHeight="false" outlineLevel="0" collapsed="false">
      <c r="I1277" s="1" t="n">
        <f aca="false">ROW()-1</f>
        <v>1276</v>
      </c>
      <c r="J1277" s="1" t="n">
        <f aca="true">YEAR(NOW())+(1/365.25)*I1277</f>
        <v>2026.49349760438</v>
      </c>
      <c r="K1277" s="3" t="n">
        <f aca="false">(365.2425*J1277+1721060-$B$3)/$C$3</f>
        <v>16.7982299568049</v>
      </c>
      <c r="L1277" s="3" t="n">
        <f aca="false">IF((K1277-INT(K1277))&gt;=0.5,_xlfn.CEILING.MATH(K1277),_xlfn.FLOOR.MATH(K1277))</f>
        <v>17</v>
      </c>
    </row>
    <row r="1278" customFormat="false" ht="12.8" hidden="false" customHeight="false" outlineLevel="0" collapsed="false">
      <c r="I1278" s="1" t="n">
        <f aca="false">ROW()-1</f>
        <v>1277</v>
      </c>
      <c r="J1278" s="1" t="n">
        <f aca="true">YEAR(NOW())+(1/365.25)*I1278</f>
        <v>2026.49623545517</v>
      </c>
      <c r="K1278" s="3" t="n">
        <f aca="false">(365.2425*J1278+1721060-$B$3)/$C$3</f>
        <v>16.799942481012</v>
      </c>
      <c r="L1278" s="3" t="n">
        <f aca="false">IF((K1278-INT(K1278))&gt;=0.5,_xlfn.CEILING.MATH(K1278),_xlfn.FLOOR.MATH(K1278))</f>
        <v>17</v>
      </c>
    </row>
    <row r="1279" customFormat="false" ht="12.8" hidden="false" customHeight="false" outlineLevel="0" collapsed="false">
      <c r="I1279" s="1" t="n">
        <f aca="false">ROW()-1</f>
        <v>1278</v>
      </c>
      <c r="J1279" s="1" t="n">
        <f aca="true">YEAR(NOW())+(1/365.25)*I1279</f>
        <v>2026.49897330595</v>
      </c>
      <c r="K1279" s="3" t="n">
        <f aca="false">(365.2425*J1279+1721060-$B$3)/$C$3</f>
        <v>16.8016550052198</v>
      </c>
      <c r="L1279" s="3" t="n">
        <f aca="false">IF((K1279-INT(K1279))&gt;=0.5,_xlfn.CEILING.MATH(K1279),_xlfn.FLOOR.MATH(K1279))</f>
        <v>17</v>
      </c>
    </row>
    <row r="1280" customFormat="false" ht="12.8" hidden="false" customHeight="false" outlineLevel="0" collapsed="false">
      <c r="I1280" s="1" t="n">
        <f aca="false">ROW()-1</f>
        <v>1279</v>
      </c>
      <c r="J1280" s="1" t="n">
        <f aca="true">YEAR(NOW())+(1/365.25)*I1280</f>
        <v>2026.50171115674</v>
      </c>
      <c r="K1280" s="3" t="n">
        <f aca="false">(365.2425*J1280+1721060-$B$3)/$C$3</f>
        <v>16.8033675294277</v>
      </c>
      <c r="L1280" s="3" t="n">
        <f aca="false">IF((K1280-INT(K1280))&gt;=0.5,_xlfn.CEILING.MATH(K1280),_xlfn.FLOOR.MATH(K1280))</f>
        <v>17</v>
      </c>
    </row>
    <row r="1281" customFormat="false" ht="12.8" hidden="false" customHeight="false" outlineLevel="0" collapsed="false">
      <c r="I1281" s="1" t="n">
        <f aca="false">ROW()-1</f>
        <v>1280</v>
      </c>
      <c r="J1281" s="1" t="n">
        <f aca="true">YEAR(NOW())+(1/365.25)*I1281</f>
        <v>2026.50444900753</v>
      </c>
      <c r="K1281" s="3" t="n">
        <f aca="false">(365.2425*J1281+1721060-$B$3)/$C$3</f>
        <v>16.8050800536355</v>
      </c>
      <c r="L1281" s="3" t="n">
        <f aca="false">IF((K1281-INT(K1281))&gt;=0.5,_xlfn.CEILING.MATH(K1281),_xlfn.FLOOR.MATH(K1281))</f>
        <v>17</v>
      </c>
    </row>
    <row r="1282" customFormat="false" ht="12.8" hidden="false" customHeight="false" outlineLevel="0" collapsed="false">
      <c r="I1282" s="1" t="n">
        <f aca="false">ROW()-1</f>
        <v>1281</v>
      </c>
      <c r="J1282" s="1" t="n">
        <f aca="true">YEAR(NOW())+(1/365.25)*I1282</f>
        <v>2026.50718685832</v>
      </c>
      <c r="K1282" s="3" t="n">
        <f aca="false">(365.2425*J1282+1721060-$B$3)/$C$3</f>
        <v>16.8067925778426</v>
      </c>
      <c r="L1282" s="3" t="n">
        <f aca="false">IF((K1282-INT(K1282))&gt;=0.5,_xlfn.CEILING.MATH(K1282),_xlfn.FLOOR.MATH(K1282))</f>
        <v>17</v>
      </c>
    </row>
    <row r="1283" customFormat="false" ht="12.8" hidden="false" customHeight="false" outlineLevel="0" collapsed="false">
      <c r="I1283" s="1" t="n">
        <f aca="false">ROW()-1</f>
        <v>1282</v>
      </c>
      <c r="J1283" s="1" t="n">
        <f aca="true">YEAR(NOW())+(1/365.25)*I1283</f>
        <v>2026.5099247091</v>
      </c>
      <c r="K1283" s="3" t="n">
        <f aca="false">(365.2425*J1283+1721060-$B$3)/$C$3</f>
        <v>16.8085051020505</v>
      </c>
      <c r="L1283" s="3" t="n">
        <f aca="false">IF((K1283-INT(K1283))&gt;=0.5,_xlfn.CEILING.MATH(K1283),_xlfn.FLOOR.MATH(K1283))</f>
        <v>17</v>
      </c>
    </row>
    <row r="1284" customFormat="false" ht="12.8" hidden="false" customHeight="false" outlineLevel="0" collapsed="false">
      <c r="I1284" s="1" t="n">
        <f aca="false">ROW()-1</f>
        <v>1283</v>
      </c>
      <c r="J1284" s="1" t="n">
        <f aca="true">YEAR(NOW())+(1/365.25)*I1284</f>
        <v>2026.51266255989</v>
      </c>
      <c r="K1284" s="3" t="n">
        <f aca="false">(365.2425*J1284+1721060-$B$3)/$C$3</f>
        <v>16.8102176262583</v>
      </c>
      <c r="L1284" s="3" t="n">
        <f aca="false">IF((K1284-INT(K1284))&gt;=0.5,_xlfn.CEILING.MATH(K1284),_xlfn.FLOOR.MATH(K1284))</f>
        <v>17</v>
      </c>
    </row>
    <row r="1285" customFormat="false" ht="12.8" hidden="false" customHeight="false" outlineLevel="0" collapsed="false">
      <c r="I1285" s="1" t="n">
        <f aca="false">ROW()-1</f>
        <v>1284</v>
      </c>
      <c r="J1285" s="1" t="n">
        <f aca="true">YEAR(NOW())+(1/365.25)*I1285</f>
        <v>2026.51540041068</v>
      </c>
      <c r="K1285" s="3" t="n">
        <f aca="false">(365.2425*J1285+1721060-$B$3)/$C$3</f>
        <v>16.8119301504662</v>
      </c>
      <c r="L1285" s="3" t="n">
        <f aca="false">IF((K1285-INT(K1285))&gt;=0.5,_xlfn.CEILING.MATH(K1285),_xlfn.FLOOR.MATH(K1285))</f>
        <v>17</v>
      </c>
    </row>
    <row r="1286" customFormat="false" ht="12.8" hidden="false" customHeight="false" outlineLevel="0" collapsed="false">
      <c r="I1286" s="1" t="n">
        <f aca="false">ROW()-1</f>
        <v>1285</v>
      </c>
      <c r="J1286" s="1" t="n">
        <f aca="true">YEAR(NOW())+(1/365.25)*I1286</f>
        <v>2026.51813826146</v>
      </c>
      <c r="K1286" s="3" t="n">
        <f aca="false">(365.2425*J1286+1721060-$B$3)/$C$3</f>
        <v>16.8136426746741</v>
      </c>
      <c r="L1286" s="3" t="n">
        <f aca="false">IF((K1286-INT(K1286))&gt;=0.5,_xlfn.CEILING.MATH(K1286),_xlfn.FLOOR.MATH(K1286))</f>
        <v>17</v>
      </c>
    </row>
    <row r="1287" customFormat="false" ht="12.8" hidden="false" customHeight="false" outlineLevel="0" collapsed="false">
      <c r="I1287" s="1" t="n">
        <f aca="false">ROW()-1</f>
        <v>1286</v>
      </c>
      <c r="J1287" s="1" t="n">
        <f aca="true">YEAR(NOW())+(1/365.25)*I1287</f>
        <v>2026.52087611225</v>
      </c>
      <c r="K1287" s="3" t="n">
        <f aca="false">(365.2425*J1287+1721060-$B$3)/$C$3</f>
        <v>16.8153551988819</v>
      </c>
      <c r="L1287" s="3" t="n">
        <f aca="false">IF((K1287-INT(K1287))&gt;=0.5,_xlfn.CEILING.MATH(K1287),_xlfn.FLOOR.MATH(K1287))</f>
        <v>17</v>
      </c>
    </row>
    <row r="1288" customFormat="false" ht="12.8" hidden="false" customHeight="false" outlineLevel="0" collapsed="false">
      <c r="I1288" s="1" t="n">
        <f aca="false">ROW()-1</f>
        <v>1287</v>
      </c>
      <c r="J1288" s="1" t="n">
        <f aca="true">YEAR(NOW())+(1/365.25)*I1288</f>
        <v>2026.52361396304</v>
      </c>
      <c r="K1288" s="3" t="n">
        <f aca="false">(365.2425*J1288+1721060-$B$3)/$C$3</f>
        <v>16.8170677230898</v>
      </c>
      <c r="L1288" s="3" t="n">
        <f aca="false">IF((K1288-INT(K1288))&gt;=0.5,_xlfn.CEILING.MATH(K1288),_xlfn.FLOOR.MATH(K1288))</f>
        <v>17</v>
      </c>
    </row>
    <row r="1289" customFormat="false" ht="12.8" hidden="false" customHeight="false" outlineLevel="0" collapsed="false">
      <c r="I1289" s="1" t="n">
        <f aca="false">ROW()-1</f>
        <v>1288</v>
      </c>
      <c r="J1289" s="1" t="n">
        <f aca="true">YEAR(NOW())+(1/365.25)*I1289</f>
        <v>2026.52635181383</v>
      </c>
      <c r="K1289" s="3" t="n">
        <f aca="false">(365.2425*J1289+1721060-$B$3)/$C$3</f>
        <v>16.8187802472968</v>
      </c>
      <c r="L1289" s="3" t="n">
        <f aca="false">IF((K1289-INT(K1289))&gt;=0.5,_xlfn.CEILING.MATH(K1289),_xlfn.FLOOR.MATH(K1289))</f>
        <v>17</v>
      </c>
    </row>
    <row r="1290" customFormat="false" ht="12.8" hidden="false" customHeight="false" outlineLevel="0" collapsed="false">
      <c r="I1290" s="1" t="n">
        <f aca="false">ROW()-1</f>
        <v>1289</v>
      </c>
      <c r="J1290" s="1" t="n">
        <f aca="true">YEAR(NOW())+(1/365.25)*I1290</f>
        <v>2026.52908966461</v>
      </c>
      <c r="K1290" s="3" t="n">
        <f aca="false">(365.2425*J1290+1721060-$B$3)/$C$3</f>
        <v>16.8204927715047</v>
      </c>
      <c r="L1290" s="3" t="n">
        <f aca="false">IF((K1290-INT(K1290))&gt;=0.5,_xlfn.CEILING.MATH(K1290),_xlfn.FLOOR.MATH(K1290))</f>
        <v>17</v>
      </c>
    </row>
    <row r="1291" customFormat="false" ht="12.8" hidden="false" customHeight="false" outlineLevel="0" collapsed="false">
      <c r="I1291" s="1" t="n">
        <f aca="false">ROW()-1</f>
        <v>1290</v>
      </c>
      <c r="J1291" s="1" t="n">
        <f aca="true">YEAR(NOW())+(1/365.25)*I1291</f>
        <v>2026.5318275154</v>
      </c>
      <c r="K1291" s="3" t="n">
        <f aca="false">(365.2425*J1291+1721060-$B$3)/$C$3</f>
        <v>16.8222052957126</v>
      </c>
      <c r="L1291" s="3" t="n">
        <f aca="false">IF((K1291-INT(K1291))&gt;=0.5,_xlfn.CEILING.MATH(K1291),_xlfn.FLOOR.MATH(K1291))</f>
        <v>17</v>
      </c>
    </row>
    <row r="1292" customFormat="false" ht="12.8" hidden="false" customHeight="false" outlineLevel="0" collapsed="false">
      <c r="I1292" s="1" t="n">
        <f aca="false">ROW()-1</f>
        <v>1291</v>
      </c>
      <c r="J1292" s="1" t="n">
        <f aca="true">YEAR(NOW())+(1/365.25)*I1292</f>
        <v>2026.53456536619</v>
      </c>
      <c r="K1292" s="3" t="n">
        <f aca="false">(365.2425*J1292+1721060-$B$3)/$C$3</f>
        <v>16.8239178199204</v>
      </c>
      <c r="L1292" s="3" t="n">
        <f aca="false">IF((K1292-INT(K1292))&gt;=0.5,_xlfn.CEILING.MATH(K1292),_xlfn.FLOOR.MATH(K1292))</f>
        <v>17</v>
      </c>
    </row>
    <row r="1293" customFormat="false" ht="12.8" hidden="false" customHeight="false" outlineLevel="0" collapsed="false">
      <c r="I1293" s="1" t="n">
        <f aca="false">ROW()-1</f>
        <v>1292</v>
      </c>
      <c r="J1293" s="1" t="n">
        <f aca="true">YEAR(NOW())+(1/365.25)*I1293</f>
        <v>2026.53730321697</v>
      </c>
      <c r="K1293" s="3" t="n">
        <f aca="false">(365.2425*J1293+1721060-$B$3)/$C$3</f>
        <v>16.8256303441275</v>
      </c>
      <c r="L1293" s="3" t="n">
        <f aca="false">IF((K1293-INT(K1293))&gt;=0.5,_xlfn.CEILING.MATH(K1293),_xlfn.FLOOR.MATH(K1293))</f>
        <v>17</v>
      </c>
    </row>
    <row r="1294" customFormat="false" ht="12.8" hidden="false" customHeight="false" outlineLevel="0" collapsed="false">
      <c r="I1294" s="1" t="n">
        <f aca="false">ROW()-1</f>
        <v>1293</v>
      </c>
      <c r="J1294" s="1" t="n">
        <f aca="true">YEAR(NOW())+(1/365.25)*I1294</f>
        <v>2026.54004106776</v>
      </c>
      <c r="K1294" s="3" t="n">
        <f aca="false">(365.2425*J1294+1721060-$B$3)/$C$3</f>
        <v>16.8273428683354</v>
      </c>
      <c r="L1294" s="3" t="n">
        <f aca="false">IF((K1294-INT(K1294))&gt;=0.5,_xlfn.CEILING.MATH(K1294),_xlfn.FLOOR.MATH(K1294))</f>
        <v>17</v>
      </c>
    </row>
    <row r="1295" customFormat="false" ht="12.8" hidden="false" customHeight="false" outlineLevel="0" collapsed="false">
      <c r="I1295" s="1" t="n">
        <f aca="false">ROW()-1</f>
        <v>1294</v>
      </c>
      <c r="J1295" s="1" t="n">
        <f aca="true">YEAR(NOW())+(1/365.25)*I1295</f>
        <v>2026.54277891855</v>
      </c>
      <c r="K1295" s="3" t="n">
        <f aca="false">(365.2425*J1295+1721060-$B$3)/$C$3</f>
        <v>16.8290553925432</v>
      </c>
      <c r="L1295" s="3" t="n">
        <f aca="false">IF((K1295-INT(K1295))&gt;=0.5,_xlfn.CEILING.MATH(K1295),_xlfn.FLOOR.MATH(K1295))</f>
        <v>17</v>
      </c>
    </row>
    <row r="1296" customFormat="false" ht="12.8" hidden="false" customHeight="false" outlineLevel="0" collapsed="false">
      <c r="I1296" s="1" t="n">
        <f aca="false">ROW()-1</f>
        <v>1295</v>
      </c>
      <c r="J1296" s="1" t="n">
        <f aca="true">YEAR(NOW())+(1/365.25)*I1296</f>
        <v>2026.54551676934</v>
      </c>
      <c r="K1296" s="3" t="n">
        <f aca="false">(365.2425*J1296+1721060-$B$3)/$C$3</f>
        <v>16.8307679167511</v>
      </c>
      <c r="L1296" s="3" t="n">
        <f aca="false">IF((K1296-INT(K1296))&gt;=0.5,_xlfn.CEILING.MATH(K1296),_xlfn.FLOOR.MATH(K1296))</f>
        <v>17</v>
      </c>
    </row>
    <row r="1297" customFormat="false" ht="12.8" hidden="false" customHeight="false" outlineLevel="0" collapsed="false">
      <c r="I1297" s="1" t="n">
        <f aca="false">ROW()-1</f>
        <v>1296</v>
      </c>
      <c r="J1297" s="1" t="n">
        <f aca="true">YEAR(NOW())+(1/365.25)*I1297</f>
        <v>2026.54825462012</v>
      </c>
      <c r="K1297" s="3" t="n">
        <f aca="false">(365.2425*J1297+1721060-$B$3)/$C$3</f>
        <v>16.8324804409589</v>
      </c>
      <c r="L1297" s="3" t="n">
        <f aca="false">IF((K1297-INT(K1297))&gt;=0.5,_xlfn.CEILING.MATH(K1297),_xlfn.FLOOR.MATH(K1297))</f>
        <v>17</v>
      </c>
    </row>
    <row r="1298" customFormat="false" ht="12.8" hidden="false" customHeight="false" outlineLevel="0" collapsed="false">
      <c r="I1298" s="1" t="n">
        <f aca="false">ROW()-1</f>
        <v>1297</v>
      </c>
      <c r="J1298" s="1" t="n">
        <f aca="true">YEAR(NOW())+(1/365.25)*I1298</f>
        <v>2026.55099247091</v>
      </c>
      <c r="K1298" s="3" t="n">
        <f aca="false">(365.2425*J1298+1721060-$B$3)/$C$3</f>
        <v>16.8341929651668</v>
      </c>
      <c r="L1298" s="3" t="n">
        <f aca="false">IF((K1298-INT(K1298))&gt;=0.5,_xlfn.CEILING.MATH(K1298),_xlfn.FLOOR.MATH(K1298))</f>
        <v>17</v>
      </c>
    </row>
    <row r="1299" customFormat="false" ht="12.8" hidden="false" customHeight="false" outlineLevel="0" collapsed="false">
      <c r="I1299" s="1" t="n">
        <f aca="false">ROW()-1</f>
        <v>1298</v>
      </c>
      <c r="J1299" s="1" t="n">
        <f aca="true">YEAR(NOW())+(1/365.25)*I1299</f>
        <v>2026.5537303217</v>
      </c>
      <c r="K1299" s="3" t="n">
        <f aca="false">(365.2425*J1299+1721060-$B$3)/$C$3</f>
        <v>16.8359054893747</v>
      </c>
      <c r="L1299" s="3" t="n">
        <f aca="false">IF((K1299-INT(K1299))&gt;=0.5,_xlfn.CEILING.MATH(K1299),_xlfn.FLOOR.MATH(K1299))</f>
        <v>17</v>
      </c>
    </row>
    <row r="1300" customFormat="false" ht="12.8" hidden="false" customHeight="false" outlineLevel="0" collapsed="false">
      <c r="I1300" s="1" t="n">
        <f aca="false">ROW()-1</f>
        <v>1299</v>
      </c>
      <c r="J1300" s="1" t="n">
        <f aca="true">YEAR(NOW())+(1/365.25)*I1300</f>
        <v>2026.55646817248</v>
      </c>
      <c r="K1300" s="3" t="n">
        <f aca="false">(365.2425*J1300+1721060-$B$3)/$C$3</f>
        <v>16.8376180135817</v>
      </c>
      <c r="L1300" s="3" t="n">
        <f aca="false">IF((K1300-INT(K1300))&gt;=0.5,_xlfn.CEILING.MATH(K1300),_xlfn.FLOOR.MATH(K1300))</f>
        <v>17</v>
      </c>
    </row>
    <row r="1301" customFormat="false" ht="12.8" hidden="false" customHeight="false" outlineLevel="0" collapsed="false">
      <c r="I1301" s="1" t="n">
        <f aca="false">ROW()-1</f>
        <v>1300</v>
      </c>
      <c r="J1301" s="1" t="n">
        <f aca="true">YEAR(NOW())+(1/365.25)*I1301</f>
        <v>2026.55920602327</v>
      </c>
      <c r="K1301" s="3" t="n">
        <f aca="false">(365.2425*J1301+1721060-$B$3)/$C$3</f>
        <v>16.8393305377896</v>
      </c>
      <c r="L1301" s="3" t="n">
        <f aca="false">IF((K1301-INT(K1301))&gt;=0.5,_xlfn.CEILING.MATH(K1301),_xlfn.FLOOR.MATH(K1301))</f>
        <v>17</v>
      </c>
    </row>
    <row r="1302" customFormat="false" ht="12.8" hidden="false" customHeight="false" outlineLevel="0" collapsed="false">
      <c r="I1302" s="1" t="n">
        <f aca="false">ROW()-1</f>
        <v>1301</v>
      </c>
      <c r="J1302" s="1" t="n">
        <f aca="true">YEAR(NOW())+(1/365.25)*I1302</f>
        <v>2026.56194387406</v>
      </c>
      <c r="K1302" s="3" t="n">
        <f aca="false">(365.2425*J1302+1721060-$B$3)/$C$3</f>
        <v>16.8410430619974</v>
      </c>
      <c r="L1302" s="3" t="n">
        <f aca="false">IF((K1302-INT(K1302))&gt;=0.5,_xlfn.CEILING.MATH(K1302),_xlfn.FLOOR.MATH(K1302))</f>
        <v>17</v>
      </c>
    </row>
    <row r="1303" customFormat="false" ht="12.8" hidden="false" customHeight="false" outlineLevel="0" collapsed="false">
      <c r="I1303" s="1" t="n">
        <f aca="false">ROW()-1</f>
        <v>1302</v>
      </c>
      <c r="J1303" s="1" t="n">
        <f aca="true">YEAR(NOW())+(1/365.25)*I1303</f>
        <v>2026.56468172485</v>
      </c>
      <c r="K1303" s="3" t="n">
        <f aca="false">(365.2425*J1303+1721060-$B$3)/$C$3</f>
        <v>16.8427555862053</v>
      </c>
      <c r="L1303" s="3" t="n">
        <f aca="false">IF((K1303-INT(K1303))&gt;=0.5,_xlfn.CEILING.MATH(K1303),_xlfn.FLOOR.MATH(K1303))</f>
        <v>17</v>
      </c>
    </row>
    <row r="1304" customFormat="false" ht="12.8" hidden="false" customHeight="false" outlineLevel="0" collapsed="false">
      <c r="I1304" s="1" t="n">
        <f aca="false">ROW()-1</f>
        <v>1303</v>
      </c>
      <c r="J1304" s="1" t="n">
        <f aca="true">YEAR(NOW())+(1/365.25)*I1304</f>
        <v>2026.56741957563</v>
      </c>
      <c r="K1304" s="3" t="n">
        <f aca="false">(365.2425*J1304+1721060-$B$3)/$C$3</f>
        <v>16.8444681104132</v>
      </c>
      <c r="L1304" s="3" t="n">
        <f aca="false">IF((K1304-INT(K1304))&gt;=0.5,_xlfn.CEILING.MATH(K1304),_xlfn.FLOOR.MATH(K1304))</f>
        <v>17</v>
      </c>
    </row>
    <row r="1305" customFormat="false" ht="12.8" hidden="false" customHeight="false" outlineLevel="0" collapsed="false">
      <c r="I1305" s="1" t="n">
        <f aca="false">ROW()-1</f>
        <v>1304</v>
      </c>
      <c r="J1305" s="1" t="n">
        <f aca="true">YEAR(NOW())+(1/365.25)*I1305</f>
        <v>2026.57015742642</v>
      </c>
      <c r="K1305" s="3" t="n">
        <f aca="false">(365.2425*J1305+1721060-$B$3)/$C$3</f>
        <v>16.8461806346202</v>
      </c>
      <c r="L1305" s="3" t="n">
        <f aca="false">IF((K1305-INT(K1305))&gt;=0.5,_xlfn.CEILING.MATH(K1305),_xlfn.FLOOR.MATH(K1305))</f>
        <v>17</v>
      </c>
    </row>
    <row r="1306" customFormat="false" ht="12.8" hidden="false" customHeight="false" outlineLevel="0" collapsed="false">
      <c r="I1306" s="1" t="n">
        <f aca="false">ROW()-1</f>
        <v>1305</v>
      </c>
      <c r="J1306" s="1" t="n">
        <f aca="true">YEAR(NOW())+(1/365.25)*I1306</f>
        <v>2026.57289527721</v>
      </c>
      <c r="K1306" s="3" t="n">
        <f aca="false">(365.2425*J1306+1721060-$B$3)/$C$3</f>
        <v>16.8478931588281</v>
      </c>
      <c r="L1306" s="3" t="n">
        <f aca="false">IF((K1306-INT(K1306))&gt;=0.5,_xlfn.CEILING.MATH(K1306),_xlfn.FLOOR.MATH(K1306))</f>
        <v>17</v>
      </c>
    </row>
    <row r="1307" customFormat="false" ht="12.8" hidden="false" customHeight="false" outlineLevel="0" collapsed="false">
      <c r="I1307" s="1" t="n">
        <f aca="false">ROW()-1</f>
        <v>1306</v>
      </c>
      <c r="J1307" s="1" t="n">
        <f aca="true">YEAR(NOW())+(1/365.25)*I1307</f>
        <v>2026.57563312799</v>
      </c>
      <c r="K1307" s="3" t="n">
        <f aca="false">(365.2425*J1307+1721060-$B$3)/$C$3</f>
        <v>16.849605683036</v>
      </c>
      <c r="L1307" s="3" t="n">
        <f aca="false">IF((K1307-INT(K1307))&gt;=0.5,_xlfn.CEILING.MATH(K1307),_xlfn.FLOOR.MATH(K1307))</f>
        <v>17</v>
      </c>
    </row>
    <row r="1308" customFormat="false" ht="12.8" hidden="false" customHeight="false" outlineLevel="0" collapsed="false">
      <c r="I1308" s="1" t="n">
        <f aca="false">ROW()-1</f>
        <v>1307</v>
      </c>
      <c r="J1308" s="1" t="n">
        <f aca="true">YEAR(NOW())+(1/365.25)*I1308</f>
        <v>2026.57837097878</v>
      </c>
      <c r="K1308" s="3" t="n">
        <f aca="false">(365.2425*J1308+1721060-$B$3)/$C$3</f>
        <v>16.8513182072438</v>
      </c>
      <c r="L1308" s="3" t="n">
        <f aca="false">IF((K1308-INT(K1308))&gt;=0.5,_xlfn.CEILING.MATH(K1308),_xlfn.FLOOR.MATH(K1308))</f>
        <v>17</v>
      </c>
    </row>
    <row r="1309" customFormat="false" ht="12.8" hidden="false" customHeight="false" outlineLevel="0" collapsed="false">
      <c r="I1309" s="1" t="n">
        <f aca="false">ROW()-1</f>
        <v>1308</v>
      </c>
      <c r="J1309" s="1" t="n">
        <f aca="true">YEAR(NOW())+(1/365.25)*I1309</f>
        <v>2026.58110882957</v>
      </c>
      <c r="K1309" s="3" t="n">
        <f aca="false">(365.2425*J1309+1721060-$B$3)/$C$3</f>
        <v>16.8530307314517</v>
      </c>
      <c r="L1309" s="3" t="n">
        <f aca="false">IF((K1309-INT(K1309))&gt;=0.5,_xlfn.CEILING.MATH(K1309),_xlfn.FLOOR.MATH(K1309))</f>
        <v>17</v>
      </c>
    </row>
    <row r="1310" customFormat="false" ht="12.8" hidden="false" customHeight="false" outlineLevel="0" collapsed="false">
      <c r="I1310" s="1" t="n">
        <f aca="false">ROW()-1</f>
        <v>1309</v>
      </c>
      <c r="J1310" s="1" t="n">
        <f aca="true">YEAR(NOW())+(1/365.25)*I1310</f>
        <v>2026.58384668036</v>
      </c>
      <c r="K1310" s="3" t="n">
        <f aca="false">(365.2425*J1310+1721060-$B$3)/$C$3</f>
        <v>16.8547432556595</v>
      </c>
      <c r="L1310" s="3" t="n">
        <f aca="false">IF((K1310-INT(K1310))&gt;=0.5,_xlfn.CEILING.MATH(K1310),_xlfn.FLOOR.MATH(K1310))</f>
        <v>17</v>
      </c>
    </row>
    <row r="1311" customFormat="false" ht="12.8" hidden="false" customHeight="false" outlineLevel="0" collapsed="false">
      <c r="I1311" s="1" t="n">
        <f aca="false">ROW()-1</f>
        <v>1310</v>
      </c>
      <c r="J1311" s="1" t="n">
        <f aca="true">YEAR(NOW())+(1/365.25)*I1311</f>
        <v>2026.58658453114</v>
      </c>
      <c r="K1311" s="3" t="n">
        <f aca="false">(365.2425*J1311+1721060-$B$3)/$C$3</f>
        <v>16.8564557798674</v>
      </c>
      <c r="L1311" s="3" t="n">
        <f aca="false">IF((K1311-INT(K1311))&gt;=0.5,_xlfn.CEILING.MATH(K1311),_xlfn.FLOOR.MATH(K1311))</f>
        <v>17</v>
      </c>
    </row>
    <row r="1312" customFormat="false" ht="12.8" hidden="false" customHeight="false" outlineLevel="0" collapsed="false">
      <c r="I1312" s="1" t="n">
        <f aca="false">ROW()-1</f>
        <v>1311</v>
      </c>
      <c r="J1312" s="1" t="n">
        <f aca="true">YEAR(NOW())+(1/365.25)*I1312</f>
        <v>2026.58932238193</v>
      </c>
      <c r="K1312" s="3" t="n">
        <f aca="false">(365.2425*J1312+1721060-$B$3)/$C$3</f>
        <v>16.8581683040753</v>
      </c>
      <c r="L1312" s="3" t="n">
        <f aca="false">IF((K1312-INT(K1312))&gt;=0.5,_xlfn.CEILING.MATH(K1312),_xlfn.FLOOR.MATH(K1312))</f>
        <v>17</v>
      </c>
    </row>
    <row r="1313" customFormat="false" ht="12.8" hidden="false" customHeight="false" outlineLevel="0" collapsed="false">
      <c r="I1313" s="1" t="n">
        <f aca="false">ROW()-1</f>
        <v>1312</v>
      </c>
      <c r="J1313" s="1" t="n">
        <f aca="true">YEAR(NOW())+(1/365.25)*I1313</f>
        <v>2026.59206023272</v>
      </c>
      <c r="K1313" s="3" t="n">
        <f aca="false">(365.2425*J1313+1721060-$B$3)/$C$3</f>
        <v>16.8598808282823</v>
      </c>
      <c r="L1313" s="3" t="n">
        <f aca="false">IF((K1313-INT(K1313))&gt;=0.5,_xlfn.CEILING.MATH(K1313),_xlfn.FLOOR.MATH(K1313))</f>
        <v>17</v>
      </c>
    </row>
    <row r="1314" customFormat="false" ht="12.8" hidden="false" customHeight="false" outlineLevel="0" collapsed="false">
      <c r="I1314" s="1" t="n">
        <f aca="false">ROW()-1</f>
        <v>1313</v>
      </c>
      <c r="J1314" s="1" t="n">
        <f aca="true">YEAR(NOW())+(1/365.25)*I1314</f>
        <v>2026.5947980835</v>
      </c>
      <c r="K1314" s="3" t="n">
        <f aca="false">(365.2425*J1314+1721060-$B$3)/$C$3</f>
        <v>16.8615933524902</v>
      </c>
      <c r="L1314" s="3" t="n">
        <f aca="false">IF((K1314-INT(K1314))&gt;=0.5,_xlfn.CEILING.MATH(K1314),_xlfn.FLOOR.MATH(K1314))</f>
        <v>17</v>
      </c>
    </row>
    <row r="1315" customFormat="false" ht="12.8" hidden="false" customHeight="false" outlineLevel="0" collapsed="false">
      <c r="I1315" s="1" t="n">
        <f aca="false">ROW()-1</f>
        <v>1314</v>
      </c>
      <c r="J1315" s="1" t="n">
        <f aca="true">YEAR(NOW())+(1/365.25)*I1315</f>
        <v>2026.59753593429</v>
      </c>
      <c r="K1315" s="3" t="n">
        <f aca="false">(365.2425*J1315+1721060-$B$3)/$C$3</f>
        <v>16.863305876698</v>
      </c>
      <c r="L1315" s="3" t="n">
        <f aca="false">IF((K1315-INT(K1315))&gt;=0.5,_xlfn.CEILING.MATH(K1315),_xlfn.FLOOR.MATH(K1315))</f>
        <v>17</v>
      </c>
    </row>
    <row r="1316" customFormat="false" ht="12.8" hidden="false" customHeight="false" outlineLevel="0" collapsed="false">
      <c r="I1316" s="1" t="n">
        <f aca="false">ROW()-1</f>
        <v>1315</v>
      </c>
      <c r="J1316" s="1" t="n">
        <f aca="true">YEAR(NOW())+(1/365.25)*I1316</f>
        <v>2026.60027378508</v>
      </c>
      <c r="K1316" s="3" t="n">
        <f aca="false">(365.2425*J1316+1721060-$B$3)/$C$3</f>
        <v>16.8650184009059</v>
      </c>
      <c r="L1316" s="3" t="n">
        <f aca="false">IF((K1316-INT(K1316))&gt;=0.5,_xlfn.CEILING.MATH(K1316),_xlfn.FLOOR.MATH(K1316))</f>
        <v>17</v>
      </c>
    </row>
    <row r="1317" customFormat="false" ht="12.8" hidden="false" customHeight="false" outlineLevel="0" collapsed="false">
      <c r="I1317" s="1" t="n">
        <f aca="false">ROW()-1</f>
        <v>1316</v>
      </c>
      <c r="J1317" s="1" t="n">
        <f aca="true">YEAR(NOW())+(1/365.25)*I1317</f>
        <v>2026.60301163587</v>
      </c>
      <c r="K1317" s="3" t="n">
        <f aca="false">(365.2425*J1317+1721060-$B$3)/$C$3</f>
        <v>16.866730925113</v>
      </c>
      <c r="L1317" s="3" t="n">
        <f aca="false">IF((K1317-INT(K1317))&gt;=0.5,_xlfn.CEILING.MATH(K1317),_xlfn.FLOOR.MATH(K1317))</f>
        <v>17</v>
      </c>
    </row>
    <row r="1318" customFormat="false" ht="12.8" hidden="false" customHeight="false" outlineLevel="0" collapsed="false">
      <c r="I1318" s="1" t="n">
        <f aca="false">ROW()-1</f>
        <v>1317</v>
      </c>
      <c r="J1318" s="1" t="n">
        <f aca="true">YEAR(NOW())+(1/365.25)*I1318</f>
        <v>2026.60574948665</v>
      </c>
      <c r="K1318" s="3" t="n">
        <f aca="false">(365.2425*J1318+1721060-$B$3)/$C$3</f>
        <v>16.8684434493208</v>
      </c>
      <c r="L1318" s="3" t="n">
        <f aca="false">IF((K1318-INT(K1318))&gt;=0.5,_xlfn.CEILING.MATH(K1318),_xlfn.FLOOR.MATH(K1318))</f>
        <v>17</v>
      </c>
    </row>
    <row r="1319" customFormat="false" ht="12.8" hidden="false" customHeight="false" outlineLevel="0" collapsed="false">
      <c r="I1319" s="1" t="n">
        <f aca="false">ROW()-1</f>
        <v>1318</v>
      </c>
      <c r="J1319" s="1" t="n">
        <f aca="true">YEAR(NOW())+(1/365.25)*I1319</f>
        <v>2026.60848733744</v>
      </c>
      <c r="K1319" s="3" t="n">
        <f aca="false">(365.2425*J1319+1721060-$B$3)/$C$3</f>
        <v>16.8701559735287</v>
      </c>
      <c r="L1319" s="3" t="n">
        <f aca="false">IF((K1319-INT(K1319))&gt;=0.5,_xlfn.CEILING.MATH(K1319),_xlfn.FLOOR.MATH(K1319))</f>
        <v>17</v>
      </c>
    </row>
    <row r="1320" customFormat="false" ht="12.8" hidden="false" customHeight="false" outlineLevel="0" collapsed="false">
      <c r="I1320" s="1" t="n">
        <f aca="false">ROW()-1</f>
        <v>1319</v>
      </c>
      <c r="J1320" s="1" t="n">
        <f aca="true">YEAR(NOW())+(1/365.25)*I1320</f>
        <v>2026.61122518823</v>
      </c>
      <c r="K1320" s="3" t="n">
        <f aca="false">(365.2425*J1320+1721060-$B$3)/$C$3</f>
        <v>16.8718684977366</v>
      </c>
      <c r="L1320" s="3" t="n">
        <f aca="false">IF((K1320-INT(K1320))&gt;=0.5,_xlfn.CEILING.MATH(K1320),_xlfn.FLOOR.MATH(K1320))</f>
        <v>17</v>
      </c>
    </row>
    <row r="1321" customFormat="false" ht="12.8" hidden="false" customHeight="false" outlineLevel="0" collapsed="false">
      <c r="I1321" s="1" t="n">
        <f aca="false">ROW()-1</f>
        <v>1320</v>
      </c>
      <c r="J1321" s="1" t="n">
        <f aca="true">YEAR(NOW())+(1/365.25)*I1321</f>
        <v>2026.61396303901</v>
      </c>
      <c r="K1321" s="3" t="n">
        <f aca="false">(365.2425*J1321+1721060-$B$3)/$C$3</f>
        <v>16.8735810219444</v>
      </c>
      <c r="L1321" s="3" t="n">
        <f aca="false">IF((K1321-INT(K1321))&gt;=0.5,_xlfn.CEILING.MATH(K1321),_xlfn.FLOOR.MATH(K1321))</f>
        <v>17</v>
      </c>
    </row>
    <row r="1322" customFormat="false" ht="12.8" hidden="false" customHeight="false" outlineLevel="0" collapsed="false">
      <c r="I1322" s="1" t="n">
        <f aca="false">ROW()-1</f>
        <v>1321</v>
      </c>
      <c r="J1322" s="1" t="n">
        <f aca="true">YEAR(NOW())+(1/365.25)*I1322</f>
        <v>2026.6167008898</v>
      </c>
      <c r="K1322" s="3" t="n">
        <f aca="false">(365.2425*J1322+1721060-$B$3)/$C$3</f>
        <v>16.8752935461523</v>
      </c>
      <c r="L1322" s="3" t="n">
        <f aca="false">IF((K1322-INT(K1322))&gt;=0.5,_xlfn.CEILING.MATH(K1322),_xlfn.FLOOR.MATH(K1322))</f>
        <v>17</v>
      </c>
    </row>
    <row r="1323" customFormat="false" ht="12.8" hidden="false" customHeight="false" outlineLevel="0" collapsed="false">
      <c r="I1323" s="1" t="n">
        <f aca="false">ROW()-1</f>
        <v>1322</v>
      </c>
      <c r="J1323" s="1" t="n">
        <f aca="true">YEAR(NOW())+(1/365.25)*I1323</f>
        <v>2026.61943874059</v>
      </c>
      <c r="K1323" s="3" t="n">
        <f aca="false">(365.2425*J1323+1721060-$B$3)/$C$3</f>
        <v>16.8770060703601</v>
      </c>
      <c r="L1323" s="3" t="n">
        <f aca="false">IF((K1323-INT(K1323))&gt;=0.5,_xlfn.CEILING.MATH(K1323),_xlfn.FLOOR.MATH(K1323))</f>
        <v>17</v>
      </c>
    </row>
    <row r="1324" customFormat="false" ht="12.8" hidden="false" customHeight="false" outlineLevel="0" collapsed="false">
      <c r="I1324" s="1" t="n">
        <f aca="false">ROW()-1</f>
        <v>1323</v>
      </c>
      <c r="J1324" s="1" t="n">
        <f aca="true">YEAR(NOW())+(1/365.25)*I1324</f>
        <v>2026.62217659138</v>
      </c>
      <c r="K1324" s="3" t="n">
        <f aca="false">(365.2425*J1324+1721060-$B$3)/$C$3</f>
        <v>16.8787185945672</v>
      </c>
      <c r="L1324" s="3" t="n">
        <f aca="false">IF((K1324-INT(K1324))&gt;=0.5,_xlfn.CEILING.MATH(K1324),_xlfn.FLOOR.MATH(K1324))</f>
        <v>17</v>
      </c>
    </row>
    <row r="1325" customFormat="false" ht="12.8" hidden="false" customHeight="false" outlineLevel="0" collapsed="false">
      <c r="I1325" s="1" t="n">
        <f aca="false">ROW()-1</f>
        <v>1324</v>
      </c>
      <c r="J1325" s="1" t="n">
        <f aca="true">YEAR(NOW())+(1/365.25)*I1325</f>
        <v>2026.62491444216</v>
      </c>
      <c r="K1325" s="3" t="n">
        <f aca="false">(365.2425*J1325+1721060-$B$3)/$C$3</f>
        <v>16.8804311187751</v>
      </c>
      <c r="L1325" s="3" t="n">
        <f aca="false">IF((K1325-INT(K1325))&gt;=0.5,_xlfn.CEILING.MATH(K1325),_xlfn.FLOOR.MATH(K1325))</f>
        <v>17</v>
      </c>
    </row>
    <row r="1326" customFormat="false" ht="12.8" hidden="false" customHeight="false" outlineLevel="0" collapsed="false">
      <c r="I1326" s="1" t="n">
        <f aca="false">ROW()-1</f>
        <v>1325</v>
      </c>
      <c r="J1326" s="1" t="n">
        <f aca="true">YEAR(NOW())+(1/365.25)*I1326</f>
        <v>2026.62765229295</v>
      </c>
      <c r="K1326" s="3" t="n">
        <f aca="false">(365.2425*J1326+1721060-$B$3)/$C$3</f>
        <v>16.8821436429829</v>
      </c>
      <c r="L1326" s="3" t="n">
        <f aca="false">IF((K1326-INT(K1326))&gt;=0.5,_xlfn.CEILING.MATH(K1326),_xlfn.FLOOR.MATH(K1326))</f>
        <v>17</v>
      </c>
    </row>
    <row r="1327" customFormat="false" ht="12.8" hidden="false" customHeight="false" outlineLevel="0" collapsed="false">
      <c r="I1327" s="1" t="n">
        <f aca="false">ROW()-1</f>
        <v>1326</v>
      </c>
      <c r="J1327" s="1" t="n">
        <f aca="true">YEAR(NOW())+(1/365.25)*I1327</f>
        <v>2026.63039014374</v>
      </c>
      <c r="K1327" s="3" t="n">
        <f aca="false">(365.2425*J1327+1721060-$B$3)/$C$3</f>
        <v>16.8838561671908</v>
      </c>
      <c r="L1327" s="3" t="n">
        <f aca="false">IF((K1327-INT(K1327))&gt;=0.5,_xlfn.CEILING.MATH(K1327),_xlfn.FLOOR.MATH(K1327))</f>
        <v>17</v>
      </c>
    </row>
    <row r="1328" customFormat="false" ht="12.8" hidden="false" customHeight="false" outlineLevel="0" collapsed="false">
      <c r="I1328" s="1" t="n">
        <f aca="false">ROW()-1</f>
        <v>1327</v>
      </c>
      <c r="J1328" s="1" t="n">
        <f aca="true">YEAR(NOW())+(1/365.25)*I1328</f>
        <v>2026.63312799452</v>
      </c>
      <c r="K1328" s="3" t="n">
        <f aca="false">(365.2425*J1328+1721060-$B$3)/$C$3</f>
        <v>16.8855686913979</v>
      </c>
      <c r="L1328" s="3" t="n">
        <f aca="false">IF((K1328-INT(K1328))&gt;=0.5,_xlfn.CEILING.MATH(K1328),_xlfn.FLOOR.MATH(K1328))</f>
        <v>17</v>
      </c>
    </row>
    <row r="1329" customFormat="false" ht="12.8" hidden="false" customHeight="false" outlineLevel="0" collapsed="false">
      <c r="I1329" s="1" t="n">
        <f aca="false">ROW()-1</f>
        <v>1328</v>
      </c>
      <c r="J1329" s="1" t="n">
        <f aca="true">YEAR(NOW())+(1/365.25)*I1329</f>
        <v>2026.63586584531</v>
      </c>
      <c r="K1329" s="3" t="n">
        <f aca="false">(365.2425*J1329+1721060-$B$3)/$C$3</f>
        <v>16.8872812156057</v>
      </c>
      <c r="L1329" s="3" t="n">
        <f aca="false">IF((K1329-INT(K1329))&gt;=0.5,_xlfn.CEILING.MATH(K1329),_xlfn.FLOOR.MATH(K1329))</f>
        <v>17</v>
      </c>
    </row>
    <row r="1330" customFormat="false" ht="12.8" hidden="false" customHeight="false" outlineLevel="0" collapsed="false">
      <c r="I1330" s="1" t="n">
        <f aca="false">ROW()-1</f>
        <v>1329</v>
      </c>
      <c r="J1330" s="1" t="n">
        <f aca="true">YEAR(NOW())+(1/365.25)*I1330</f>
        <v>2026.6386036961</v>
      </c>
      <c r="K1330" s="3" t="n">
        <f aca="false">(365.2425*J1330+1721060-$B$3)/$C$3</f>
        <v>16.8889937398136</v>
      </c>
      <c r="L1330" s="3" t="n">
        <f aca="false">IF((K1330-INT(K1330))&gt;=0.5,_xlfn.CEILING.MATH(K1330),_xlfn.FLOOR.MATH(K1330))</f>
        <v>17</v>
      </c>
    </row>
    <row r="1331" customFormat="false" ht="12.8" hidden="false" customHeight="false" outlineLevel="0" collapsed="false">
      <c r="I1331" s="1" t="n">
        <f aca="false">ROW()-1</f>
        <v>1330</v>
      </c>
      <c r="J1331" s="1" t="n">
        <f aca="true">YEAR(NOW())+(1/365.25)*I1331</f>
        <v>2026.64134154689</v>
      </c>
      <c r="K1331" s="3" t="n">
        <f aca="false">(365.2425*J1331+1721060-$B$3)/$C$3</f>
        <v>16.8907062640214</v>
      </c>
      <c r="L1331" s="3" t="n">
        <f aca="false">IF((K1331-INT(K1331))&gt;=0.5,_xlfn.CEILING.MATH(K1331),_xlfn.FLOOR.MATH(K1331))</f>
        <v>17</v>
      </c>
    </row>
    <row r="1332" customFormat="false" ht="12.8" hidden="false" customHeight="false" outlineLevel="0" collapsed="false">
      <c r="I1332" s="1" t="n">
        <f aca="false">ROW()-1</f>
        <v>1331</v>
      </c>
      <c r="J1332" s="1" t="n">
        <f aca="true">YEAR(NOW())+(1/365.25)*I1332</f>
        <v>2026.64407939767</v>
      </c>
      <c r="K1332" s="3" t="n">
        <f aca="false">(365.2425*J1332+1721060-$B$3)/$C$3</f>
        <v>16.8924187882293</v>
      </c>
      <c r="L1332" s="3" t="n">
        <f aca="false">IF((K1332-INT(K1332))&gt;=0.5,_xlfn.CEILING.MATH(K1332),_xlfn.FLOOR.MATH(K1332))</f>
        <v>17</v>
      </c>
    </row>
    <row r="1333" customFormat="false" ht="12.8" hidden="false" customHeight="false" outlineLevel="0" collapsed="false">
      <c r="I1333" s="1" t="n">
        <f aca="false">ROW()-1</f>
        <v>1332</v>
      </c>
      <c r="J1333" s="1" t="n">
        <f aca="true">YEAR(NOW())+(1/365.25)*I1333</f>
        <v>2026.64681724846</v>
      </c>
      <c r="K1333" s="3" t="n">
        <f aca="false">(365.2425*J1333+1721060-$B$3)/$C$3</f>
        <v>16.8941313124372</v>
      </c>
      <c r="L1333" s="3" t="n">
        <f aca="false">IF((K1333-INT(K1333))&gt;=0.5,_xlfn.CEILING.MATH(K1333),_xlfn.FLOOR.MATH(K1333))</f>
        <v>17</v>
      </c>
    </row>
    <row r="1334" customFormat="false" ht="12.8" hidden="false" customHeight="false" outlineLevel="0" collapsed="false">
      <c r="I1334" s="1" t="n">
        <f aca="false">ROW()-1</f>
        <v>1333</v>
      </c>
      <c r="J1334" s="1" t="n">
        <f aca="true">YEAR(NOW())+(1/365.25)*I1334</f>
        <v>2026.64955509925</v>
      </c>
      <c r="K1334" s="3" t="n">
        <f aca="false">(365.2425*J1334+1721060-$B$3)/$C$3</f>
        <v>16.895843836645</v>
      </c>
      <c r="L1334" s="3" t="n">
        <f aca="false">IF((K1334-INT(K1334))&gt;=0.5,_xlfn.CEILING.MATH(K1334),_xlfn.FLOOR.MATH(K1334))</f>
        <v>17</v>
      </c>
    </row>
    <row r="1335" customFormat="false" ht="12.8" hidden="false" customHeight="false" outlineLevel="0" collapsed="false">
      <c r="I1335" s="1" t="n">
        <f aca="false">ROW()-1</f>
        <v>1334</v>
      </c>
      <c r="J1335" s="1" t="n">
        <f aca="true">YEAR(NOW())+(1/365.25)*I1335</f>
        <v>2026.65229295003</v>
      </c>
      <c r="K1335" s="3" t="n">
        <f aca="false">(365.2425*J1335+1721060-$B$3)/$C$3</f>
        <v>16.8975563608529</v>
      </c>
      <c r="L1335" s="3" t="n">
        <f aca="false">IF((K1335-INT(K1335))&gt;=0.5,_xlfn.CEILING.MATH(K1335),_xlfn.FLOOR.MATH(K1335))</f>
        <v>17</v>
      </c>
    </row>
    <row r="1336" customFormat="false" ht="12.8" hidden="false" customHeight="false" outlineLevel="0" collapsed="false">
      <c r="I1336" s="1" t="n">
        <f aca="false">ROW()-1</f>
        <v>1335</v>
      </c>
      <c r="J1336" s="1" t="n">
        <f aca="true">YEAR(NOW())+(1/365.25)*I1336</f>
        <v>2026.65503080082</v>
      </c>
      <c r="K1336" s="3" t="n">
        <f aca="false">(365.2425*J1336+1721060-$B$3)/$C$3</f>
        <v>16.8992688850599</v>
      </c>
      <c r="L1336" s="3" t="n">
        <f aca="false">IF((K1336-INT(K1336))&gt;=0.5,_xlfn.CEILING.MATH(K1336),_xlfn.FLOOR.MATH(K1336))</f>
        <v>17</v>
      </c>
    </row>
    <row r="1337" customFormat="false" ht="12.8" hidden="false" customHeight="false" outlineLevel="0" collapsed="false">
      <c r="I1337" s="1" t="n">
        <f aca="false">ROW()-1</f>
        <v>1336</v>
      </c>
      <c r="J1337" s="1" t="n">
        <f aca="true">YEAR(NOW())+(1/365.25)*I1337</f>
        <v>2026.65776865161</v>
      </c>
      <c r="K1337" s="3" t="n">
        <f aca="false">(365.2425*J1337+1721060-$B$3)/$C$3</f>
        <v>16.9009814092678</v>
      </c>
      <c r="L1337" s="3" t="n">
        <f aca="false">IF((K1337-INT(K1337))&gt;=0.5,_xlfn.CEILING.MATH(K1337),_xlfn.FLOOR.MATH(K1337))</f>
        <v>17</v>
      </c>
    </row>
    <row r="1338" customFormat="false" ht="12.8" hidden="false" customHeight="false" outlineLevel="0" collapsed="false">
      <c r="I1338" s="1" t="n">
        <f aca="false">ROW()-1</f>
        <v>1337</v>
      </c>
      <c r="J1338" s="1" t="n">
        <f aca="true">YEAR(NOW())+(1/365.25)*I1338</f>
        <v>2026.6605065024</v>
      </c>
      <c r="K1338" s="3" t="n">
        <f aca="false">(365.2425*J1338+1721060-$B$3)/$C$3</f>
        <v>16.9026939334757</v>
      </c>
      <c r="L1338" s="3" t="n">
        <f aca="false">IF((K1338-INT(K1338))&gt;=0.5,_xlfn.CEILING.MATH(K1338),_xlfn.FLOOR.MATH(K1338))</f>
        <v>17</v>
      </c>
    </row>
    <row r="1339" customFormat="false" ht="12.8" hidden="false" customHeight="false" outlineLevel="0" collapsed="false">
      <c r="I1339" s="1" t="n">
        <f aca="false">ROW()-1</f>
        <v>1338</v>
      </c>
      <c r="J1339" s="1" t="n">
        <f aca="true">YEAR(NOW())+(1/365.25)*I1339</f>
        <v>2026.66324435318</v>
      </c>
      <c r="K1339" s="3" t="n">
        <f aca="false">(365.2425*J1339+1721060-$B$3)/$C$3</f>
        <v>16.9044064576835</v>
      </c>
      <c r="L1339" s="3" t="n">
        <f aca="false">IF((K1339-INT(K1339))&gt;=0.5,_xlfn.CEILING.MATH(K1339),_xlfn.FLOOR.MATH(K1339))</f>
        <v>17</v>
      </c>
    </row>
    <row r="1340" customFormat="false" ht="12.8" hidden="false" customHeight="false" outlineLevel="0" collapsed="false">
      <c r="I1340" s="1" t="n">
        <f aca="false">ROW()-1</f>
        <v>1339</v>
      </c>
      <c r="J1340" s="1" t="n">
        <f aca="true">YEAR(NOW())+(1/365.25)*I1340</f>
        <v>2026.66598220397</v>
      </c>
      <c r="K1340" s="3" t="n">
        <f aca="false">(365.2425*J1340+1721060-$B$3)/$C$3</f>
        <v>16.9061189818906</v>
      </c>
      <c r="L1340" s="3" t="n">
        <f aca="false">IF((K1340-INT(K1340))&gt;=0.5,_xlfn.CEILING.MATH(K1340),_xlfn.FLOOR.MATH(K1340))</f>
        <v>17</v>
      </c>
    </row>
    <row r="1341" customFormat="false" ht="12.8" hidden="false" customHeight="false" outlineLevel="0" collapsed="false">
      <c r="I1341" s="1" t="n">
        <f aca="false">ROW()-1</f>
        <v>1340</v>
      </c>
      <c r="J1341" s="1" t="n">
        <f aca="true">YEAR(NOW())+(1/365.25)*I1341</f>
        <v>2026.66872005476</v>
      </c>
      <c r="K1341" s="3" t="n">
        <f aca="false">(365.2425*J1341+1721060-$B$3)/$C$3</f>
        <v>16.9078315060985</v>
      </c>
      <c r="L1341" s="3" t="n">
        <f aca="false">IF((K1341-INT(K1341))&gt;=0.5,_xlfn.CEILING.MATH(K1341),_xlfn.FLOOR.MATH(K1341))</f>
        <v>17</v>
      </c>
    </row>
    <row r="1342" customFormat="false" ht="12.8" hidden="false" customHeight="false" outlineLevel="0" collapsed="false">
      <c r="I1342" s="1" t="n">
        <f aca="false">ROW()-1</f>
        <v>1341</v>
      </c>
      <c r="J1342" s="1" t="n">
        <f aca="true">YEAR(NOW())+(1/365.25)*I1342</f>
        <v>2026.67145790554</v>
      </c>
      <c r="K1342" s="3" t="n">
        <f aca="false">(365.2425*J1342+1721060-$B$3)/$C$3</f>
        <v>16.9095440303063</v>
      </c>
      <c r="L1342" s="3" t="n">
        <f aca="false">IF((K1342-INT(K1342))&gt;=0.5,_xlfn.CEILING.MATH(K1342),_xlfn.FLOOR.MATH(K1342))</f>
        <v>17</v>
      </c>
    </row>
    <row r="1343" customFormat="false" ht="12.8" hidden="false" customHeight="false" outlineLevel="0" collapsed="false">
      <c r="I1343" s="1" t="n">
        <f aca="false">ROW()-1</f>
        <v>1342</v>
      </c>
      <c r="J1343" s="1" t="n">
        <f aca="true">YEAR(NOW())+(1/365.25)*I1343</f>
        <v>2026.67419575633</v>
      </c>
      <c r="K1343" s="3" t="n">
        <f aca="false">(365.2425*J1343+1721060-$B$3)/$C$3</f>
        <v>16.9112565545142</v>
      </c>
      <c r="L1343" s="3" t="n">
        <f aca="false">IF((K1343-INT(K1343))&gt;=0.5,_xlfn.CEILING.MATH(K1343),_xlfn.FLOOR.MATH(K1343))</f>
        <v>17</v>
      </c>
    </row>
    <row r="1344" customFormat="false" ht="12.8" hidden="false" customHeight="false" outlineLevel="0" collapsed="false">
      <c r="I1344" s="1" t="n">
        <f aca="false">ROW()-1</f>
        <v>1343</v>
      </c>
      <c r="J1344" s="1" t="n">
        <f aca="true">YEAR(NOW())+(1/365.25)*I1344</f>
        <v>2026.67693360712</v>
      </c>
      <c r="K1344" s="3" t="n">
        <f aca="false">(365.2425*J1344+1721060-$B$3)/$C$3</f>
        <v>16.912969078722</v>
      </c>
      <c r="L1344" s="3" t="n">
        <f aca="false">IF((K1344-INT(K1344))&gt;=0.5,_xlfn.CEILING.MATH(K1344),_xlfn.FLOOR.MATH(K1344))</f>
        <v>17</v>
      </c>
    </row>
    <row r="1345" customFormat="false" ht="12.8" hidden="false" customHeight="false" outlineLevel="0" collapsed="false">
      <c r="I1345" s="1" t="n">
        <f aca="false">ROW()-1</f>
        <v>1344</v>
      </c>
      <c r="J1345" s="1" t="n">
        <f aca="true">YEAR(NOW())+(1/365.25)*I1345</f>
        <v>2026.67967145791</v>
      </c>
      <c r="K1345" s="3" t="n">
        <f aca="false">(365.2425*J1345+1721060-$B$3)/$C$3</f>
        <v>16.9146816029299</v>
      </c>
      <c r="L1345" s="3" t="n">
        <f aca="false">IF((K1345-INT(K1345))&gt;=0.5,_xlfn.CEILING.MATH(K1345),_xlfn.FLOOR.MATH(K1345))</f>
        <v>17</v>
      </c>
    </row>
    <row r="1346" customFormat="false" ht="12.8" hidden="false" customHeight="false" outlineLevel="0" collapsed="false">
      <c r="I1346" s="1" t="n">
        <f aca="false">ROW()-1</f>
        <v>1345</v>
      </c>
      <c r="J1346" s="1" t="n">
        <f aca="true">YEAR(NOW())+(1/365.25)*I1346</f>
        <v>2026.68240930869</v>
      </c>
      <c r="K1346" s="3" t="n">
        <f aca="false">(365.2425*J1346+1721060-$B$3)/$C$3</f>
        <v>16.9163941271378</v>
      </c>
      <c r="L1346" s="3" t="n">
        <f aca="false">IF((K1346-INT(K1346))&gt;=0.5,_xlfn.CEILING.MATH(K1346),_xlfn.FLOOR.MATH(K1346))</f>
        <v>17</v>
      </c>
    </row>
    <row r="1347" customFormat="false" ht="12.8" hidden="false" customHeight="false" outlineLevel="0" collapsed="false">
      <c r="I1347" s="1" t="n">
        <f aca="false">ROW()-1</f>
        <v>1346</v>
      </c>
      <c r="J1347" s="1" t="n">
        <f aca="true">YEAR(NOW())+(1/365.25)*I1347</f>
        <v>2026.68514715948</v>
      </c>
      <c r="K1347" s="3" t="n">
        <f aca="false">(365.2425*J1347+1721060-$B$3)/$C$3</f>
        <v>16.9181066513448</v>
      </c>
      <c r="L1347" s="3" t="n">
        <f aca="false">IF((K1347-INT(K1347))&gt;=0.5,_xlfn.CEILING.MATH(K1347),_xlfn.FLOOR.MATH(K1347))</f>
        <v>17</v>
      </c>
    </row>
    <row r="1348" customFormat="false" ht="12.8" hidden="false" customHeight="false" outlineLevel="0" collapsed="false">
      <c r="I1348" s="1" t="n">
        <f aca="false">ROW()-1</f>
        <v>1347</v>
      </c>
      <c r="J1348" s="1" t="n">
        <f aca="true">YEAR(NOW())+(1/365.25)*I1348</f>
        <v>2026.68788501027</v>
      </c>
      <c r="K1348" s="3" t="n">
        <f aca="false">(365.2425*J1348+1721060-$B$3)/$C$3</f>
        <v>16.9198191755527</v>
      </c>
      <c r="L1348" s="3" t="n">
        <f aca="false">IF((K1348-INT(K1348))&gt;=0.5,_xlfn.CEILING.MATH(K1348),_xlfn.FLOOR.MATH(K1348))</f>
        <v>17</v>
      </c>
    </row>
    <row r="1349" customFormat="false" ht="12.8" hidden="false" customHeight="false" outlineLevel="0" collapsed="false">
      <c r="I1349" s="1" t="n">
        <f aca="false">ROW()-1</f>
        <v>1348</v>
      </c>
      <c r="J1349" s="1" t="n">
        <f aca="true">YEAR(NOW())+(1/365.25)*I1349</f>
        <v>2026.69062286105</v>
      </c>
      <c r="K1349" s="3" t="n">
        <f aca="false">(365.2425*J1349+1721060-$B$3)/$C$3</f>
        <v>16.9215316997606</v>
      </c>
      <c r="L1349" s="3" t="n">
        <f aca="false">IF((K1349-INT(K1349))&gt;=0.5,_xlfn.CEILING.MATH(K1349),_xlfn.FLOOR.MATH(K1349))</f>
        <v>17</v>
      </c>
    </row>
    <row r="1350" customFormat="false" ht="12.8" hidden="false" customHeight="false" outlineLevel="0" collapsed="false">
      <c r="I1350" s="1" t="n">
        <f aca="false">ROW()-1</f>
        <v>1349</v>
      </c>
      <c r="J1350" s="1" t="n">
        <f aca="true">YEAR(NOW())+(1/365.25)*I1350</f>
        <v>2026.69336071184</v>
      </c>
      <c r="K1350" s="3" t="n">
        <f aca="false">(365.2425*J1350+1721060-$B$3)/$C$3</f>
        <v>16.9232442239684</v>
      </c>
      <c r="L1350" s="3" t="n">
        <f aca="false">IF((K1350-INT(K1350))&gt;=0.5,_xlfn.CEILING.MATH(K1350),_xlfn.FLOOR.MATH(K1350))</f>
        <v>17</v>
      </c>
    </row>
    <row r="1351" customFormat="false" ht="12.8" hidden="false" customHeight="false" outlineLevel="0" collapsed="false">
      <c r="I1351" s="1" t="n">
        <f aca="false">ROW()-1</f>
        <v>1350</v>
      </c>
      <c r="J1351" s="1" t="n">
        <f aca="true">YEAR(NOW())+(1/365.25)*I1351</f>
        <v>2026.69609856263</v>
      </c>
      <c r="K1351" s="3" t="n">
        <f aca="false">(365.2425*J1351+1721060-$B$3)/$C$3</f>
        <v>16.9249567481755</v>
      </c>
      <c r="L1351" s="3" t="n">
        <f aca="false">IF((K1351-INT(K1351))&gt;=0.5,_xlfn.CEILING.MATH(K1351),_xlfn.FLOOR.MATH(K1351))</f>
        <v>17</v>
      </c>
    </row>
    <row r="1352" customFormat="false" ht="12.8" hidden="false" customHeight="false" outlineLevel="0" collapsed="false">
      <c r="I1352" s="1" t="n">
        <f aca="false">ROW()-1</f>
        <v>1351</v>
      </c>
      <c r="J1352" s="1" t="n">
        <f aca="true">YEAR(NOW())+(1/365.25)*I1352</f>
        <v>2026.69883641342</v>
      </c>
      <c r="K1352" s="3" t="n">
        <f aca="false">(365.2425*J1352+1721060-$B$3)/$C$3</f>
        <v>16.9266692723833</v>
      </c>
      <c r="L1352" s="3" t="n">
        <f aca="false">IF((K1352-INT(K1352))&gt;=0.5,_xlfn.CEILING.MATH(K1352),_xlfn.FLOOR.MATH(K1352))</f>
        <v>17</v>
      </c>
    </row>
    <row r="1353" customFormat="false" ht="12.8" hidden="false" customHeight="false" outlineLevel="0" collapsed="false">
      <c r="I1353" s="1" t="n">
        <f aca="false">ROW()-1</f>
        <v>1352</v>
      </c>
      <c r="J1353" s="1" t="n">
        <f aca="true">YEAR(NOW())+(1/365.25)*I1353</f>
        <v>2026.7015742642</v>
      </c>
      <c r="K1353" s="3" t="n">
        <f aca="false">(365.2425*J1353+1721060-$B$3)/$C$3</f>
        <v>16.9283817965912</v>
      </c>
      <c r="L1353" s="3" t="n">
        <f aca="false">IF((K1353-INT(K1353))&gt;=0.5,_xlfn.CEILING.MATH(K1353),_xlfn.FLOOR.MATH(K1353))</f>
        <v>17</v>
      </c>
    </row>
    <row r="1354" customFormat="false" ht="12.8" hidden="false" customHeight="false" outlineLevel="0" collapsed="false">
      <c r="I1354" s="1" t="n">
        <f aca="false">ROW()-1</f>
        <v>1353</v>
      </c>
      <c r="J1354" s="1" t="n">
        <f aca="true">YEAR(NOW())+(1/365.25)*I1354</f>
        <v>2026.70431211499</v>
      </c>
      <c r="K1354" s="3" t="n">
        <f aca="false">(365.2425*J1354+1721060-$B$3)/$C$3</f>
        <v>16.9300943207991</v>
      </c>
      <c r="L1354" s="3" t="n">
        <f aca="false">IF((K1354-INT(K1354))&gt;=0.5,_xlfn.CEILING.MATH(K1354),_xlfn.FLOOR.MATH(K1354))</f>
        <v>17</v>
      </c>
    </row>
    <row r="1355" customFormat="false" ht="12.8" hidden="false" customHeight="false" outlineLevel="0" collapsed="false">
      <c r="I1355" s="1" t="n">
        <f aca="false">ROW()-1</f>
        <v>1354</v>
      </c>
      <c r="J1355" s="1" t="n">
        <f aca="true">YEAR(NOW())+(1/365.25)*I1355</f>
        <v>2026.70704996578</v>
      </c>
      <c r="K1355" s="3" t="n">
        <f aca="false">(365.2425*J1355+1721060-$B$3)/$C$3</f>
        <v>16.9318068450069</v>
      </c>
      <c r="L1355" s="3" t="n">
        <f aca="false">IF((K1355-INT(K1355))&gt;=0.5,_xlfn.CEILING.MATH(K1355),_xlfn.FLOOR.MATH(K1355))</f>
        <v>17</v>
      </c>
    </row>
    <row r="1356" customFormat="false" ht="12.8" hidden="false" customHeight="false" outlineLevel="0" collapsed="false">
      <c r="I1356" s="1" t="n">
        <f aca="false">ROW()-1</f>
        <v>1355</v>
      </c>
      <c r="J1356" s="1" t="n">
        <f aca="true">YEAR(NOW())+(1/365.25)*I1356</f>
        <v>2026.70978781656</v>
      </c>
      <c r="K1356" s="3" t="n">
        <f aca="false">(365.2425*J1356+1721060-$B$3)/$C$3</f>
        <v>16.9335193692148</v>
      </c>
      <c r="L1356" s="3" t="n">
        <f aca="false">IF((K1356-INT(K1356))&gt;=0.5,_xlfn.CEILING.MATH(K1356),_xlfn.FLOOR.MATH(K1356))</f>
        <v>17</v>
      </c>
    </row>
    <row r="1357" customFormat="false" ht="12.8" hidden="false" customHeight="false" outlineLevel="0" collapsed="false">
      <c r="I1357" s="1" t="n">
        <f aca="false">ROW()-1</f>
        <v>1356</v>
      </c>
      <c r="J1357" s="1" t="n">
        <f aca="true">YEAR(NOW())+(1/365.25)*I1357</f>
        <v>2026.71252566735</v>
      </c>
      <c r="K1357" s="3" t="n">
        <f aca="false">(365.2425*J1357+1721060-$B$3)/$C$3</f>
        <v>16.9352318934226</v>
      </c>
      <c r="L1357" s="3" t="n">
        <f aca="false">IF((K1357-INT(K1357))&gt;=0.5,_xlfn.CEILING.MATH(K1357),_xlfn.FLOOR.MATH(K1357))</f>
        <v>17</v>
      </c>
    </row>
    <row r="1358" customFormat="false" ht="12.8" hidden="false" customHeight="false" outlineLevel="0" collapsed="false">
      <c r="I1358" s="1" t="n">
        <f aca="false">ROW()-1</f>
        <v>1357</v>
      </c>
      <c r="J1358" s="1" t="n">
        <f aca="true">YEAR(NOW())+(1/365.25)*I1358</f>
        <v>2026.71526351814</v>
      </c>
      <c r="K1358" s="3" t="n">
        <f aca="false">(365.2425*J1358+1721060-$B$3)/$C$3</f>
        <v>16.9369444176297</v>
      </c>
      <c r="L1358" s="3" t="n">
        <f aca="false">IF((K1358-INT(K1358))&gt;=0.5,_xlfn.CEILING.MATH(K1358),_xlfn.FLOOR.MATH(K1358))</f>
        <v>17</v>
      </c>
    </row>
    <row r="1359" customFormat="false" ht="12.8" hidden="false" customHeight="false" outlineLevel="0" collapsed="false">
      <c r="I1359" s="1" t="n">
        <f aca="false">ROW()-1</f>
        <v>1358</v>
      </c>
      <c r="J1359" s="1" t="n">
        <f aca="true">YEAR(NOW())+(1/365.25)*I1359</f>
        <v>2026.71800136893</v>
      </c>
      <c r="K1359" s="3" t="n">
        <f aca="false">(365.2425*J1359+1721060-$B$3)/$C$3</f>
        <v>16.9386569418376</v>
      </c>
      <c r="L1359" s="3" t="n">
        <f aca="false">IF((K1359-INT(K1359))&gt;=0.5,_xlfn.CEILING.MATH(K1359),_xlfn.FLOOR.MATH(K1359))</f>
        <v>17</v>
      </c>
    </row>
    <row r="1360" customFormat="false" ht="12.8" hidden="false" customHeight="false" outlineLevel="0" collapsed="false">
      <c r="I1360" s="1" t="n">
        <f aca="false">ROW()-1</f>
        <v>1359</v>
      </c>
      <c r="J1360" s="1" t="n">
        <f aca="true">YEAR(NOW())+(1/365.25)*I1360</f>
        <v>2026.72073921971</v>
      </c>
      <c r="K1360" s="3" t="n">
        <f aca="false">(365.2425*J1360+1721060-$B$3)/$C$3</f>
        <v>16.9403694660454</v>
      </c>
      <c r="L1360" s="3" t="n">
        <f aca="false">IF((K1360-INT(K1360))&gt;=0.5,_xlfn.CEILING.MATH(K1360),_xlfn.FLOOR.MATH(K1360))</f>
        <v>17</v>
      </c>
    </row>
    <row r="1361" customFormat="false" ht="12.8" hidden="false" customHeight="false" outlineLevel="0" collapsed="false">
      <c r="I1361" s="1" t="n">
        <f aca="false">ROW()-1</f>
        <v>1360</v>
      </c>
      <c r="J1361" s="1" t="n">
        <f aca="true">YEAR(NOW())+(1/365.25)*I1361</f>
        <v>2026.7234770705</v>
      </c>
      <c r="K1361" s="3" t="n">
        <f aca="false">(365.2425*J1361+1721060-$B$3)/$C$3</f>
        <v>16.9420819902533</v>
      </c>
      <c r="L1361" s="3" t="n">
        <f aca="false">IF((K1361-INT(K1361))&gt;=0.5,_xlfn.CEILING.MATH(K1361),_xlfn.FLOOR.MATH(K1361))</f>
        <v>17</v>
      </c>
    </row>
    <row r="1362" customFormat="false" ht="12.8" hidden="false" customHeight="false" outlineLevel="0" collapsed="false">
      <c r="I1362" s="1" t="n">
        <f aca="false">ROW()-1</f>
        <v>1361</v>
      </c>
      <c r="J1362" s="1" t="n">
        <f aca="true">YEAR(NOW())+(1/365.25)*I1362</f>
        <v>2026.72621492129</v>
      </c>
      <c r="K1362" s="3" t="n">
        <f aca="false">(365.2425*J1362+1721060-$B$3)/$C$3</f>
        <v>16.9437945144612</v>
      </c>
      <c r="L1362" s="3" t="n">
        <f aca="false">IF((K1362-INT(K1362))&gt;=0.5,_xlfn.CEILING.MATH(K1362),_xlfn.FLOOR.MATH(K1362))</f>
        <v>17</v>
      </c>
    </row>
    <row r="1363" customFormat="false" ht="12.8" hidden="false" customHeight="false" outlineLevel="0" collapsed="false">
      <c r="I1363" s="1" t="n">
        <f aca="false">ROW()-1</f>
        <v>1362</v>
      </c>
      <c r="J1363" s="1" t="n">
        <f aca="true">YEAR(NOW())+(1/365.25)*I1363</f>
        <v>2026.72895277207</v>
      </c>
      <c r="K1363" s="3" t="n">
        <f aca="false">(365.2425*J1363+1721060-$B$3)/$C$3</f>
        <v>16.9455070386682</v>
      </c>
      <c r="L1363" s="3" t="n">
        <f aca="false">IF((K1363-INT(K1363))&gt;=0.5,_xlfn.CEILING.MATH(K1363),_xlfn.FLOOR.MATH(K1363))</f>
        <v>17</v>
      </c>
    </row>
    <row r="1364" customFormat="false" ht="12.8" hidden="false" customHeight="false" outlineLevel="0" collapsed="false">
      <c r="I1364" s="1" t="n">
        <f aca="false">ROW()-1</f>
        <v>1363</v>
      </c>
      <c r="J1364" s="1" t="n">
        <f aca="true">YEAR(NOW())+(1/365.25)*I1364</f>
        <v>2026.73169062286</v>
      </c>
      <c r="K1364" s="3" t="n">
        <f aca="false">(365.2425*J1364+1721060-$B$3)/$C$3</f>
        <v>16.9472195628761</v>
      </c>
      <c r="L1364" s="3" t="n">
        <f aca="false">IF((K1364-INT(K1364))&gt;=0.5,_xlfn.CEILING.MATH(K1364),_xlfn.FLOOR.MATH(K1364))</f>
        <v>17</v>
      </c>
    </row>
    <row r="1365" customFormat="false" ht="12.8" hidden="false" customHeight="false" outlineLevel="0" collapsed="false">
      <c r="I1365" s="1" t="n">
        <f aca="false">ROW()-1</f>
        <v>1364</v>
      </c>
      <c r="J1365" s="1" t="n">
        <f aca="true">YEAR(NOW())+(1/365.25)*I1365</f>
        <v>2026.73442847365</v>
      </c>
      <c r="K1365" s="3" t="n">
        <f aca="false">(365.2425*J1365+1721060-$B$3)/$C$3</f>
        <v>16.9489320870839</v>
      </c>
      <c r="L1365" s="3" t="n">
        <f aca="false">IF((K1365-INT(K1365))&gt;=0.5,_xlfn.CEILING.MATH(K1365),_xlfn.FLOOR.MATH(K1365))</f>
        <v>17</v>
      </c>
    </row>
    <row r="1366" customFormat="false" ht="12.8" hidden="false" customHeight="false" outlineLevel="0" collapsed="false">
      <c r="I1366" s="1" t="n">
        <f aca="false">ROW()-1</f>
        <v>1365</v>
      </c>
      <c r="J1366" s="1" t="n">
        <f aca="true">YEAR(NOW())+(1/365.25)*I1366</f>
        <v>2026.73716632444</v>
      </c>
      <c r="K1366" s="3" t="n">
        <f aca="false">(365.2425*J1366+1721060-$B$3)/$C$3</f>
        <v>16.9506446112918</v>
      </c>
      <c r="L1366" s="3" t="n">
        <f aca="false">IF((K1366-INT(K1366))&gt;=0.5,_xlfn.CEILING.MATH(K1366),_xlfn.FLOOR.MATH(K1366))</f>
        <v>17</v>
      </c>
    </row>
    <row r="1367" customFormat="false" ht="12.8" hidden="false" customHeight="false" outlineLevel="0" collapsed="false">
      <c r="I1367" s="1" t="n">
        <f aca="false">ROW()-1</f>
        <v>1366</v>
      </c>
      <c r="J1367" s="1" t="n">
        <f aca="true">YEAR(NOW())+(1/365.25)*I1367</f>
        <v>2026.73990417522</v>
      </c>
      <c r="K1367" s="3" t="n">
        <f aca="false">(365.2425*J1367+1721060-$B$3)/$C$3</f>
        <v>16.9523571354997</v>
      </c>
      <c r="L1367" s="3" t="n">
        <f aca="false">IF((K1367-INT(K1367))&gt;=0.5,_xlfn.CEILING.MATH(K1367),_xlfn.FLOOR.MATH(K1367))</f>
        <v>17</v>
      </c>
    </row>
    <row r="1368" customFormat="false" ht="12.8" hidden="false" customHeight="false" outlineLevel="0" collapsed="false">
      <c r="I1368" s="1" t="n">
        <f aca="false">ROW()-1</f>
        <v>1367</v>
      </c>
      <c r="J1368" s="1" t="n">
        <f aca="true">YEAR(NOW())+(1/365.25)*I1368</f>
        <v>2026.74264202601</v>
      </c>
      <c r="K1368" s="3" t="n">
        <f aca="false">(365.2425*J1368+1721060-$B$3)/$C$3</f>
        <v>16.9540696597075</v>
      </c>
      <c r="L1368" s="3" t="n">
        <f aca="false">IF((K1368-INT(K1368))&gt;=0.5,_xlfn.CEILING.MATH(K1368),_xlfn.FLOOR.MATH(K1368))</f>
        <v>17</v>
      </c>
    </row>
    <row r="1369" customFormat="false" ht="12.8" hidden="false" customHeight="false" outlineLevel="0" collapsed="false">
      <c r="I1369" s="1" t="n">
        <f aca="false">ROW()-1</f>
        <v>1368</v>
      </c>
      <c r="J1369" s="1" t="n">
        <f aca="true">YEAR(NOW())+(1/365.25)*I1369</f>
        <v>2026.7453798768</v>
      </c>
      <c r="K1369" s="3" t="n">
        <f aca="false">(365.2425*J1369+1721060-$B$3)/$C$3</f>
        <v>16.9557821839154</v>
      </c>
      <c r="L1369" s="3" t="n">
        <f aca="false">IF((K1369-INT(K1369))&gt;=0.5,_xlfn.CEILING.MATH(K1369),_xlfn.FLOOR.MATH(K1369))</f>
        <v>17</v>
      </c>
    </row>
    <row r="1370" customFormat="false" ht="12.8" hidden="false" customHeight="false" outlineLevel="0" collapsed="false">
      <c r="I1370" s="1" t="n">
        <f aca="false">ROW()-1</f>
        <v>1369</v>
      </c>
      <c r="J1370" s="1" t="n">
        <f aca="true">YEAR(NOW())+(1/365.25)*I1370</f>
        <v>2026.74811772758</v>
      </c>
      <c r="K1370" s="3" t="n">
        <f aca="false">(365.2425*J1370+1721060-$B$3)/$C$3</f>
        <v>16.9574947081224</v>
      </c>
      <c r="L1370" s="3" t="n">
        <f aca="false">IF((K1370-INT(K1370))&gt;=0.5,_xlfn.CEILING.MATH(K1370),_xlfn.FLOOR.MATH(K1370))</f>
        <v>17</v>
      </c>
    </row>
    <row r="1371" customFormat="false" ht="12.8" hidden="false" customHeight="false" outlineLevel="0" collapsed="false">
      <c r="I1371" s="1" t="n">
        <f aca="false">ROW()-1</f>
        <v>1370</v>
      </c>
      <c r="J1371" s="1" t="n">
        <f aca="true">YEAR(NOW())+(1/365.25)*I1371</f>
        <v>2026.75085557837</v>
      </c>
      <c r="K1371" s="3" t="n">
        <f aca="false">(365.2425*J1371+1721060-$B$3)/$C$3</f>
        <v>16.9592072323303</v>
      </c>
      <c r="L1371" s="3" t="n">
        <f aca="false">IF((K1371-INT(K1371))&gt;=0.5,_xlfn.CEILING.MATH(K1371),_xlfn.FLOOR.MATH(K1371))</f>
        <v>17</v>
      </c>
    </row>
    <row r="1372" customFormat="false" ht="12.8" hidden="false" customHeight="false" outlineLevel="0" collapsed="false">
      <c r="I1372" s="1" t="n">
        <f aca="false">ROW()-1</f>
        <v>1371</v>
      </c>
      <c r="J1372" s="1" t="n">
        <f aca="true">YEAR(NOW())+(1/365.25)*I1372</f>
        <v>2026.75359342916</v>
      </c>
      <c r="K1372" s="3" t="n">
        <f aca="false">(365.2425*J1372+1721060-$B$3)/$C$3</f>
        <v>16.9609197565382</v>
      </c>
      <c r="L1372" s="3" t="n">
        <f aca="false">IF((K1372-INT(K1372))&gt;=0.5,_xlfn.CEILING.MATH(K1372),_xlfn.FLOOR.MATH(K1372))</f>
        <v>17</v>
      </c>
    </row>
    <row r="1373" customFormat="false" ht="12.8" hidden="false" customHeight="false" outlineLevel="0" collapsed="false">
      <c r="I1373" s="1" t="n">
        <f aca="false">ROW()-1</f>
        <v>1372</v>
      </c>
      <c r="J1373" s="1" t="n">
        <f aca="true">YEAR(NOW())+(1/365.25)*I1373</f>
        <v>2026.75633127994</v>
      </c>
      <c r="K1373" s="3" t="n">
        <f aca="false">(365.2425*J1373+1721060-$B$3)/$C$3</f>
        <v>16.962632280746</v>
      </c>
      <c r="L1373" s="3" t="n">
        <f aca="false">IF((K1373-INT(K1373))&gt;=0.5,_xlfn.CEILING.MATH(K1373),_xlfn.FLOOR.MATH(K1373))</f>
        <v>17</v>
      </c>
    </row>
    <row r="1374" customFormat="false" ht="12.8" hidden="false" customHeight="false" outlineLevel="0" collapsed="false">
      <c r="I1374" s="1" t="n">
        <f aca="false">ROW()-1</f>
        <v>1373</v>
      </c>
      <c r="J1374" s="1" t="n">
        <f aca="true">YEAR(NOW())+(1/365.25)*I1374</f>
        <v>2026.75906913073</v>
      </c>
      <c r="K1374" s="3" t="n">
        <f aca="false">(365.2425*J1374+1721060-$B$3)/$C$3</f>
        <v>16.9643448049531</v>
      </c>
      <c r="L1374" s="3" t="n">
        <f aca="false">IF((K1374-INT(K1374))&gt;=0.5,_xlfn.CEILING.MATH(K1374),_xlfn.FLOOR.MATH(K1374))</f>
        <v>17</v>
      </c>
    </row>
    <row r="1375" customFormat="false" ht="12.8" hidden="false" customHeight="false" outlineLevel="0" collapsed="false">
      <c r="I1375" s="1" t="n">
        <f aca="false">ROW()-1</f>
        <v>1374</v>
      </c>
      <c r="J1375" s="1" t="n">
        <f aca="true">YEAR(NOW())+(1/365.25)*I1375</f>
        <v>2026.76180698152</v>
      </c>
      <c r="K1375" s="3" t="n">
        <f aca="false">(365.2425*J1375+1721060-$B$3)/$C$3</f>
        <v>16.966057329161</v>
      </c>
      <c r="L1375" s="3" t="n">
        <f aca="false">IF((K1375-INT(K1375))&gt;=0.5,_xlfn.CEILING.MATH(K1375),_xlfn.FLOOR.MATH(K1375))</f>
        <v>17</v>
      </c>
    </row>
    <row r="1376" customFormat="false" ht="12.8" hidden="false" customHeight="false" outlineLevel="0" collapsed="false">
      <c r="I1376" s="1" t="n">
        <f aca="false">ROW()-1</f>
        <v>1375</v>
      </c>
      <c r="J1376" s="1" t="n">
        <f aca="true">YEAR(NOW())+(1/365.25)*I1376</f>
        <v>2026.76454483231</v>
      </c>
      <c r="K1376" s="3" t="n">
        <f aca="false">(365.2425*J1376+1721060-$B$3)/$C$3</f>
        <v>16.9677698533688</v>
      </c>
      <c r="L1376" s="3" t="n">
        <f aca="false">IF((K1376-INT(K1376))&gt;=0.5,_xlfn.CEILING.MATH(K1376),_xlfn.FLOOR.MATH(K1376))</f>
        <v>17</v>
      </c>
    </row>
    <row r="1377" customFormat="false" ht="12.8" hidden="false" customHeight="false" outlineLevel="0" collapsed="false">
      <c r="I1377" s="1" t="n">
        <f aca="false">ROW()-1</f>
        <v>1376</v>
      </c>
      <c r="J1377" s="1" t="n">
        <f aca="true">YEAR(NOW())+(1/365.25)*I1377</f>
        <v>2026.76728268309</v>
      </c>
      <c r="K1377" s="3" t="n">
        <f aca="false">(365.2425*J1377+1721060-$B$3)/$C$3</f>
        <v>16.9694823775767</v>
      </c>
      <c r="L1377" s="3" t="n">
        <f aca="false">IF((K1377-INT(K1377))&gt;=0.5,_xlfn.CEILING.MATH(K1377),_xlfn.FLOOR.MATH(K1377))</f>
        <v>17</v>
      </c>
    </row>
    <row r="1378" customFormat="false" ht="12.8" hidden="false" customHeight="false" outlineLevel="0" collapsed="false">
      <c r="I1378" s="1" t="n">
        <f aca="false">ROW()-1</f>
        <v>1377</v>
      </c>
      <c r="J1378" s="1" t="n">
        <f aca="true">YEAR(NOW())+(1/365.25)*I1378</f>
        <v>2026.77002053388</v>
      </c>
      <c r="K1378" s="3" t="n">
        <f aca="false">(365.2425*J1378+1721060-$B$3)/$C$3</f>
        <v>16.9711949017845</v>
      </c>
      <c r="L1378" s="3" t="n">
        <f aca="false">IF((K1378-INT(K1378))&gt;=0.5,_xlfn.CEILING.MATH(K1378),_xlfn.FLOOR.MATH(K1378))</f>
        <v>17</v>
      </c>
    </row>
    <row r="1379" customFormat="false" ht="12.8" hidden="false" customHeight="false" outlineLevel="0" collapsed="false">
      <c r="I1379" s="1" t="n">
        <f aca="false">ROW()-1</f>
        <v>1378</v>
      </c>
      <c r="J1379" s="1" t="n">
        <f aca="true">YEAR(NOW())+(1/365.25)*I1379</f>
        <v>2026.77275838467</v>
      </c>
      <c r="K1379" s="3" t="n">
        <f aca="false">(365.2425*J1379+1721060-$B$3)/$C$3</f>
        <v>16.9729074259924</v>
      </c>
      <c r="L1379" s="3" t="n">
        <f aca="false">IF((K1379-INT(K1379))&gt;=0.5,_xlfn.CEILING.MATH(K1379),_xlfn.FLOOR.MATH(K1379))</f>
        <v>17</v>
      </c>
    </row>
    <row r="1380" customFormat="false" ht="12.8" hidden="false" customHeight="false" outlineLevel="0" collapsed="false">
      <c r="I1380" s="1" t="n">
        <f aca="false">ROW()-1</f>
        <v>1379</v>
      </c>
      <c r="J1380" s="1" t="n">
        <f aca="true">YEAR(NOW())+(1/365.25)*I1380</f>
        <v>2026.77549623546</v>
      </c>
      <c r="K1380" s="3" t="n">
        <f aca="false">(365.2425*J1380+1721060-$B$3)/$C$3</f>
        <v>16.9746199502003</v>
      </c>
      <c r="L1380" s="3" t="n">
        <f aca="false">IF((K1380-INT(K1380))&gt;=0.5,_xlfn.CEILING.MATH(K1380),_xlfn.FLOOR.MATH(K1380))</f>
        <v>17</v>
      </c>
    </row>
    <row r="1381" customFormat="false" ht="12.8" hidden="false" customHeight="false" outlineLevel="0" collapsed="false">
      <c r="I1381" s="1" t="n">
        <f aca="false">ROW()-1</f>
        <v>1380</v>
      </c>
      <c r="J1381" s="1" t="n">
        <f aca="true">YEAR(NOW())+(1/365.25)*I1381</f>
        <v>2026.77823408624</v>
      </c>
      <c r="K1381" s="3" t="n">
        <f aca="false">(365.2425*J1381+1721060-$B$3)/$C$3</f>
        <v>16.9763324744073</v>
      </c>
      <c r="L1381" s="3" t="n">
        <f aca="false">IF((K1381-INT(K1381))&gt;=0.5,_xlfn.CEILING.MATH(K1381),_xlfn.FLOOR.MATH(K1381))</f>
        <v>17</v>
      </c>
    </row>
    <row r="1382" customFormat="false" ht="12.8" hidden="false" customHeight="false" outlineLevel="0" collapsed="false">
      <c r="I1382" s="1" t="n">
        <f aca="false">ROW()-1</f>
        <v>1381</v>
      </c>
      <c r="J1382" s="1" t="n">
        <f aca="true">YEAR(NOW())+(1/365.25)*I1382</f>
        <v>2026.78097193703</v>
      </c>
      <c r="K1382" s="3" t="n">
        <f aca="false">(365.2425*J1382+1721060-$B$3)/$C$3</f>
        <v>16.9780449986152</v>
      </c>
      <c r="L1382" s="3" t="n">
        <f aca="false">IF((K1382-INT(K1382))&gt;=0.5,_xlfn.CEILING.MATH(K1382),_xlfn.FLOOR.MATH(K1382))</f>
        <v>17</v>
      </c>
    </row>
    <row r="1383" customFormat="false" ht="12.8" hidden="false" customHeight="false" outlineLevel="0" collapsed="false">
      <c r="I1383" s="1" t="n">
        <f aca="false">ROW()-1</f>
        <v>1382</v>
      </c>
      <c r="J1383" s="1" t="n">
        <f aca="true">YEAR(NOW())+(1/365.25)*I1383</f>
        <v>2026.78370978782</v>
      </c>
      <c r="K1383" s="3" t="n">
        <f aca="false">(365.2425*J1383+1721060-$B$3)/$C$3</f>
        <v>16.9797575228231</v>
      </c>
      <c r="L1383" s="3" t="n">
        <f aca="false">IF((K1383-INT(K1383))&gt;=0.5,_xlfn.CEILING.MATH(K1383),_xlfn.FLOOR.MATH(K1383))</f>
        <v>17</v>
      </c>
    </row>
    <row r="1384" customFormat="false" ht="12.8" hidden="false" customHeight="false" outlineLevel="0" collapsed="false">
      <c r="I1384" s="1" t="n">
        <f aca="false">ROW()-1</f>
        <v>1383</v>
      </c>
      <c r="J1384" s="1" t="n">
        <f aca="true">YEAR(NOW())+(1/365.25)*I1384</f>
        <v>2026.7864476386</v>
      </c>
      <c r="K1384" s="3" t="n">
        <f aca="false">(365.2425*J1384+1721060-$B$3)/$C$3</f>
        <v>16.9814700470309</v>
      </c>
      <c r="L1384" s="3" t="n">
        <f aca="false">IF((K1384-INT(K1384))&gt;=0.5,_xlfn.CEILING.MATH(K1384),_xlfn.FLOOR.MATH(K1384))</f>
        <v>17</v>
      </c>
    </row>
    <row r="1385" customFormat="false" ht="12.8" hidden="false" customHeight="false" outlineLevel="0" collapsed="false">
      <c r="I1385" s="1" t="n">
        <f aca="false">ROW()-1</f>
        <v>1384</v>
      </c>
      <c r="J1385" s="1" t="n">
        <f aca="true">YEAR(NOW())+(1/365.25)*I1385</f>
        <v>2026.78918548939</v>
      </c>
      <c r="K1385" s="3" t="n">
        <f aca="false">(365.2425*J1385+1721060-$B$3)/$C$3</f>
        <v>16.9831825712388</v>
      </c>
      <c r="L1385" s="3" t="n">
        <f aca="false">IF((K1385-INT(K1385))&gt;=0.5,_xlfn.CEILING.MATH(K1385),_xlfn.FLOOR.MATH(K1385))</f>
        <v>17</v>
      </c>
    </row>
    <row r="1386" customFormat="false" ht="12.8" hidden="false" customHeight="false" outlineLevel="0" collapsed="false">
      <c r="I1386" s="1" t="n">
        <f aca="false">ROW()-1</f>
        <v>1385</v>
      </c>
      <c r="J1386" s="1" t="n">
        <f aca="true">YEAR(NOW())+(1/365.25)*I1386</f>
        <v>2026.79192334018</v>
      </c>
      <c r="K1386" s="3" t="n">
        <f aca="false">(365.2425*J1386+1721060-$B$3)/$C$3</f>
        <v>16.9848950954458</v>
      </c>
      <c r="L1386" s="3" t="n">
        <f aca="false">IF((K1386-INT(K1386))&gt;=0.5,_xlfn.CEILING.MATH(K1386),_xlfn.FLOOR.MATH(K1386))</f>
        <v>17</v>
      </c>
    </row>
    <row r="1387" customFormat="false" ht="12.8" hidden="false" customHeight="false" outlineLevel="0" collapsed="false">
      <c r="I1387" s="1" t="n">
        <f aca="false">ROW()-1</f>
        <v>1386</v>
      </c>
      <c r="J1387" s="1" t="n">
        <f aca="true">YEAR(NOW())+(1/365.25)*I1387</f>
        <v>2026.79466119097</v>
      </c>
      <c r="K1387" s="3" t="n">
        <f aca="false">(365.2425*J1387+1721060-$B$3)/$C$3</f>
        <v>16.9866076196537</v>
      </c>
      <c r="L1387" s="3" t="n">
        <f aca="false">IF((K1387-INT(K1387))&gt;=0.5,_xlfn.CEILING.MATH(K1387),_xlfn.FLOOR.MATH(K1387))</f>
        <v>17</v>
      </c>
    </row>
    <row r="1388" customFormat="false" ht="12.8" hidden="false" customHeight="false" outlineLevel="0" collapsed="false">
      <c r="I1388" s="1" t="n">
        <f aca="false">ROW()-1</f>
        <v>1387</v>
      </c>
      <c r="J1388" s="1" t="n">
        <f aca="true">YEAR(NOW())+(1/365.25)*I1388</f>
        <v>2026.79739904175</v>
      </c>
      <c r="K1388" s="3" t="n">
        <f aca="false">(365.2425*J1388+1721060-$B$3)/$C$3</f>
        <v>16.9883201438616</v>
      </c>
      <c r="L1388" s="3" t="n">
        <f aca="false">IF((K1388-INT(K1388))&gt;=0.5,_xlfn.CEILING.MATH(K1388),_xlfn.FLOOR.MATH(K1388))</f>
        <v>17</v>
      </c>
    </row>
    <row r="1389" customFormat="false" ht="12.8" hidden="false" customHeight="false" outlineLevel="0" collapsed="false">
      <c r="I1389" s="1" t="n">
        <f aca="false">ROW()-1</f>
        <v>1388</v>
      </c>
      <c r="J1389" s="1" t="n">
        <f aca="true">YEAR(NOW())+(1/365.25)*I1389</f>
        <v>2026.80013689254</v>
      </c>
      <c r="K1389" s="3" t="n">
        <f aca="false">(365.2425*J1389+1721060-$B$3)/$C$3</f>
        <v>16.9900326680694</v>
      </c>
      <c r="L1389" s="3" t="n">
        <f aca="false">IF((K1389-INT(K1389))&gt;=0.5,_xlfn.CEILING.MATH(K1389),_xlfn.FLOOR.MATH(K1389))</f>
        <v>17</v>
      </c>
    </row>
    <row r="1390" customFormat="false" ht="12.8" hidden="false" customHeight="false" outlineLevel="0" collapsed="false">
      <c r="I1390" s="1" t="n">
        <f aca="false">ROW()-1</f>
        <v>1389</v>
      </c>
      <c r="J1390" s="1" t="n">
        <f aca="true">YEAR(NOW())+(1/365.25)*I1390</f>
        <v>2026.80287474333</v>
      </c>
      <c r="K1390" s="3" t="n">
        <f aca="false">(365.2425*J1390+1721060-$B$3)/$C$3</f>
        <v>16.9917451922773</v>
      </c>
      <c r="L1390" s="3" t="n">
        <f aca="false">IF((K1390-INT(K1390))&gt;=0.5,_xlfn.CEILING.MATH(K1390),_xlfn.FLOOR.MATH(K1390))</f>
        <v>17</v>
      </c>
    </row>
    <row r="1391" customFormat="false" ht="12.8" hidden="false" customHeight="false" outlineLevel="0" collapsed="false">
      <c r="I1391" s="1" t="n">
        <f aca="false">ROW()-1</f>
        <v>1390</v>
      </c>
      <c r="J1391" s="1" t="n">
        <f aca="true">YEAR(NOW())+(1/365.25)*I1391</f>
        <v>2026.80561259411</v>
      </c>
      <c r="K1391" s="3" t="n">
        <f aca="false">(365.2425*J1391+1721060-$B$3)/$C$3</f>
        <v>16.9934577164851</v>
      </c>
      <c r="L1391" s="3" t="n">
        <f aca="false">IF((K1391-INT(K1391))&gt;=0.5,_xlfn.CEILING.MATH(K1391),_xlfn.FLOOR.MATH(K1391))</f>
        <v>17</v>
      </c>
    </row>
    <row r="1392" customFormat="false" ht="12.8" hidden="false" customHeight="false" outlineLevel="0" collapsed="false">
      <c r="I1392" s="1" t="n">
        <f aca="false">ROW()-1</f>
        <v>1391</v>
      </c>
      <c r="J1392" s="1" t="n">
        <f aca="true">YEAR(NOW())+(1/365.25)*I1392</f>
        <v>2026.8083504449</v>
      </c>
      <c r="K1392" s="3" t="n">
        <f aca="false">(365.2425*J1392+1721060-$B$3)/$C$3</f>
        <v>16.995170240693</v>
      </c>
      <c r="L1392" s="3" t="n">
        <f aca="false">IF((K1392-INT(K1392))&gt;=0.5,_xlfn.CEILING.MATH(K1392),_xlfn.FLOOR.MATH(K1392))</f>
        <v>17</v>
      </c>
    </row>
    <row r="1393" customFormat="false" ht="12.8" hidden="false" customHeight="false" outlineLevel="0" collapsed="false">
      <c r="I1393" s="1" t="n">
        <f aca="false">ROW()-1</f>
        <v>1392</v>
      </c>
      <c r="J1393" s="1" t="n">
        <f aca="true">YEAR(NOW())+(1/365.25)*I1393</f>
        <v>2026.81108829569</v>
      </c>
      <c r="K1393" s="3" t="n">
        <f aca="false">(365.2425*J1393+1721060-$B$3)/$C$3</f>
        <v>16.9968827649001</v>
      </c>
      <c r="L1393" s="3" t="n">
        <f aca="false">IF((K1393-INT(K1393))&gt;=0.5,_xlfn.CEILING.MATH(K1393),_xlfn.FLOOR.MATH(K1393))</f>
        <v>17</v>
      </c>
    </row>
    <row r="1394" customFormat="false" ht="12.8" hidden="false" customHeight="false" outlineLevel="0" collapsed="false">
      <c r="I1394" s="1" t="n">
        <f aca="false">ROW()-1</f>
        <v>1393</v>
      </c>
      <c r="J1394" s="1" t="n">
        <f aca="true">YEAR(NOW())+(1/365.25)*I1394</f>
        <v>2026.81382614647</v>
      </c>
      <c r="K1394" s="3" t="n">
        <f aca="false">(365.2425*J1394+1721060-$B$3)/$C$3</f>
        <v>16.9985952891079</v>
      </c>
      <c r="L1394" s="3" t="n">
        <f aca="false">IF((K1394-INT(K1394))&gt;=0.5,_xlfn.CEILING.MATH(K1394),_xlfn.FLOOR.MATH(K1394))</f>
        <v>17</v>
      </c>
    </row>
    <row r="1395" customFormat="false" ht="12.8" hidden="false" customHeight="false" outlineLevel="0" collapsed="false">
      <c r="I1395" s="1" t="n">
        <f aca="false">ROW()-1</f>
        <v>1394</v>
      </c>
      <c r="J1395" s="1" t="n">
        <f aca="true">YEAR(NOW())+(1/365.25)*I1395</f>
        <v>2026.81656399726</v>
      </c>
      <c r="K1395" s="3" t="n">
        <f aca="false">(365.2425*J1395+1721060-$B$3)/$C$3</f>
        <v>17.0003078133158</v>
      </c>
      <c r="L1395" s="3" t="n">
        <f aca="false">IF((K1395-INT(K1395))&gt;=0.5,_xlfn.CEILING.MATH(K1395),_xlfn.FLOOR.MATH(K1395))</f>
        <v>17</v>
      </c>
    </row>
    <row r="1396" customFormat="false" ht="12.8" hidden="false" customHeight="false" outlineLevel="0" collapsed="false">
      <c r="I1396" s="1" t="n">
        <f aca="false">ROW()-1</f>
        <v>1395</v>
      </c>
      <c r="J1396" s="1" t="n">
        <f aca="true">YEAR(NOW())+(1/365.25)*I1396</f>
        <v>2026.81930184805</v>
      </c>
      <c r="K1396" s="3" t="n">
        <f aca="false">(365.2425*J1396+1721060-$B$3)/$C$3</f>
        <v>17.0020203375237</v>
      </c>
      <c r="L1396" s="3" t="n">
        <f aca="false">IF((K1396-INT(K1396))&gt;=0.5,_xlfn.CEILING.MATH(K1396),_xlfn.FLOOR.MATH(K1396))</f>
        <v>17</v>
      </c>
    </row>
    <row r="1397" customFormat="false" ht="12.8" hidden="false" customHeight="false" outlineLevel="0" collapsed="false">
      <c r="I1397" s="1" t="n">
        <f aca="false">ROW()-1</f>
        <v>1396</v>
      </c>
      <c r="J1397" s="1" t="n">
        <f aca="true">YEAR(NOW())+(1/365.25)*I1397</f>
        <v>2026.82203969884</v>
      </c>
      <c r="K1397" s="3" t="n">
        <f aca="false">(365.2425*J1397+1721060-$B$3)/$C$3</f>
        <v>17.0037328617307</v>
      </c>
      <c r="L1397" s="3" t="n">
        <f aca="false">IF((K1397-INT(K1397))&gt;=0.5,_xlfn.CEILING.MATH(K1397),_xlfn.FLOOR.MATH(K1397))</f>
        <v>17</v>
      </c>
    </row>
    <row r="1398" customFormat="false" ht="12.8" hidden="false" customHeight="false" outlineLevel="0" collapsed="false">
      <c r="I1398" s="1" t="n">
        <f aca="false">ROW()-1</f>
        <v>1397</v>
      </c>
      <c r="J1398" s="1" t="n">
        <f aca="true">YEAR(NOW())+(1/365.25)*I1398</f>
        <v>2026.82477754962</v>
      </c>
      <c r="K1398" s="3" t="n">
        <f aca="false">(365.2425*J1398+1721060-$B$3)/$C$3</f>
        <v>17.0054453859386</v>
      </c>
      <c r="L1398" s="3" t="n">
        <f aca="false">IF((K1398-INT(K1398))&gt;=0.5,_xlfn.CEILING.MATH(K1398),_xlfn.FLOOR.MATH(K1398))</f>
        <v>17</v>
      </c>
    </row>
    <row r="1399" customFormat="false" ht="12.8" hidden="false" customHeight="false" outlineLevel="0" collapsed="false">
      <c r="I1399" s="1" t="n">
        <f aca="false">ROW()-1</f>
        <v>1398</v>
      </c>
      <c r="J1399" s="1" t="n">
        <f aca="true">YEAR(NOW())+(1/365.25)*I1399</f>
        <v>2026.82751540041</v>
      </c>
      <c r="K1399" s="3" t="n">
        <f aca="false">(365.2425*J1399+1721060-$B$3)/$C$3</f>
        <v>17.0071579101464</v>
      </c>
      <c r="L1399" s="3" t="n">
        <f aca="false">IF((K1399-INT(K1399))&gt;=0.5,_xlfn.CEILING.MATH(K1399),_xlfn.FLOOR.MATH(K1399))</f>
        <v>17</v>
      </c>
    </row>
    <row r="1400" customFormat="false" ht="12.8" hidden="false" customHeight="false" outlineLevel="0" collapsed="false">
      <c r="I1400" s="1" t="n">
        <f aca="false">ROW()-1</f>
        <v>1399</v>
      </c>
      <c r="J1400" s="1" t="n">
        <f aca="true">YEAR(NOW())+(1/365.25)*I1400</f>
        <v>2026.8302532512</v>
      </c>
      <c r="K1400" s="3" t="n">
        <f aca="false">(365.2425*J1400+1721060-$B$3)/$C$3</f>
        <v>17.0088704343543</v>
      </c>
      <c r="L1400" s="3" t="n">
        <f aca="false">IF((K1400-INT(K1400))&gt;=0.5,_xlfn.CEILING.MATH(K1400),_xlfn.FLOOR.MATH(K1400))</f>
        <v>17</v>
      </c>
    </row>
    <row r="1401" customFormat="false" ht="12.8" hidden="false" customHeight="false" outlineLevel="0" collapsed="false">
      <c r="I1401" s="1" t="n">
        <f aca="false">ROW()-1</f>
        <v>1400</v>
      </c>
      <c r="J1401" s="1" t="n">
        <f aca="true">YEAR(NOW())+(1/365.25)*I1401</f>
        <v>2026.83299110199</v>
      </c>
      <c r="K1401" s="3" t="n">
        <f aca="false">(365.2425*J1401+1721060-$B$3)/$C$3</f>
        <v>17.0105829585622</v>
      </c>
      <c r="L1401" s="3" t="n">
        <f aca="false">IF((K1401-INT(K1401))&gt;=0.5,_xlfn.CEILING.MATH(K1401),_xlfn.FLOOR.MATH(K1401))</f>
        <v>17</v>
      </c>
    </row>
    <row r="1402" customFormat="false" ht="12.8" hidden="false" customHeight="false" outlineLevel="0" collapsed="false">
      <c r="I1402" s="1" t="n">
        <f aca="false">ROW()-1</f>
        <v>1401</v>
      </c>
      <c r="J1402" s="1" t="n">
        <f aca="true">YEAR(NOW())+(1/365.25)*I1402</f>
        <v>2026.83572895277</v>
      </c>
      <c r="K1402" s="3" t="n">
        <f aca="false">(365.2425*J1402+1721060-$B$3)/$C$3</f>
        <v>17.01229548277</v>
      </c>
      <c r="L1402" s="3" t="n">
        <f aca="false">IF((K1402-INT(K1402))&gt;=0.5,_xlfn.CEILING.MATH(K1402),_xlfn.FLOOR.MATH(K1402))</f>
        <v>17</v>
      </c>
    </row>
    <row r="1403" customFormat="false" ht="12.8" hidden="false" customHeight="false" outlineLevel="0" collapsed="false">
      <c r="I1403" s="1" t="n">
        <f aca="false">ROW()-1</f>
        <v>1402</v>
      </c>
      <c r="J1403" s="1" t="n">
        <f aca="true">YEAR(NOW())+(1/365.25)*I1403</f>
        <v>2026.83846680356</v>
      </c>
      <c r="K1403" s="3" t="n">
        <f aca="false">(365.2425*J1403+1721060-$B$3)/$C$3</f>
        <v>17.0140080069779</v>
      </c>
      <c r="L1403" s="3" t="n">
        <f aca="false">IF((K1403-INT(K1403))&gt;=0.5,_xlfn.CEILING.MATH(K1403),_xlfn.FLOOR.MATH(K1403))</f>
        <v>17</v>
      </c>
    </row>
    <row r="1404" customFormat="false" ht="12.8" hidden="false" customHeight="false" outlineLevel="0" collapsed="false">
      <c r="I1404" s="1" t="n">
        <f aca="false">ROW()-1</f>
        <v>1403</v>
      </c>
      <c r="J1404" s="1" t="n">
        <f aca="true">YEAR(NOW())+(1/365.25)*I1404</f>
        <v>2026.84120465435</v>
      </c>
      <c r="K1404" s="3" t="n">
        <f aca="false">(365.2425*J1404+1721060-$B$3)/$C$3</f>
        <v>17.015720531185</v>
      </c>
      <c r="L1404" s="3" t="n">
        <f aca="false">IF((K1404-INT(K1404))&gt;=0.5,_xlfn.CEILING.MATH(K1404),_xlfn.FLOOR.MATH(K1404))</f>
        <v>17</v>
      </c>
    </row>
    <row r="1405" customFormat="false" ht="12.8" hidden="false" customHeight="false" outlineLevel="0" collapsed="false">
      <c r="I1405" s="1" t="n">
        <f aca="false">ROW()-1</f>
        <v>1404</v>
      </c>
      <c r="J1405" s="1" t="n">
        <f aca="true">YEAR(NOW())+(1/365.25)*I1405</f>
        <v>2026.84394250513</v>
      </c>
      <c r="K1405" s="3" t="n">
        <f aca="false">(365.2425*J1405+1721060-$B$3)/$C$3</f>
        <v>17.0174330553928</v>
      </c>
      <c r="L1405" s="3" t="n">
        <f aca="false">IF((K1405-INT(K1405))&gt;=0.5,_xlfn.CEILING.MATH(K1405),_xlfn.FLOOR.MATH(K1405))</f>
        <v>17</v>
      </c>
    </row>
    <row r="1406" customFormat="false" ht="12.8" hidden="false" customHeight="false" outlineLevel="0" collapsed="false">
      <c r="I1406" s="1" t="n">
        <f aca="false">ROW()-1</f>
        <v>1405</v>
      </c>
      <c r="J1406" s="1" t="n">
        <f aca="true">YEAR(NOW())+(1/365.25)*I1406</f>
        <v>2026.84668035592</v>
      </c>
      <c r="K1406" s="3" t="n">
        <f aca="false">(365.2425*J1406+1721060-$B$3)/$C$3</f>
        <v>17.0191455796007</v>
      </c>
      <c r="L1406" s="3" t="n">
        <f aca="false">IF((K1406-INT(K1406))&gt;=0.5,_xlfn.CEILING.MATH(K1406),_xlfn.FLOOR.MATH(K1406))</f>
        <v>17</v>
      </c>
    </row>
    <row r="1407" customFormat="false" ht="12.8" hidden="false" customHeight="false" outlineLevel="0" collapsed="false">
      <c r="I1407" s="1" t="n">
        <f aca="false">ROW()-1</f>
        <v>1406</v>
      </c>
      <c r="J1407" s="1" t="n">
        <f aca="true">YEAR(NOW())+(1/365.25)*I1407</f>
        <v>2026.84941820671</v>
      </c>
      <c r="K1407" s="3" t="n">
        <f aca="false">(365.2425*J1407+1721060-$B$3)/$C$3</f>
        <v>17.0208581038085</v>
      </c>
      <c r="L1407" s="3" t="n">
        <f aca="false">IF((K1407-INT(K1407))&gt;=0.5,_xlfn.CEILING.MATH(K1407),_xlfn.FLOOR.MATH(K1407))</f>
        <v>17</v>
      </c>
    </row>
    <row r="1408" customFormat="false" ht="12.8" hidden="false" customHeight="false" outlineLevel="0" collapsed="false">
      <c r="I1408" s="1" t="n">
        <f aca="false">ROW()-1</f>
        <v>1407</v>
      </c>
      <c r="J1408" s="1" t="n">
        <f aca="true">YEAR(NOW())+(1/365.25)*I1408</f>
        <v>2026.85215605749</v>
      </c>
      <c r="K1408" s="3" t="n">
        <f aca="false">(365.2425*J1408+1721060-$B$3)/$C$3</f>
        <v>17.0225706280156</v>
      </c>
      <c r="L1408" s="3" t="n">
        <f aca="false">IF((K1408-INT(K1408))&gt;=0.5,_xlfn.CEILING.MATH(K1408),_xlfn.FLOOR.MATH(K1408))</f>
        <v>17</v>
      </c>
    </row>
    <row r="1409" customFormat="false" ht="12.8" hidden="false" customHeight="false" outlineLevel="0" collapsed="false">
      <c r="I1409" s="1" t="n">
        <f aca="false">ROW()-1</f>
        <v>1408</v>
      </c>
      <c r="J1409" s="1" t="n">
        <f aca="true">YEAR(NOW())+(1/365.25)*I1409</f>
        <v>2026.85489390828</v>
      </c>
      <c r="K1409" s="3" t="n">
        <f aca="false">(365.2425*J1409+1721060-$B$3)/$C$3</f>
        <v>17.0242831522235</v>
      </c>
      <c r="L1409" s="3" t="n">
        <f aca="false">IF((K1409-INT(K1409))&gt;=0.5,_xlfn.CEILING.MATH(K1409),_xlfn.FLOOR.MATH(K1409))</f>
        <v>17</v>
      </c>
    </row>
    <row r="1410" customFormat="false" ht="12.8" hidden="false" customHeight="false" outlineLevel="0" collapsed="false">
      <c r="I1410" s="1" t="n">
        <f aca="false">ROW()-1</f>
        <v>1409</v>
      </c>
      <c r="J1410" s="1" t="n">
        <f aca="true">YEAR(NOW())+(1/365.25)*I1410</f>
        <v>2026.85763175907</v>
      </c>
      <c r="K1410" s="3" t="n">
        <f aca="false">(365.2425*J1410+1721060-$B$3)/$C$3</f>
        <v>17.0259956764313</v>
      </c>
      <c r="L1410" s="3" t="n">
        <f aca="false">IF((K1410-INT(K1410))&gt;=0.5,_xlfn.CEILING.MATH(K1410),_xlfn.FLOOR.MATH(K1410))</f>
        <v>17</v>
      </c>
    </row>
    <row r="1411" customFormat="false" ht="12.8" hidden="false" customHeight="false" outlineLevel="0" collapsed="false">
      <c r="I1411" s="1" t="n">
        <f aca="false">ROW()-1</f>
        <v>1410</v>
      </c>
      <c r="J1411" s="1" t="n">
        <f aca="true">YEAR(NOW())+(1/365.25)*I1411</f>
        <v>2026.86036960986</v>
      </c>
      <c r="K1411" s="3" t="n">
        <f aca="false">(365.2425*J1411+1721060-$B$3)/$C$3</f>
        <v>17.0277082006392</v>
      </c>
      <c r="L1411" s="3" t="n">
        <f aca="false">IF((K1411-INT(K1411))&gt;=0.5,_xlfn.CEILING.MATH(K1411),_xlfn.FLOOR.MATH(K1411))</f>
        <v>17</v>
      </c>
    </row>
    <row r="1412" customFormat="false" ht="12.8" hidden="false" customHeight="false" outlineLevel="0" collapsed="false">
      <c r="I1412" s="1" t="n">
        <f aca="false">ROW()-1</f>
        <v>1411</v>
      </c>
      <c r="J1412" s="1" t="n">
        <f aca="true">YEAR(NOW())+(1/365.25)*I1412</f>
        <v>2026.86310746064</v>
      </c>
      <c r="K1412" s="3" t="n">
        <f aca="false">(365.2425*J1412+1721060-$B$3)/$C$3</f>
        <v>17.029420724847</v>
      </c>
      <c r="L1412" s="3" t="n">
        <f aca="false">IF((K1412-INT(K1412))&gt;=0.5,_xlfn.CEILING.MATH(K1412),_xlfn.FLOOR.MATH(K1412))</f>
        <v>17</v>
      </c>
    </row>
    <row r="1413" customFormat="false" ht="12.8" hidden="false" customHeight="false" outlineLevel="0" collapsed="false">
      <c r="I1413" s="1" t="n">
        <f aca="false">ROW()-1</f>
        <v>1412</v>
      </c>
      <c r="J1413" s="1" t="n">
        <f aca="true">YEAR(NOW())+(1/365.25)*I1413</f>
        <v>2026.86584531143</v>
      </c>
      <c r="K1413" s="3" t="n">
        <f aca="false">(365.2425*J1413+1721060-$B$3)/$C$3</f>
        <v>17.0311332490549</v>
      </c>
      <c r="L1413" s="3" t="n">
        <f aca="false">IF((K1413-INT(K1413))&gt;=0.5,_xlfn.CEILING.MATH(K1413),_xlfn.FLOOR.MATH(K1413))</f>
        <v>17</v>
      </c>
    </row>
    <row r="1414" customFormat="false" ht="12.8" hidden="false" customHeight="false" outlineLevel="0" collapsed="false">
      <c r="I1414" s="1" t="n">
        <f aca="false">ROW()-1</f>
        <v>1413</v>
      </c>
      <c r="J1414" s="1" t="n">
        <f aca="true">YEAR(NOW())+(1/365.25)*I1414</f>
        <v>2026.86858316222</v>
      </c>
      <c r="K1414" s="3" t="n">
        <f aca="false">(365.2425*J1414+1721060-$B$3)/$C$3</f>
        <v>17.0328457732628</v>
      </c>
      <c r="L1414" s="3" t="n">
        <f aca="false">IF((K1414-INT(K1414))&gt;=0.5,_xlfn.CEILING.MATH(K1414),_xlfn.FLOOR.MATH(K1414))</f>
        <v>17</v>
      </c>
    </row>
    <row r="1415" customFormat="false" ht="12.8" hidden="false" customHeight="false" outlineLevel="0" collapsed="false">
      <c r="I1415" s="1" t="n">
        <f aca="false">ROW()-1</f>
        <v>1414</v>
      </c>
      <c r="J1415" s="1" t="n">
        <f aca="true">YEAR(NOW())+(1/365.25)*I1415</f>
        <v>2026.871321013</v>
      </c>
      <c r="K1415" s="3" t="n">
        <f aca="false">(365.2425*J1415+1721060-$B$3)/$C$3</f>
        <v>17.0345582974706</v>
      </c>
      <c r="L1415" s="3" t="n">
        <f aca="false">IF((K1415-INT(K1415))&gt;=0.5,_xlfn.CEILING.MATH(K1415),_xlfn.FLOOR.MATH(K1415))</f>
        <v>17</v>
      </c>
    </row>
    <row r="1416" customFormat="false" ht="12.8" hidden="false" customHeight="false" outlineLevel="0" collapsed="false">
      <c r="I1416" s="1" t="n">
        <f aca="false">ROW()-1</f>
        <v>1415</v>
      </c>
      <c r="J1416" s="1" t="n">
        <f aca="true">YEAR(NOW())+(1/365.25)*I1416</f>
        <v>2026.87405886379</v>
      </c>
      <c r="K1416" s="3" t="n">
        <f aca="false">(365.2425*J1416+1721060-$B$3)/$C$3</f>
        <v>17.0362708216777</v>
      </c>
      <c r="L1416" s="3" t="n">
        <f aca="false">IF((K1416-INT(K1416))&gt;=0.5,_xlfn.CEILING.MATH(K1416),_xlfn.FLOOR.MATH(K1416))</f>
        <v>17</v>
      </c>
    </row>
    <row r="1417" customFormat="false" ht="12.8" hidden="false" customHeight="false" outlineLevel="0" collapsed="false">
      <c r="I1417" s="1" t="n">
        <f aca="false">ROW()-1</f>
        <v>1416</v>
      </c>
      <c r="J1417" s="1" t="n">
        <f aca="true">YEAR(NOW())+(1/365.25)*I1417</f>
        <v>2026.87679671458</v>
      </c>
      <c r="K1417" s="3" t="n">
        <f aca="false">(365.2425*J1417+1721060-$B$3)/$C$3</f>
        <v>17.0379833458856</v>
      </c>
      <c r="L1417" s="3" t="n">
        <f aca="false">IF((K1417-INT(K1417))&gt;=0.5,_xlfn.CEILING.MATH(K1417),_xlfn.FLOOR.MATH(K1417))</f>
        <v>17</v>
      </c>
    </row>
    <row r="1418" customFormat="false" ht="12.8" hidden="false" customHeight="false" outlineLevel="0" collapsed="false">
      <c r="I1418" s="1" t="n">
        <f aca="false">ROW()-1</f>
        <v>1417</v>
      </c>
      <c r="J1418" s="1" t="n">
        <f aca="true">YEAR(NOW())+(1/365.25)*I1418</f>
        <v>2026.87953456537</v>
      </c>
      <c r="K1418" s="3" t="n">
        <f aca="false">(365.2425*J1418+1721060-$B$3)/$C$3</f>
        <v>17.0396958700934</v>
      </c>
      <c r="L1418" s="3" t="n">
        <f aca="false">IF((K1418-INT(K1418))&gt;=0.5,_xlfn.CEILING.MATH(K1418),_xlfn.FLOOR.MATH(K1418))</f>
        <v>17</v>
      </c>
    </row>
    <row r="1419" customFormat="false" ht="12.8" hidden="false" customHeight="false" outlineLevel="0" collapsed="false">
      <c r="I1419" s="1" t="n">
        <f aca="false">ROW()-1</f>
        <v>1418</v>
      </c>
      <c r="J1419" s="1" t="n">
        <f aca="true">YEAR(NOW())+(1/365.25)*I1419</f>
        <v>2026.88227241615</v>
      </c>
      <c r="K1419" s="3" t="n">
        <f aca="false">(365.2425*J1419+1721060-$B$3)/$C$3</f>
        <v>17.0414083943013</v>
      </c>
      <c r="L1419" s="3" t="n">
        <f aca="false">IF((K1419-INT(K1419))&gt;=0.5,_xlfn.CEILING.MATH(K1419),_xlfn.FLOOR.MATH(K1419))</f>
        <v>17</v>
      </c>
    </row>
    <row r="1420" customFormat="false" ht="12.8" hidden="false" customHeight="false" outlineLevel="0" collapsed="false">
      <c r="I1420" s="1" t="n">
        <f aca="false">ROW()-1</f>
        <v>1419</v>
      </c>
      <c r="J1420" s="1" t="n">
        <f aca="true">YEAR(NOW())+(1/365.25)*I1420</f>
        <v>2026.88501026694</v>
      </c>
      <c r="K1420" s="3" t="n">
        <f aca="false">(365.2425*J1420+1721060-$B$3)/$C$3</f>
        <v>17.0431209185091</v>
      </c>
      <c r="L1420" s="3" t="n">
        <f aca="false">IF((K1420-INT(K1420))&gt;=0.5,_xlfn.CEILING.MATH(K1420),_xlfn.FLOOR.MATH(K1420))</f>
        <v>17</v>
      </c>
    </row>
    <row r="1421" customFormat="false" ht="12.8" hidden="false" customHeight="false" outlineLevel="0" collapsed="false">
      <c r="I1421" s="1" t="n">
        <f aca="false">ROW()-1</f>
        <v>1420</v>
      </c>
      <c r="J1421" s="1" t="n">
        <f aca="true">YEAR(NOW())+(1/365.25)*I1421</f>
        <v>2026.88774811773</v>
      </c>
      <c r="K1421" s="3" t="n">
        <f aca="false">(365.2425*J1421+1721060-$B$3)/$C$3</f>
        <v>17.0448334427162</v>
      </c>
      <c r="L1421" s="3" t="n">
        <f aca="false">IF((K1421-INT(K1421))&gt;=0.5,_xlfn.CEILING.MATH(K1421),_xlfn.FLOOR.MATH(K1421))</f>
        <v>17</v>
      </c>
    </row>
    <row r="1422" customFormat="false" ht="12.8" hidden="false" customHeight="false" outlineLevel="0" collapsed="false">
      <c r="I1422" s="1" t="n">
        <f aca="false">ROW()-1</f>
        <v>1421</v>
      </c>
      <c r="J1422" s="1" t="n">
        <f aca="true">YEAR(NOW())+(1/365.25)*I1422</f>
        <v>2026.89048596851</v>
      </c>
      <c r="K1422" s="3" t="n">
        <f aca="false">(365.2425*J1422+1721060-$B$3)/$C$3</f>
        <v>17.0465459669241</v>
      </c>
      <c r="L1422" s="3" t="n">
        <f aca="false">IF((K1422-INT(K1422))&gt;=0.5,_xlfn.CEILING.MATH(K1422),_xlfn.FLOOR.MATH(K1422))</f>
        <v>17</v>
      </c>
    </row>
    <row r="1423" customFormat="false" ht="12.8" hidden="false" customHeight="false" outlineLevel="0" collapsed="false">
      <c r="I1423" s="1" t="n">
        <f aca="false">ROW()-1</f>
        <v>1422</v>
      </c>
      <c r="J1423" s="1" t="n">
        <f aca="true">YEAR(NOW())+(1/365.25)*I1423</f>
        <v>2026.8932238193</v>
      </c>
      <c r="K1423" s="3" t="n">
        <f aca="false">(365.2425*J1423+1721060-$B$3)/$C$3</f>
        <v>17.0482584911319</v>
      </c>
      <c r="L1423" s="3" t="n">
        <f aca="false">IF((K1423-INT(K1423))&gt;=0.5,_xlfn.CEILING.MATH(K1423),_xlfn.FLOOR.MATH(K1423))</f>
        <v>17</v>
      </c>
    </row>
    <row r="1424" customFormat="false" ht="12.8" hidden="false" customHeight="false" outlineLevel="0" collapsed="false">
      <c r="I1424" s="1" t="n">
        <f aca="false">ROW()-1</f>
        <v>1423</v>
      </c>
      <c r="J1424" s="1" t="n">
        <f aca="true">YEAR(NOW())+(1/365.25)*I1424</f>
        <v>2026.89596167009</v>
      </c>
      <c r="K1424" s="3" t="n">
        <f aca="false">(365.2425*J1424+1721060-$B$3)/$C$3</f>
        <v>17.0499710153398</v>
      </c>
      <c r="L1424" s="3" t="n">
        <f aca="false">IF((K1424-INT(K1424))&gt;=0.5,_xlfn.CEILING.MATH(K1424),_xlfn.FLOOR.MATH(K1424))</f>
        <v>17</v>
      </c>
    </row>
    <row r="1425" customFormat="false" ht="12.8" hidden="false" customHeight="false" outlineLevel="0" collapsed="false">
      <c r="I1425" s="1" t="n">
        <f aca="false">ROW()-1</f>
        <v>1424</v>
      </c>
      <c r="J1425" s="1" t="n">
        <f aca="true">YEAR(NOW())+(1/365.25)*I1425</f>
        <v>2026.89869952088</v>
      </c>
      <c r="K1425" s="3" t="n">
        <f aca="false">(365.2425*J1425+1721060-$B$3)/$C$3</f>
        <v>17.0516835395477</v>
      </c>
      <c r="L1425" s="3" t="n">
        <f aca="false">IF((K1425-INT(K1425))&gt;=0.5,_xlfn.CEILING.MATH(K1425),_xlfn.FLOOR.MATH(K1425))</f>
        <v>17</v>
      </c>
    </row>
    <row r="1426" customFormat="false" ht="12.8" hidden="false" customHeight="false" outlineLevel="0" collapsed="false">
      <c r="I1426" s="1" t="n">
        <f aca="false">ROW()-1</f>
        <v>1425</v>
      </c>
      <c r="J1426" s="1" t="n">
        <f aca="true">YEAR(NOW())+(1/365.25)*I1426</f>
        <v>2026.90143737166</v>
      </c>
      <c r="K1426" s="3" t="n">
        <f aca="false">(365.2425*J1426+1721060-$B$3)/$C$3</f>
        <v>17.0533960637555</v>
      </c>
      <c r="L1426" s="3" t="n">
        <f aca="false">IF((K1426-INT(K1426))&gt;=0.5,_xlfn.CEILING.MATH(K1426),_xlfn.FLOOR.MATH(K1426))</f>
        <v>17</v>
      </c>
    </row>
    <row r="1427" customFormat="false" ht="12.8" hidden="false" customHeight="false" outlineLevel="0" collapsed="false">
      <c r="I1427" s="1" t="n">
        <f aca="false">ROW()-1</f>
        <v>1426</v>
      </c>
      <c r="J1427" s="1" t="n">
        <f aca="true">YEAR(NOW())+(1/365.25)*I1427</f>
        <v>2026.90417522245</v>
      </c>
      <c r="K1427" s="3" t="n">
        <f aca="false">(365.2425*J1427+1721060-$B$3)/$C$3</f>
        <v>17.0551085879634</v>
      </c>
      <c r="L1427" s="3" t="n">
        <f aca="false">IF((K1427-INT(K1427))&gt;=0.5,_xlfn.CEILING.MATH(K1427),_xlfn.FLOOR.MATH(K1427))</f>
        <v>17</v>
      </c>
    </row>
    <row r="1428" customFormat="false" ht="12.8" hidden="false" customHeight="false" outlineLevel="0" collapsed="false">
      <c r="I1428" s="1" t="n">
        <f aca="false">ROW()-1</f>
        <v>1427</v>
      </c>
      <c r="J1428" s="1" t="n">
        <f aca="true">YEAR(NOW())+(1/365.25)*I1428</f>
        <v>2026.90691307324</v>
      </c>
      <c r="K1428" s="3" t="n">
        <f aca="false">(365.2425*J1428+1721060-$B$3)/$C$3</f>
        <v>17.0568211121704</v>
      </c>
      <c r="L1428" s="3" t="n">
        <f aca="false">IF((K1428-INT(K1428))&gt;=0.5,_xlfn.CEILING.MATH(K1428),_xlfn.FLOOR.MATH(K1428))</f>
        <v>17</v>
      </c>
    </row>
    <row r="1429" customFormat="false" ht="12.8" hidden="false" customHeight="false" outlineLevel="0" collapsed="false">
      <c r="I1429" s="1" t="n">
        <f aca="false">ROW()-1</f>
        <v>1428</v>
      </c>
      <c r="J1429" s="1" t="n">
        <f aca="true">YEAR(NOW())+(1/365.25)*I1429</f>
        <v>2026.90965092402</v>
      </c>
      <c r="K1429" s="3" t="n">
        <f aca="false">(365.2425*J1429+1721060-$B$3)/$C$3</f>
        <v>17.0585336363783</v>
      </c>
      <c r="L1429" s="3" t="n">
        <f aca="false">IF((K1429-INT(K1429))&gt;=0.5,_xlfn.CEILING.MATH(K1429),_xlfn.FLOOR.MATH(K1429))</f>
        <v>17</v>
      </c>
    </row>
    <row r="1430" customFormat="false" ht="12.8" hidden="false" customHeight="false" outlineLevel="0" collapsed="false">
      <c r="I1430" s="1" t="n">
        <f aca="false">ROW()-1</f>
        <v>1429</v>
      </c>
      <c r="J1430" s="1" t="n">
        <f aca="true">YEAR(NOW())+(1/365.25)*I1430</f>
        <v>2026.91238877481</v>
      </c>
      <c r="K1430" s="3" t="n">
        <f aca="false">(365.2425*J1430+1721060-$B$3)/$C$3</f>
        <v>17.0602461605862</v>
      </c>
      <c r="L1430" s="3" t="n">
        <f aca="false">IF((K1430-INT(K1430))&gt;=0.5,_xlfn.CEILING.MATH(K1430),_xlfn.FLOOR.MATH(K1430))</f>
        <v>17</v>
      </c>
    </row>
    <row r="1431" customFormat="false" ht="12.8" hidden="false" customHeight="false" outlineLevel="0" collapsed="false">
      <c r="I1431" s="1" t="n">
        <f aca="false">ROW()-1</f>
        <v>1430</v>
      </c>
      <c r="J1431" s="1" t="n">
        <f aca="true">YEAR(NOW())+(1/365.25)*I1431</f>
        <v>2026.9151266256</v>
      </c>
      <c r="K1431" s="3" t="n">
        <f aca="false">(365.2425*J1431+1721060-$B$3)/$C$3</f>
        <v>17.061958684794</v>
      </c>
      <c r="L1431" s="3" t="n">
        <f aca="false">IF((K1431-INT(K1431))&gt;=0.5,_xlfn.CEILING.MATH(K1431),_xlfn.FLOOR.MATH(K1431))</f>
        <v>17</v>
      </c>
    </row>
    <row r="1432" customFormat="false" ht="12.8" hidden="false" customHeight="false" outlineLevel="0" collapsed="false">
      <c r="I1432" s="1" t="n">
        <f aca="false">ROW()-1</f>
        <v>1431</v>
      </c>
      <c r="J1432" s="1" t="n">
        <f aca="true">YEAR(NOW())+(1/365.25)*I1432</f>
        <v>2026.91786447639</v>
      </c>
      <c r="K1432" s="3" t="n">
        <f aca="false">(365.2425*J1432+1721060-$B$3)/$C$3</f>
        <v>17.0636712090011</v>
      </c>
      <c r="L1432" s="3" t="n">
        <f aca="false">IF((K1432-INT(K1432))&gt;=0.5,_xlfn.CEILING.MATH(K1432),_xlfn.FLOOR.MATH(K1432))</f>
        <v>17</v>
      </c>
    </row>
    <row r="1433" customFormat="false" ht="12.8" hidden="false" customHeight="false" outlineLevel="0" collapsed="false">
      <c r="I1433" s="1" t="n">
        <f aca="false">ROW()-1</f>
        <v>1432</v>
      </c>
      <c r="J1433" s="1" t="n">
        <f aca="true">YEAR(NOW())+(1/365.25)*I1433</f>
        <v>2026.92060232717</v>
      </c>
      <c r="K1433" s="3" t="n">
        <f aca="false">(365.2425*J1433+1721060-$B$3)/$C$3</f>
        <v>17.0653837332089</v>
      </c>
      <c r="L1433" s="3" t="n">
        <f aca="false">IF((K1433-INT(K1433))&gt;=0.5,_xlfn.CEILING.MATH(K1433),_xlfn.FLOOR.MATH(K1433))</f>
        <v>17</v>
      </c>
    </row>
    <row r="1434" customFormat="false" ht="12.8" hidden="false" customHeight="false" outlineLevel="0" collapsed="false">
      <c r="I1434" s="1" t="n">
        <f aca="false">ROW()-1</f>
        <v>1433</v>
      </c>
      <c r="J1434" s="1" t="n">
        <f aca="true">YEAR(NOW())+(1/365.25)*I1434</f>
        <v>2026.92334017796</v>
      </c>
      <c r="K1434" s="3" t="n">
        <f aca="false">(365.2425*J1434+1721060-$B$3)/$C$3</f>
        <v>17.0670962574168</v>
      </c>
      <c r="L1434" s="3" t="n">
        <f aca="false">IF((K1434-INT(K1434))&gt;=0.5,_xlfn.CEILING.MATH(K1434),_xlfn.FLOOR.MATH(K1434))</f>
        <v>17</v>
      </c>
    </row>
    <row r="1435" customFormat="false" ht="12.8" hidden="false" customHeight="false" outlineLevel="0" collapsed="false">
      <c r="I1435" s="1" t="n">
        <f aca="false">ROW()-1</f>
        <v>1434</v>
      </c>
      <c r="J1435" s="1" t="n">
        <f aca="true">YEAR(NOW())+(1/365.25)*I1435</f>
        <v>2026.92607802875</v>
      </c>
      <c r="K1435" s="3" t="n">
        <f aca="false">(365.2425*J1435+1721060-$B$3)/$C$3</f>
        <v>17.0688087816247</v>
      </c>
      <c r="L1435" s="3" t="n">
        <f aca="false">IF((K1435-INT(K1435))&gt;=0.5,_xlfn.CEILING.MATH(K1435),_xlfn.FLOOR.MATH(K1435))</f>
        <v>17</v>
      </c>
    </row>
    <row r="1436" customFormat="false" ht="12.8" hidden="false" customHeight="false" outlineLevel="0" collapsed="false">
      <c r="I1436" s="1" t="n">
        <f aca="false">ROW()-1</f>
        <v>1435</v>
      </c>
      <c r="J1436" s="1" t="n">
        <f aca="true">YEAR(NOW())+(1/365.25)*I1436</f>
        <v>2026.92881587953</v>
      </c>
      <c r="K1436" s="3" t="n">
        <f aca="false">(365.2425*J1436+1721060-$B$3)/$C$3</f>
        <v>17.0705213058325</v>
      </c>
      <c r="L1436" s="3" t="n">
        <f aca="false">IF((K1436-INT(K1436))&gt;=0.5,_xlfn.CEILING.MATH(K1436),_xlfn.FLOOR.MATH(K1436))</f>
        <v>17</v>
      </c>
    </row>
    <row r="1437" customFormat="false" ht="12.8" hidden="false" customHeight="false" outlineLevel="0" collapsed="false">
      <c r="I1437" s="1" t="n">
        <f aca="false">ROW()-1</f>
        <v>1436</v>
      </c>
      <c r="J1437" s="1" t="n">
        <f aca="true">YEAR(NOW())+(1/365.25)*I1437</f>
        <v>2026.93155373032</v>
      </c>
      <c r="K1437" s="3" t="n">
        <f aca="false">(365.2425*J1437+1721060-$B$3)/$C$3</f>
        <v>17.0722338300404</v>
      </c>
      <c r="L1437" s="3" t="n">
        <f aca="false">IF((K1437-INT(K1437))&gt;=0.5,_xlfn.CEILING.MATH(K1437),_xlfn.FLOOR.MATH(K1437))</f>
        <v>17</v>
      </c>
    </row>
    <row r="1438" customFormat="false" ht="12.8" hidden="false" customHeight="false" outlineLevel="0" collapsed="false">
      <c r="I1438" s="1" t="n">
        <f aca="false">ROW()-1</f>
        <v>1437</v>
      </c>
      <c r="J1438" s="1" t="n">
        <f aca="true">YEAR(NOW())+(1/365.25)*I1438</f>
        <v>2026.93429158111</v>
      </c>
      <c r="K1438" s="3" t="n">
        <f aca="false">(365.2425*J1438+1721060-$B$3)/$C$3</f>
        <v>17.0739463542483</v>
      </c>
      <c r="L1438" s="3" t="n">
        <f aca="false">IF((K1438-INT(K1438))&gt;=0.5,_xlfn.CEILING.MATH(K1438),_xlfn.FLOOR.MATH(K1438))</f>
        <v>17</v>
      </c>
    </row>
    <row r="1439" customFormat="false" ht="12.8" hidden="false" customHeight="false" outlineLevel="0" collapsed="false">
      <c r="I1439" s="1" t="n">
        <f aca="false">ROW()-1</f>
        <v>1438</v>
      </c>
      <c r="J1439" s="1" t="n">
        <f aca="true">YEAR(NOW())+(1/365.25)*I1439</f>
        <v>2026.9370294319</v>
      </c>
      <c r="K1439" s="3" t="n">
        <f aca="false">(365.2425*J1439+1721060-$B$3)/$C$3</f>
        <v>17.0756588784553</v>
      </c>
      <c r="L1439" s="3" t="n">
        <f aca="false">IF((K1439-INT(K1439))&gt;=0.5,_xlfn.CEILING.MATH(K1439),_xlfn.FLOOR.MATH(K1439))</f>
        <v>17</v>
      </c>
    </row>
    <row r="1440" customFormat="false" ht="12.8" hidden="false" customHeight="false" outlineLevel="0" collapsed="false">
      <c r="I1440" s="1" t="n">
        <f aca="false">ROW()-1</f>
        <v>1439</v>
      </c>
      <c r="J1440" s="1" t="n">
        <f aca="true">YEAR(NOW())+(1/365.25)*I1440</f>
        <v>2026.93976728268</v>
      </c>
      <c r="K1440" s="3" t="n">
        <f aca="false">(365.2425*J1440+1721060-$B$3)/$C$3</f>
        <v>17.0773714026632</v>
      </c>
      <c r="L1440" s="3" t="n">
        <f aca="false">IF((K1440-INT(K1440))&gt;=0.5,_xlfn.CEILING.MATH(K1440),_xlfn.FLOOR.MATH(K1440))</f>
        <v>17</v>
      </c>
    </row>
    <row r="1441" customFormat="false" ht="12.8" hidden="false" customHeight="false" outlineLevel="0" collapsed="false">
      <c r="I1441" s="1" t="n">
        <f aca="false">ROW()-1</f>
        <v>1440</v>
      </c>
      <c r="J1441" s="1" t="n">
        <f aca="true">YEAR(NOW())+(1/365.25)*I1441</f>
        <v>2026.94250513347</v>
      </c>
      <c r="K1441" s="3" t="n">
        <f aca="false">(365.2425*J1441+1721060-$B$3)/$C$3</f>
        <v>17.079083926871</v>
      </c>
      <c r="L1441" s="3" t="n">
        <f aca="false">IF((K1441-INT(K1441))&gt;=0.5,_xlfn.CEILING.MATH(K1441),_xlfn.FLOOR.MATH(K1441))</f>
        <v>17</v>
      </c>
    </row>
    <row r="1442" customFormat="false" ht="12.8" hidden="false" customHeight="false" outlineLevel="0" collapsed="false">
      <c r="I1442" s="1" t="n">
        <f aca="false">ROW()-1</f>
        <v>1441</v>
      </c>
      <c r="J1442" s="1" t="n">
        <f aca="true">YEAR(NOW())+(1/365.25)*I1442</f>
        <v>2026.94524298426</v>
      </c>
      <c r="K1442" s="3" t="n">
        <f aca="false">(365.2425*J1442+1721060-$B$3)/$C$3</f>
        <v>17.0807964510789</v>
      </c>
      <c r="L1442" s="3" t="n">
        <f aca="false">IF((K1442-INT(K1442))&gt;=0.5,_xlfn.CEILING.MATH(K1442),_xlfn.FLOOR.MATH(K1442))</f>
        <v>17</v>
      </c>
    </row>
    <row r="1443" customFormat="false" ht="12.8" hidden="false" customHeight="false" outlineLevel="0" collapsed="false">
      <c r="I1443" s="1" t="n">
        <f aca="false">ROW()-1</f>
        <v>1442</v>
      </c>
      <c r="J1443" s="1" t="n">
        <f aca="true">YEAR(NOW())+(1/365.25)*I1443</f>
        <v>2026.94798083504</v>
      </c>
      <c r="K1443" s="3" t="n">
        <f aca="false">(365.2425*J1443+1721060-$B$3)/$C$3</f>
        <v>17.0825089752868</v>
      </c>
      <c r="L1443" s="3" t="n">
        <f aca="false">IF((K1443-INT(K1443))&gt;=0.5,_xlfn.CEILING.MATH(K1443),_xlfn.FLOOR.MATH(K1443))</f>
        <v>17</v>
      </c>
    </row>
    <row r="1444" customFormat="false" ht="12.8" hidden="false" customHeight="false" outlineLevel="0" collapsed="false">
      <c r="I1444" s="1" t="n">
        <f aca="false">ROW()-1</f>
        <v>1443</v>
      </c>
      <c r="J1444" s="1" t="n">
        <f aca="true">YEAR(NOW())+(1/365.25)*I1444</f>
        <v>2026.95071868583</v>
      </c>
      <c r="K1444" s="3" t="n">
        <f aca="false">(365.2425*J1444+1721060-$B$3)/$C$3</f>
        <v>17.0842214994938</v>
      </c>
      <c r="L1444" s="3" t="n">
        <f aca="false">IF((K1444-INT(K1444))&gt;=0.5,_xlfn.CEILING.MATH(K1444),_xlfn.FLOOR.MATH(K1444))</f>
        <v>17</v>
      </c>
    </row>
    <row r="1445" customFormat="false" ht="12.8" hidden="false" customHeight="false" outlineLevel="0" collapsed="false">
      <c r="I1445" s="1" t="n">
        <f aca="false">ROW()-1</f>
        <v>1444</v>
      </c>
      <c r="J1445" s="1" t="n">
        <f aca="true">YEAR(NOW())+(1/365.25)*I1445</f>
        <v>2026.95345653662</v>
      </c>
      <c r="K1445" s="3" t="n">
        <f aca="false">(365.2425*J1445+1721060-$B$3)/$C$3</f>
        <v>17.0859340237017</v>
      </c>
      <c r="L1445" s="3" t="n">
        <f aca="false">IF((K1445-INT(K1445))&gt;=0.5,_xlfn.CEILING.MATH(K1445),_xlfn.FLOOR.MATH(K1445))</f>
        <v>17</v>
      </c>
    </row>
    <row r="1446" customFormat="false" ht="12.8" hidden="false" customHeight="false" outlineLevel="0" collapsed="false">
      <c r="I1446" s="1" t="n">
        <f aca="false">ROW()-1</f>
        <v>1445</v>
      </c>
      <c r="J1446" s="1" t="n">
        <f aca="true">YEAR(NOW())+(1/365.25)*I1446</f>
        <v>2026.95619438741</v>
      </c>
      <c r="K1446" s="3" t="n">
        <f aca="false">(365.2425*J1446+1721060-$B$3)/$C$3</f>
        <v>17.0876465479095</v>
      </c>
      <c r="L1446" s="3" t="n">
        <f aca="false">IF((K1446-INT(K1446))&gt;=0.5,_xlfn.CEILING.MATH(K1446),_xlfn.FLOOR.MATH(K1446))</f>
        <v>17</v>
      </c>
    </row>
    <row r="1447" customFormat="false" ht="12.8" hidden="false" customHeight="false" outlineLevel="0" collapsed="false">
      <c r="I1447" s="1" t="n">
        <f aca="false">ROW()-1</f>
        <v>1446</v>
      </c>
      <c r="J1447" s="1" t="n">
        <f aca="true">YEAR(NOW())+(1/365.25)*I1447</f>
        <v>2026.95893223819</v>
      </c>
      <c r="K1447" s="3" t="n">
        <f aca="false">(365.2425*J1447+1721060-$B$3)/$C$3</f>
        <v>17.0893590721174</v>
      </c>
      <c r="L1447" s="3" t="n">
        <f aca="false">IF((K1447-INT(K1447))&gt;=0.5,_xlfn.CEILING.MATH(K1447),_xlfn.FLOOR.MATH(K1447))</f>
        <v>17</v>
      </c>
    </row>
    <row r="1448" customFormat="false" ht="12.8" hidden="false" customHeight="false" outlineLevel="0" collapsed="false">
      <c r="I1448" s="1" t="n">
        <f aca="false">ROW()-1</f>
        <v>1447</v>
      </c>
      <c r="J1448" s="1" t="n">
        <f aca="true">YEAR(NOW())+(1/365.25)*I1448</f>
        <v>2026.96167008898</v>
      </c>
      <c r="K1448" s="3" t="n">
        <f aca="false">(365.2425*J1448+1721060-$B$3)/$C$3</f>
        <v>17.0910715963253</v>
      </c>
      <c r="L1448" s="3" t="n">
        <f aca="false">IF((K1448-INT(K1448))&gt;=0.5,_xlfn.CEILING.MATH(K1448),_xlfn.FLOOR.MATH(K1448))</f>
        <v>17</v>
      </c>
    </row>
    <row r="1449" customFormat="false" ht="12.8" hidden="false" customHeight="false" outlineLevel="0" collapsed="false">
      <c r="I1449" s="1" t="n">
        <f aca="false">ROW()-1</f>
        <v>1448</v>
      </c>
      <c r="J1449" s="1" t="n">
        <f aca="true">YEAR(NOW())+(1/365.25)*I1449</f>
        <v>2026.96440793977</v>
      </c>
      <c r="K1449" s="3" t="n">
        <f aca="false">(365.2425*J1449+1721060-$B$3)/$C$3</f>
        <v>17.0927841205331</v>
      </c>
      <c r="L1449" s="3" t="n">
        <f aca="false">IF((K1449-INT(K1449))&gt;=0.5,_xlfn.CEILING.MATH(K1449),_xlfn.FLOOR.MATH(K1449))</f>
        <v>17</v>
      </c>
    </row>
    <row r="1450" customFormat="false" ht="12.8" hidden="false" customHeight="false" outlineLevel="0" collapsed="false">
      <c r="I1450" s="1" t="n">
        <f aca="false">ROW()-1</f>
        <v>1449</v>
      </c>
      <c r="J1450" s="1" t="n">
        <f aca="true">YEAR(NOW())+(1/365.25)*I1450</f>
        <v>2026.96714579055</v>
      </c>
      <c r="K1450" s="3" t="n">
        <f aca="false">(365.2425*J1450+1721060-$B$3)/$C$3</f>
        <v>17.094496644741</v>
      </c>
      <c r="L1450" s="3" t="n">
        <f aca="false">IF((K1450-INT(K1450))&gt;=0.5,_xlfn.CEILING.MATH(K1450),_xlfn.FLOOR.MATH(K1450))</f>
        <v>17</v>
      </c>
    </row>
    <row r="1451" customFormat="false" ht="12.8" hidden="false" customHeight="false" outlineLevel="0" collapsed="false">
      <c r="I1451" s="1" t="n">
        <f aca="false">ROW()-1</f>
        <v>1450</v>
      </c>
      <c r="J1451" s="1" t="n">
        <f aca="true">YEAR(NOW())+(1/365.25)*I1451</f>
        <v>2026.96988364134</v>
      </c>
      <c r="K1451" s="3" t="n">
        <f aca="false">(365.2425*J1451+1721060-$B$3)/$C$3</f>
        <v>17.0962091689481</v>
      </c>
      <c r="L1451" s="3" t="n">
        <f aca="false">IF((K1451-INT(K1451))&gt;=0.5,_xlfn.CEILING.MATH(K1451),_xlfn.FLOOR.MATH(K1451))</f>
        <v>17</v>
      </c>
    </row>
    <row r="1452" customFormat="false" ht="12.8" hidden="false" customHeight="false" outlineLevel="0" collapsed="false">
      <c r="I1452" s="1" t="n">
        <f aca="false">ROW()-1</f>
        <v>1451</v>
      </c>
      <c r="J1452" s="1" t="n">
        <f aca="true">YEAR(NOW())+(1/365.25)*I1452</f>
        <v>2026.97262149213</v>
      </c>
      <c r="K1452" s="3" t="n">
        <f aca="false">(365.2425*J1452+1721060-$B$3)/$C$3</f>
        <v>17.0979216931559</v>
      </c>
      <c r="L1452" s="3" t="n">
        <f aca="false">IF((K1452-INT(K1452))&gt;=0.5,_xlfn.CEILING.MATH(K1452),_xlfn.FLOOR.MATH(K1452))</f>
        <v>17</v>
      </c>
    </row>
    <row r="1453" customFormat="false" ht="12.8" hidden="false" customHeight="false" outlineLevel="0" collapsed="false">
      <c r="I1453" s="1" t="n">
        <f aca="false">ROW()-1</f>
        <v>1452</v>
      </c>
      <c r="J1453" s="1" t="n">
        <f aca="true">YEAR(NOW())+(1/365.25)*I1453</f>
        <v>2026.97535934292</v>
      </c>
      <c r="K1453" s="3" t="n">
        <f aca="false">(365.2425*J1453+1721060-$B$3)/$C$3</f>
        <v>17.0996342173638</v>
      </c>
      <c r="L1453" s="3" t="n">
        <f aca="false">IF((K1453-INT(K1453))&gt;=0.5,_xlfn.CEILING.MATH(K1453),_xlfn.FLOOR.MATH(K1453))</f>
        <v>17</v>
      </c>
    </row>
    <row r="1454" customFormat="false" ht="12.8" hidden="false" customHeight="false" outlineLevel="0" collapsed="false">
      <c r="I1454" s="1" t="n">
        <f aca="false">ROW()-1</f>
        <v>1453</v>
      </c>
      <c r="J1454" s="1" t="n">
        <f aca="true">YEAR(NOW())+(1/365.25)*I1454</f>
        <v>2026.9780971937</v>
      </c>
      <c r="K1454" s="3" t="n">
        <f aca="false">(365.2425*J1454+1721060-$B$3)/$C$3</f>
        <v>17.1013467415716</v>
      </c>
      <c r="L1454" s="3" t="n">
        <f aca="false">IF((K1454-INT(K1454))&gt;=0.5,_xlfn.CEILING.MATH(K1454),_xlfn.FLOOR.MATH(K1454))</f>
        <v>17</v>
      </c>
    </row>
    <row r="1455" customFormat="false" ht="12.8" hidden="false" customHeight="false" outlineLevel="0" collapsed="false">
      <c r="I1455" s="1" t="n">
        <f aca="false">ROW()-1</f>
        <v>1454</v>
      </c>
      <c r="J1455" s="1" t="n">
        <f aca="true">YEAR(NOW())+(1/365.25)*I1455</f>
        <v>2026.98083504449</v>
      </c>
      <c r="K1455" s="3" t="n">
        <f aca="false">(365.2425*J1455+1721060-$B$3)/$C$3</f>
        <v>17.1030592657787</v>
      </c>
      <c r="L1455" s="3" t="n">
        <f aca="false">IF((K1455-INT(K1455))&gt;=0.5,_xlfn.CEILING.MATH(K1455),_xlfn.FLOOR.MATH(K1455))</f>
        <v>17</v>
      </c>
    </row>
    <row r="1456" customFormat="false" ht="12.8" hidden="false" customHeight="false" outlineLevel="0" collapsed="false">
      <c r="I1456" s="1" t="n">
        <f aca="false">ROW()-1</f>
        <v>1455</v>
      </c>
      <c r="J1456" s="1" t="n">
        <f aca="true">YEAR(NOW())+(1/365.25)*I1456</f>
        <v>2026.98357289528</v>
      </c>
      <c r="K1456" s="3" t="n">
        <f aca="false">(365.2425*J1456+1721060-$B$3)/$C$3</f>
        <v>17.1047717899866</v>
      </c>
      <c r="L1456" s="3" t="n">
        <f aca="false">IF((K1456-INT(K1456))&gt;=0.5,_xlfn.CEILING.MATH(K1456),_xlfn.FLOOR.MATH(K1456))</f>
        <v>17</v>
      </c>
    </row>
    <row r="1457" customFormat="false" ht="12.8" hidden="false" customHeight="false" outlineLevel="0" collapsed="false">
      <c r="I1457" s="1" t="n">
        <f aca="false">ROW()-1</f>
        <v>1456</v>
      </c>
      <c r="J1457" s="1" t="n">
        <f aca="true">YEAR(NOW())+(1/365.25)*I1457</f>
        <v>2026.98631074606</v>
      </c>
      <c r="K1457" s="3" t="n">
        <f aca="false">(365.2425*J1457+1721060-$B$3)/$C$3</f>
        <v>17.1064843141944</v>
      </c>
      <c r="L1457" s="3" t="n">
        <f aca="false">IF((K1457-INT(K1457))&gt;=0.5,_xlfn.CEILING.MATH(K1457),_xlfn.FLOOR.MATH(K1457))</f>
        <v>17</v>
      </c>
    </row>
    <row r="1458" customFormat="false" ht="12.8" hidden="false" customHeight="false" outlineLevel="0" collapsed="false">
      <c r="I1458" s="1" t="n">
        <f aca="false">ROW()-1</f>
        <v>1457</v>
      </c>
      <c r="J1458" s="1" t="n">
        <f aca="true">YEAR(NOW())+(1/365.25)*I1458</f>
        <v>2026.98904859685</v>
      </c>
      <c r="K1458" s="3" t="n">
        <f aca="false">(365.2425*J1458+1721060-$B$3)/$C$3</f>
        <v>17.1081968384023</v>
      </c>
      <c r="L1458" s="3" t="n">
        <f aca="false">IF((K1458-INT(K1458))&gt;=0.5,_xlfn.CEILING.MATH(K1458),_xlfn.FLOOR.MATH(K1458))</f>
        <v>17</v>
      </c>
    </row>
    <row r="1459" customFormat="false" ht="12.8" hidden="false" customHeight="false" outlineLevel="0" collapsed="false">
      <c r="I1459" s="1" t="n">
        <f aca="false">ROW()-1</f>
        <v>1458</v>
      </c>
      <c r="J1459" s="1" t="n">
        <f aca="true">YEAR(NOW())+(1/365.25)*I1459</f>
        <v>2026.99178644764</v>
      </c>
      <c r="K1459" s="3" t="n">
        <f aca="false">(365.2425*J1459+1721060-$B$3)/$C$3</f>
        <v>17.1099093626102</v>
      </c>
      <c r="L1459" s="3" t="n">
        <f aca="false">IF((K1459-INT(K1459))&gt;=0.5,_xlfn.CEILING.MATH(K1459),_xlfn.FLOOR.MATH(K1459))</f>
        <v>17</v>
      </c>
    </row>
    <row r="1460" customFormat="false" ht="12.8" hidden="false" customHeight="false" outlineLevel="0" collapsed="false">
      <c r="I1460" s="1" t="n">
        <f aca="false">ROW()-1</f>
        <v>1459</v>
      </c>
      <c r="J1460" s="1" t="n">
        <f aca="true">YEAR(NOW())+(1/365.25)*I1460</f>
        <v>2026.99452429843</v>
      </c>
      <c r="K1460" s="3" t="n">
        <f aca="false">(365.2425*J1460+1721060-$B$3)/$C$3</f>
        <v>17.111621886818</v>
      </c>
      <c r="L1460" s="3" t="n">
        <f aca="false">IF((K1460-INT(K1460))&gt;=0.5,_xlfn.CEILING.MATH(K1460),_xlfn.FLOOR.MATH(K1460))</f>
        <v>17</v>
      </c>
    </row>
    <row r="1461" customFormat="false" ht="12.8" hidden="false" customHeight="false" outlineLevel="0" collapsed="false">
      <c r="I1461" s="1" t="n">
        <f aca="false">ROW()-1</f>
        <v>1460</v>
      </c>
      <c r="J1461" s="1" t="n">
        <f aca="true">YEAR(NOW())+(1/365.25)*I1461</f>
        <v>2026.99726214921</v>
      </c>
      <c r="K1461" s="3" t="n">
        <f aca="false">(365.2425*J1461+1721060-$B$3)/$C$3</f>
        <v>17.1133344110259</v>
      </c>
      <c r="L1461" s="3" t="n">
        <f aca="false">IF((K1461-INT(K1461))&gt;=0.5,_xlfn.CEILING.MATH(K1461),_xlfn.FLOOR.MATH(K1461))</f>
        <v>17</v>
      </c>
    </row>
    <row r="1462" customFormat="false" ht="12.8" hidden="false" customHeight="false" outlineLevel="0" collapsed="false">
      <c r="I1462" s="1" t="n">
        <f aca="false">ROW()-1</f>
        <v>1461</v>
      </c>
      <c r="J1462" s="1" t="n">
        <f aca="true">YEAR(NOW())+(1/365.25)*I1462</f>
        <v>2027</v>
      </c>
      <c r="K1462" s="3" t="n">
        <f aca="false">(365.2425*J1462+1721060-$B$3)/$C$3</f>
        <v>17.1150469352329</v>
      </c>
      <c r="L1462" s="3" t="n">
        <f aca="false">IF((K1462-INT(K1462))&gt;=0.5,_xlfn.CEILING.MATH(K1462),_xlfn.FLOOR.MATH(K1462))</f>
        <v>17</v>
      </c>
    </row>
    <row r="1463" customFormat="false" ht="12.8" hidden="false" customHeight="false" outlineLevel="0" collapsed="false">
      <c r="I1463" s="1" t="n">
        <f aca="false">ROW()-1</f>
        <v>1462</v>
      </c>
      <c r="J1463" s="1" t="n">
        <f aca="true">YEAR(NOW())+(1/365.25)*I1463</f>
        <v>2027.00273785079</v>
      </c>
      <c r="K1463" s="3" t="n">
        <f aca="false">(365.2425*J1463+1721060-$B$3)/$C$3</f>
        <v>17.1167594594408</v>
      </c>
      <c r="L1463" s="3" t="n">
        <f aca="false">IF((K1463-INT(K1463))&gt;=0.5,_xlfn.CEILING.MATH(K1463),_xlfn.FLOOR.MATH(K1463))</f>
        <v>17</v>
      </c>
    </row>
    <row r="1464" customFormat="false" ht="12.8" hidden="false" customHeight="false" outlineLevel="0" collapsed="false">
      <c r="I1464" s="1" t="n">
        <f aca="false">ROW()-1</f>
        <v>1463</v>
      </c>
      <c r="J1464" s="1" t="n">
        <f aca="true">YEAR(NOW())+(1/365.25)*I1464</f>
        <v>2027.00547570157</v>
      </c>
      <c r="K1464" s="3" t="n">
        <f aca="false">(365.2425*J1464+1721060-$B$3)/$C$3</f>
        <v>17.1184719836487</v>
      </c>
      <c r="L1464" s="3" t="n">
        <f aca="false">IF((K1464-INT(K1464))&gt;=0.5,_xlfn.CEILING.MATH(K1464),_xlfn.FLOOR.MATH(K1464))</f>
        <v>17</v>
      </c>
    </row>
    <row r="1465" customFormat="false" ht="12.8" hidden="false" customHeight="false" outlineLevel="0" collapsed="false">
      <c r="I1465" s="1" t="n">
        <f aca="false">ROW()-1</f>
        <v>1464</v>
      </c>
      <c r="J1465" s="1" t="n">
        <f aca="true">YEAR(NOW())+(1/365.25)*I1465</f>
        <v>2027.00821355236</v>
      </c>
      <c r="K1465" s="3" t="n">
        <f aca="false">(365.2425*J1465+1721060-$B$3)/$C$3</f>
        <v>17.1201845078565</v>
      </c>
      <c r="L1465" s="3" t="n">
        <f aca="false">IF((K1465-INT(K1465))&gt;=0.5,_xlfn.CEILING.MATH(K1465),_xlfn.FLOOR.MATH(K1465))</f>
        <v>17</v>
      </c>
    </row>
    <row r="1466" customFormat="false" ht="12.8" hidden="false" customHeight="false" outlineLevel="0" collapsed="false">
      <c r="I1466" s="1" t="n">
        <f aca="false">ROW()-1</f>
        <v>1465</v>
      </c>
      <c r="J1466" s="1" t="n">
        <f aca="true">YEAR(NOW())+(1/365.25)*I1466</f>
        <v>2027.01095140315</v>
      </c>
      <c r="K1466" s="3" t="n">
        <f aca="false">(365.2425*J1466+1721060-$B$3)/$C$3</f>
        <v>17.1218970320636</v>
      </c>
      <c r="L1466" s="3" t="n">
        <f aca="false">IF((K1466-INT(K1466))&gt;=0.5,_xlfn.CEILING.MATH(K1466),_xlfn.FLOOR.MATH(K1466))</f>
        <v>17</v>
      </c>
    </row>
    <row r="1467" customFormat="false" ht="12.8" hidden="false" customHeight="false" outlineLevel="0" collapsed="false">
      <c r="I1467" s="1" t="n">
        <f aca="false">ROW()-1</f>
        <v>1466</v>
      </c>
      <c r="J1467" s="1" t="n">
        <f aca="true">YEAR(NOW())+(1/365.25)*I1467</f>
        <v>2027.01368925394</v>
      </c>
      <c r="K1467" s="3" t="n">
        <f aca="false">(365.2425*J1467+1721060-$B$3)/$C$3</f>
        <v>17.1236095562714</v>
      </c>
      <c r="L1467" s="3" t="n">
        <f aca="false">IF((K1467-INT(K1467))&gt;=0.5,_xlfn.CEILING.MATH(K1467),_xlfn.FLOOR.MATH(K1467))</f>
        <v>17</v>
      </c>
    </row>
    <row r="1468" customFormat="false" ht="12.8" hidden="false" customHeight="false" outlineLevel="0" collapsed="false">
      <c r="I1468" s="1" t="n">
        <f aca="false">ROW()-1</f>
        <v>1467</v>
      </c>
      <c r="J1468" s="1" t="n">
        <f aca="true">YEAR(NOW())+(1/365.25)*I1468</f>
        <v>2027.01642710472</v>
      </c>
      <c r="K1468" s="3" t="n">
        <f aca="false">(365.2425*J1468+1721060-$B$3)/$C$3</f>
        <v>17.1253220804793</v>
      </c>
      <c r="L1468" s="3" t="n">
        <f aca="false">IF((K1468-INT(K1468))&gt;=0.5,_xlfn.CEILING.MATH(K1468),_xlfn.FLOOR.MATH(K1468))</f>
        <v>17</v>
      </c>
    </row>
    <row r="1469" customFormat="false" ht="12.8" hidden="false" customHeight="false" outlineLevel="0" collapsed="false">
      <c r="I1469" s="1" t="n">
        <f aca="false">ROW()-1</f>
        <v>1468</v>
      </c>
      <c r="J1469" s="1" t="n">
        <f aca="true">YEAR(NOW())+(1/365.25)*I1469</f>
        <v>2027.01916495551</v>
      </c>
      <c r="K1469" s="3" t="n">
        <f aca="false">(365.2425*J1469+1721060-$B$3)/$C$3</f>
        <v>17.1270346046872</v>
      </c>
      <c r="L1469" s="3" t="n">
        <f aca="false">IF((K1469-INT(K1469))&gt;=0.5,_xlfn.CEILING.MATH(K1469),_xlfn.FLOOR.MATH(K1469))</f>
        <v>17</v>
      </c>
    </row>
    <row r="1470" customFormat="false" ht="12.8" hidden="false" customHeight="false" outlineLevel="0" collapsed="false">
      <c r="I1470" s="1" t="n">
        <f aca="false">ROW()-1</f>
        <v>1469</v>
      </c>
      <c r="J1470" s="1" t="n">
        <f aca="true">YEAR(NOW())+(1/365.25)*I1470</f>
        <v>2027.0219028063</v>
      </c>
      <c r="K1470" s="3" t="n">
        <f aca="false">(365.2425*J1470+1721060-$B$3)/$C$3</f>
        <v>17.128747128895</v>
      </c>
      <c r="L1470" s="3" t="n">
        <f aca="false">IF((K1470-INT(K1470))&gt;=0.5,_xlfn.CEILING.MATH(K1470),_xlfn.FLOOR.MATH(K1470))</f>
        <v>17</v>
      </c>
    </row>
    <row r="1471" customFormat="false" ht="12.8" hidden="false" customHeight="false" outlineLevel="0" collapsed="false">
      <c r="I1471" s="1" t="n">
        <f aca="false">ROW()-1</f>
        <v>1470</v>
      </c>
      <c r="J1471" s="1" t="n">
        <f aca="true">YEAR(NOW())+(1/365.25)*I1471</f>
        <v>2027.02464065708</v>
      </c>
      <c r="K1471" s="3" t="n">
        <f aca="false">(365.2425*J1471+1721060-$B$3)/$C$3</f>
        <v>17.1304596531029</v>
      </c>
      <c r="L1471" s="3" t="n">
        <f aca="false">IF((K1471-INT(K1471))&gt;=0.5,_xlfn.CEILING.MATH(K1471),_xlfn.FLOOR.MATH(K1471))</f>
        <v>17</v>
      </c>
    </row>
    <row r="1472" customFormat="false" ht="12.8" hidden="false" customHeight="false" outlineLevel="0" collapsed="false">
      <c r="I1472" s="1" t="n">
        <f aca="false">ROW()-1</f>
        <v>1471</v>
      </c>
      <c r="J1472" s="1" t="n">
        <f aca="true">YEAR(NOW())+(1/365.25)*I1472</f>
        <v>2027.02737850787</v>
      </c>
      <c r="K1472" s="3" t="n">
        <f aca="false">(365.2425*J1472+1721060-$B$3)/$C$3</f>
        <v>17.1321721773108</v>
      </c>
      <c r="L1472" s="3" t="n">
        <f aca="false">IF((K1472-INT(K1472))&gt;=0.5,_xlfn.CEILING.MATH(K1472),_xlfn.FLOOR.MATH(K1472))</f>
        <v>17</v>
      </c>
    </row>
    <row r="1473" customFormat="false" ht="12.8" hidden="false" customHeight="false" outlineLevel="0" collapsed="false">
      <c r="I1473" s="1" t="n">
        <f aca="false">ROW()-1</f>
        <v>1472</v>
      </c>
      <c r="J1473" s="1" t="n">
        <f aca="true">YEAR(NOW())+(1/365.25)*I1473</f>
        <v>2027.03011635866</v>
      </c>
      <c r="K1473" s="3" t="n">
        <f aca="false">(365.2425*J1473+1721060-$B$3)/$C$3</f>
        <v>17.1338847015186</v>
      </c>
      <c r="L1473" s="3" t="n">
        <f aca="false">IF((K1473-INT(K1473))&gt;=0.5,_xlfn.CEILING.MATH(K1473),_xlfn.FLOOR.MATH(K1473))</f>
        <v>17</v>
      </c>
    </row>
    <row r="1474" customFormat="false" ht="12.8" hidden="false" customHeight="false" outlineLevel="0" collapsed="false">
      <c r="I1474" s="1" t="n">
        <f aca="false">ROW()-1</f>
        <v>1473</v>
      </c>
      <c r="J1474" s="1" t="n">
        <f aca="true">YEAR(NOW())+(1/365.25)*I1474</f>
        <v>2027.03285420945</v>
      </c>
      <c r="K1474" s="3" t="n">
        <f aca="false">(365.2425*J1474+1721060-$B$3)/$C$3</f>
        <v>17.1355972257257</v>
      </c>
      <c r="L1474" s="3" t="n">
        <f aca="false">IF((K1474-INT(K1474))&gt;=0.5,_xlfn.CEILING.MATH(K1474),_xlfn.FLOOR.MATH(K1474))</f>
        <v>17</v>
      </c>
    </row>
    <row r="1475" customFormat="false" ht="12.8" hidden="false" customHeight="false" outlineLevel="0" collapsed="false">
      <c r="I1475" s="1" t="n">
        <f aca="false">ROW()-1</f>
        <v>1474</v>
      </c>
      <c r="J1475" s="1" t="n">
        <f aca="true">YEAR(NOW())+(1/365.25)*I1475</f>
        <v>2027.03559206023</v>
      </c>
      <c r="K1475" s="3" t="n">
        <f aca="false">(365.2425*J1475+1721060-$B$3)/$C$3</f>
        <v>17.1373097499335</v>
      </c>
      <c r="L1475" s="3" t="n">
        <f aca="false">IF((K1475-INT(K1475))&gt;=0.5,_xlfn.CEILING.MATH(K1475),_xlfn.FLOOR.MATH(K1475))</f>
        <v>17</v>
      </c>
    </row>
    <row r="1476" customFormat="false" ht="12.8" hidden="false" customHeight="false" outlineLevel="0" collapsed="false">
      <c r="I1476" s="1" t="n">
        <f aca="false">ROW()-1</f>
        <v>1475</v>
      </c>
      <c r="J1476" s="1" t="n">
        <f aca="true">YEAR(NOW())+(1/365.25)*I1476</f>
        <v>2027.03832991102</v>
      </c>
      <c r="K1476" s="3" t="n">
        <f aca="false">(365.2425*J1476+1721060-$B$3)/$C$3</f>
        <v>17.1390222741414</v>
      </c>
      <c r="L1476" s="3" t="n">
        <f aca="false">IF((K1476-INT(K1476))&gt;=0.5,_xlfn.CEILING.MATH(K1476),_xlfn.FLOOR.MATH(K1476))</f>
        <v>17</v>
      </c>
    </row>
    <row r="1477" customFormat="false" ht="12.8" hidden="false" customHeight="false" outlineLevel="0" collapsed="false">
      <c r="I1477" s="1" t="n">
        <f aca="false">ROW()-1</f>
        <v>1476</v>
      </c>
      <c r="J1477" s="1" t="n">
        <f aca="true">YEAR(NOW())+(1/365.25)*I1477</f>
        <v>2027.04106776181</v>
      </c>
      <c r="K1477" s="3" t="n">
        <f aca="false">(365.2425*J1477+1721060-$B$3)/$C$3</f>
        <v>17.1407347983493</v>
      </c>
      <c r="L1477" s="3" t="n">
        <f aca="false">IF((K1477-INT(K1477))&gt;=0.5,_xlfn.CEILING.MATH(K1477),_xlfn.FLOOR.MATH(K1477))</f>
        <v>17</v>
      </c>
    </row>
    <row r="1478" customFormat="false" ht="12.8" hidden="false" customHeight="false" outlineLevel="0" collapsed="false">
      <c r="I1478" s="1" t="n">
        <f aca="false">ROW()-1</f>
        <v>1477</v>
      </c>
      <c r="J1478" s="1" t="n">
        <f aca="true">YEAR(NOW())+(1/365.25)*I1478</f>
        <v>2027.04380561259</v>
      </c>
      <c r="K1478" s="3" t="n">
        <f aca="false">(365.2425*J1478+1721060-$B$3)/$C$3</f>
        <v>17.1424473225563</v>
      </c>
      <c r="L1478" s="3" t="n">
        <f aca="false">IF((K1478-INT(K1478))&gt;=0.5,_xlfn.CEILING.MATH(K1478),_xlfn.FLOOR.MATH(K1478))</f>
        <v>17</v>
      </c>
    </row>
    <row r="1479" customFormat="false" ht="12.8" hidden="false" customHeight="false" outlineLevel="0" collapsed="false">
      <c r="I1479" s="1" t="n">
        <f aca="false">ROW()-1</f>
        <v>1478</v>
      </c>
      <c r="J1479" s="1" t="n">
        <f aca="true">YEAR(NOW())+(1/365.25)*I1479</f>
        <v>2027.04654346338</v>
      </c>
      <c r="K1479" s="3" t="n">
        <f aca="false">(365.2425*J1479+1721060-$B$3)/$C$3</f>
        <v>17.1441598467642</v>
      </c>
      <c r="L1479" s="3" t="n">
        <f aca="false">IF((K1479-INT(K1479))&gt;=0.5,_xlfn.CEILING.MATH(K1479),_xlfn.FLOOR.MATH(K1479))</f>
        <v>17</v>
      </c>
    </row>
    <row r="1480" customFormat="false" ht="12.8" hidden="false" customHeight="false" outlineLevel="0" collapsed="false">
      <c r="I1480" s="1" t="n">
        <f aca="false">ROW()-1</f>
        <v>1479</v>
      </c>
      <c r="J1480" s="1" t="n">
        <f aca="true">YEAR(NOW())+(1/365.25)*I1480</f>
        <v>2027.04928131417</v>
      </c>
      <c r="K1480" s="3" t="n">
        <f aca="false">(365.2425*J1480+1721060-$B$3)/$C$3</f>
        <v>17.1458723709721</v>
      </c>
      <c r="L1480" s="3" t="n">
        <f aca="false">IF((K1480-INT(K1480))&gt;=0.5,_xlfn.CEILING.MATH(K1480),_xlfn.FLOOR.MATH(K1480))</f>
        <v>17</v>
      </c>
    </row>
    <row r="1481" customFormat="false" ht="12.8" hidden="false" customHeight="false" outlineLevel="0" collapsed="false">
      <c r="I1481" s="1" t="n">
        <f aca="false">ROW()-1</f>
        <v>1480</v>
      </c>
      <c r="J1481" s="1" t="n">
        <f aca="true">YEAR(NOW())+(1/365.25)*I1481</f>
        <v>2027.05201916496</v>
      </c>
      <c r="K1481" s="3" t="n">
        <f aca="false">(365.2425*J1481+1721060-$B$3)/$C$3</f>
        <v>17.1475848951799</v>
      </c>
      <c r="L1481" s="3" t="n">
        <f aca="false">IF((K1481-INT(K1481))&gt;=0.5,_xlfn.CEILING.MATH(K1481),_xlfn.FLOOR.MATH(K1481))</f>
        <v>17</v>
      </c>
    </row>
    <row r="1482" customFormat="false" ht="12.8" hidden="false" customHeight="false" outlineLevel="0" collapsed="false">
      <c r="I1482" s="1" t="n">
        <f aca="false">ROW()-1</f>
        <v>1481</v>
      </c>
      <c r="J1482" s="1" t="n">
        <f aca="true">YEAR(NOW())+(1/365.25)*I1482</f>
        <v>2027.05475701574</v>
      </c>
      <c r="K1482" s="3" t="n">
        <f aca="false">(365.2425*J1482+1721060-$B$3)/$C$3</f>
        <v>17.1492974193878</v>
      </c>
      <c r="L1482" s="3" t="n">
        <f aca="false">IF((K1482-INT(K1482))&gt;=0.5,_xlfn.CEILING.MATH(K1482),_xlfn.FLOOR.MATH(K1482))</f>
        <v>17</v>
      </c>
    </row>
    <row r="1483" customFormat="false" ht="12.8" hidden="false" customHeight="false" outlineLevel="0" collapsed="false">
      <c r="I1483" s="1" t="n">
        <f aca="false">ROW()-1</f>
        <v>1482</v>
      </c>
      <c r="J1483" s="1" t="n">
        <f aca="true">YEAR(NOW())+(1/365.25)*I1483</f>
        <v>2027.05749486653</v>
      </c>
      <c r="K1483" s="3" t="n">
        <f aca="false">(365.2425*J1483+1721060-$B$3)/$C$3</f>
        <v>17.1510099435956</v>
      </c>
      <c r="L1483" s="3" t="n">
        <f aca="false">IF((K1483-INT(K1483))&gt;=0.5,_xlfn.CEILING.MATH(K1483),_xlfn.FLOOR.MATH(K1483))</f>
        <v>17</v>
      </c>
    </row>
    <row r="1484" customFormat="false" ht="12.8" hidden="false" customHeight="false" outlineLevel="0" collapsed="false">
      <c r="I1484" s="1" t="n">
        <f aca="false">ROW()-1</f>
        <v>1483</v>
      </c>
      <c r="J1484" s="1" t="n">
        <f aca="true">YEAR(NOW())+(1/365.25)*I1484</f>
        <v>2027.06023271732</v>
      </c>
      <c r="K1484" s="3" t="n">
        <f aca="false">(365.2425*J1484+1721060-$B$3)/$C$3</f>
        <v>17.1527224678035</v>
      </c>
      <c r="L1484" s="3" t="n">
        <f aca="false">IF((K1484-INT(K1484))&gt;=0.5,_xlfn.CEILING.MATH(K1484),_xlfn.FLOOR.MATH(K1484))</f>
        <v>17</v>
      </c>
    </row>
    <row r="1485" customFormat="false" ht="12.8" hidden="false" customHeight="false" outlineLevel="0" collapsed="false">
      <c r="I1485" s="1" t="n">
        <f aca="false">ROW()-1</f>
        <v>1484</v>
      </c>
      <c r="J1485" s="1" t="n">
        <f aca="true">YEAR(NOW())+(1/365.25)*I1485</f>
        <v>2027.0629705681</v>
      </c>
      <c r="K1485" s="3" t="n">
        <f aca="false">(365.2425*J1485+1721060-$B$3)/$C$3</f>
        <v>17.1544349920106</v>
      </c>
      <c r="L1485" s="3" t="n">
        <f aca="false">IF((K1485-INT(K1485))&gt;=0.5,_xlfn.CEILING.MATH(K1485),_xlfn.FLOOR.MATH(K1485))</f>
        <v>17</v>
      </c>
    </row>
    <row r="1486" customFormat="false" ht="12.8" hidden="false" customHeight="false" outlineLevel="0" collapsed="false">
      <c r="I1486" s="1" t="n">
        <f aca="false">ROW()-1</f>
        <v>1485</v>
      </c>
      <c r="J1486" s="1" t="n">
        <f aca="true">YEAR(NOW())+(1/365.25)*I1486</f>
        <v>2027.06570841889</v>
      </c>
      <c r="K1486" s="3" t="n">
        <f aca="false">(365.2425*J1486+1721060-$B$3)/$C$3</f>
        <v>17.1561475162184</v>
      </c>
      <c r="L1486" s="3" t="n">
        <f aca="false">IF((K1486-INT(K1486))&gt;=0.5,_xlfn.CEILING.MATH(K1486),_xlfn.FLOOR.MATH(K1486))</f>
        <v>17</v>
      </c>
    </row>
    <row r="1487" customFormat="false" ht="12.8" hidden="false" customHeight="false" outlineLevel="0" collapsed="false">
      <c r="I1487" s="1" t="n">
        <f aca="false">ROW()-1</f>
        <v>1486</v>
      </c>
      <c r="J1487" s="1" t="n">
        <f aca="true">YEAR(NOW())+(1/365.25)*I1487</f>
        <v>2027.06844626968</v>
      </c>
      <c r="K1487" s="3" t="n">
        <f aca="false">(365.2425*J1487+1721060-$B$3)/$C$3</f>
        <v>17.1578600404263</v>
      </c>
      <c r="L1487" s="3" t="n">
        <f aca="false">IF((K1487-INT(K1487))&gt;=0.5,_xlfn.CEILING.MATH(K1487),_xlfn.FLOOR.MATH(K1487))</f>
        <v>17</v>
      </c>
    </row>
    <row r="1488" customFormat="false" ht="12.8" hidden="false" customHeight="false" outlineLevel="0" collapsed="false">
      <c r="I1488" s="1" t="n">
        <f aca="false">ROW()-1</f>
        <v>1487</v>
      </c>
      <c r="J1488" s="1" t="n">
        <f aca="true">YEAR(NOW())+(1/365.25)*I1488</f>
        <v>2027.07118412047</v>
      </c>
      <c r="K1488" s="3" t="n">
        <f aca="false">(365.2425*J1488+1721060-$B$3)/$C$3</f>
        <v>17.1595725646341</v>
      </c>
      <c r="L1488" s="3" t="n">
        <f aca="false">IF((K1488-INT(K1488))&gt;=0.5,_xlfn.CEILING.MATH(K1488),_xlfn.FLOOR.MATH(K1488))</f>
        <v>17</v>
      </c>
    </row>
    <row r="1489" customFormat="false" ht="12.8" hidden="false" customHeight="false" outlineLevel="0" collapsed="false">
      <c r="I1489" s="1" t="n">
        <f aca="false">ROW()-1</f>
        <v>1488</v>
      </c>
      <c r="J1489" s="1" t="n">
        <f aca="true">YEAR(NOW())+(1/365.25)*I1489</f>
        <v>2027.07392197125</v>
      </c>
      <c r="K1489" s="3" t="n">
        <f aca="false">(365.2425*J1489+1721060-$B$3)/$C$3</f>
        <v>17.1612850888412</v>
      </c>
      <c r="L1489" s="3" t="n">
        <f aca="false">IF((K1489-INT(K1489))&gt;=0.5,_xlfn.CEILING.MATH(K1489),_xlfn.FLOOR.MATH(K1489))</f>
        <v>17</v>
      </c>
    </row>
    <row r="1490" customFormat="false" ht="12.8" hidden="false" customHeight="false" outlineLevel="0" collapsed="false">
      <c r="I1490" s="1" t="n">
        <f aca="false">ROW()-1</f>
        <v>1489</v>
      </c>
      <c r="J1490" s="1" t="n">
        <f aca="true">YEAR(NOW())+(1/365.25)*I1490</f>
        <v>2027.07665982204</v>
      </c>
      <c r="K1490" s="3" t="n">
        <f aca="false">(365.2425*J1490+1721060-$B$3)/$C$3</f>
        <v>17.1629976130491</v>
      </c>
      <c r="L1490" s="3" t="n">
        <f aca="false">IF((K1490-INT(K1490))&gt;=0.5,_xlfn.CEILING.MATH(K1490),_xlfn.FLOOR.MATH(K1490))</f>
        <v>17</v>
      </c>
    </row>
    <row r="1491" customFormat="false" ht="12.8" hidden="false" customHeight="false" outlineLevel="0" collapsed="false">
      <c r="I1491" s="1" t="n">
        <f aca="false">ROW()-1</f>
        <v>1490</v>
      </c>
      <c r="J1491" s="1" t="n">
        <f aca="true">YEAR(NOW())+(1/365.25)*I1491</f>
        <v>2027.07939767283</v>
      </c>
      <c r="K1491" s="3" t="n">
        <f aca="false">(365.2425*J1491+1721060-$B$3)/$C$3</f>
        <v>17.1647101372569</v>
      </c>
      <c r="L1491" s="3" t="n">
        <f aca="false">IF((K1491-INT(K1491))&gt;=0.5,_xlfn.CEILING.MATH(K1491),_xlfn.FLOOR.MATH(K1491))</f>
        <v>17</v>
      </c>
    </row>
    <row r="1492" customFormat="false" ht="12.8" hidden="false" customHeight="false" outlineLevel="0" collapsed="false">
      <c r="I1492" s="1" t="n">
        <f aca="false">ROW()-1</f>
        <v>1491</v>
      </c>
      <c r="J1492" s="1" t="n">
        <f aca="true">YEAR(NOW())+(1/365.25)*I1492</f>
        <v>2027.08213552361</v>
      </c>
      <c r="K1492" s="3" t="n">
        <f aca="false">(365.2425*J1492+1721060-$B$3)/$C$3</f>
        <v>17.1664226614648</v>
      </c>
      <c r="L1492" s="3" t="n">
        <f aca="false">IF((K1492-INT(K1492))&gt;=0.5,_xlfn.CEILING.MATH(K1492),_xlfn.FLOOR.MATH(K1492))</f>
        <v>17</v>
      </c>
    </row>
    <row r="1493" customFormat="false" ht="12.8" hidden="false" customHeight="false" outlineLevel="0" collapsed="false">
      <c r="I1493" s="1" t="n">
        <f aca="false">ROW()-1</f>
        <v>1492</v>
      </c>
      <c r="J1493" s="1" t="n">
        <f aca="true">YEAR(NOW())+(1/365.25)*I1493</f>
        <v>2027.0848733744</v>
      </c>
      <c r="K1493" s="3" t="n">
        <f aca="false">(365.2425*J1493+1721060-$B$3)/$C$3</f>
        <v>17.1681351856727</v>
      </c>
      <c r="L1493" s="3" t="n">
        <f aca="false">IF((K1493-INT(K1493))&gt;=0.5,_xlfn.CEILING.MATH(K1493),_xlfn.FLOOR.MATH(K1493))</f>
        <v>17</v>
      </c>
    </row>
    <row r="1494" customFormat="false" ht="12.8" hidden="false" customHeight="false" outlineLevel="0" collapsed="false">
      <c r="I1494" s="1" t="n">
        <f aca="false">ROW()-1</f>
        <v>1493</v>
      </c>
      <c r="J1494" s="1" t="n">
        <f aca="true">YEAR(NOW())+(1/365.25)*I1494</f>
        <v>2027.08761122519</v>
      </c>
      <c r="K1494" s="3" t="n">
        <f aca="false">(365.2425*J1494+1721060-$B$3)/$C$3</f>
        <v>17.1698477098805</v>
      </c>
      <c r="L1494" s="3" t="n">
        <f aca="false">IF((K1494-INT(K1494))&gt;=0.5,_xlfn.CEILING.MATH(K1494),_xlfn.FLOOR.MATH(K1494))</f>
        <v>17</v>
      </c>
    </row>
    <row r="1495" customFormat="false" ht="12.8" hidden="false" customHeight="false" outlineLevel="0" collapsed="false">
      <c r="I1495" s="1" t="n">
        <f aca="false">ROW()-1</f>
        <v>1494</v>
      </c>
      <c r="J1495" s="1" t="n">
        <f aca="true">YEAR(NOW())+(1/365.25)*I1495</f>
        <v>2027.09034907598</v>
      </c>
      <c r="K1495" s="3" t="n">
        <f aca="false">(365.2425*J1495+1721060-$B$3)/$C$3</f>
        <v>17.1715602340884</v>
      </c>
      <c r="L1495" s="3" t="n">
        <f aca="false">IF((K1495-INT(K1495))&gt;=0.5,_xlfn.CEILING.MATH(K1495),_xlfn.FLOOR.MATH(K1495))</f>
        <v>17</v>
      </c>
    </row>
    <row r="1496" customFormat="false" ht="12.8" hidden="false" customHeight="false" outlineLevel="0" collapsed="false">
      <c r="I1496" s="1" t="n">
        <f aca="false">ROW()-1</f>
        <v>1495</v>
      </c>
      <c r="J1496" s="1" t="n">
        <f aca="true">YEAR(NOW())+(1/365.25)*I1496</f>
        <v>2027.09308692676</v>
      </c>
      <c r="K1496" s="3" t="n">
        <f aca="false">(365.2425*J1496+1721060-$B$3)/$C$3</f>
        <v>17.1732727582962</v>
      </c>
      <c r="L1496" s="3" t="n">
        <f aca="false">IF((K1496-INT(K1496))&gt;=0.5,_xlfn.CEILING.MATH(K1496),_xlfn.FLOOR.MATH(K1496))</f>
        <v>17</v>
      </c>
    </row>
    <row r="1497" customFormat="false" ht="12.8" hidden="false" customHeight="false" outlineLevel="0" collapsed="false">
      <c r="I1497" s="1" t="n">
        <f aca="false">ROW()-1</f>
        <v>1496</v>
      </c>
      <c r="J1497" s="1" t="n">
        <f aca="true">YEAR(NOW())+(1/365.25)*I1497</f>
        <v>2027.09582477755</v>
      </c>
      <c r="K1497" s="3" t="n">
        <f aca="false">(365.2425*J1497+1721060-$B$3)/$C$3</f>
        <v>17.1749852825033</v>
      </c>
      <c r="L1497" s="3" t="n">
        <f aca="false">IF((K1497-INT(K1497))&gt;=0.5,_xlfn.CEILING.MATH(K1497),_xlfn.FLOOR.MATH(K1497))</f>
        <v>17</v>
      </c>
    </row>
    <row r="1498" customFormat="false" ht="12.8" hidden="false" customHeight="false" outlineLevel="0" collapsed="false">
      <c r="I1498" s="1" t="n">
        <f aca="false">ROW()-1</f>
        <v>1497</v>
      </c>
      <c r="J1498" s="1" t="n">
        <f aca="true">YEAR(NOW())+(1/365.25)*I1498</f>
        <v>2027.09856262834</v>
      </c>
      <c r="K1498" s="3" t="n">
        <f aca="false">(365.2425*J1498+1721060-$B$3)/$C$3</f>
        <v>17.1766978067112</v>
      </c>
      <c r="L1498" s="3" t="n">
        <f aca="false">IF((K1498-INT(K1498))&gt;=0.5,_xlfn.CEILING.MATH(K1498),_xlfn.FLOOR.MATH(K1498))</f>
        <v>17</v>
      </c>
    </row>
    <row r="1499" customFormat="false" ht="12.8" hidden="false" customHeight="false" outlineLevel="0" collapsed="false">
      <c r="I1499" s="1" t="n">
        <f aca="false">ROW()-1</f>
        <v>1498</v>
      </c>
      <c r="J1499" s="1" t="n">
        <f aca="true">YEAR(NOW())+(1/365.25)*I1499</f>
        <v>2027.10130047912</v>
      </c>
      <c r="K1499" s="3" t="n">
        <f aca="false">(365.2425*J1499+1721060-$B$3)/$C$3</f>
        <v>17.178410330919</v>
      </c>
      <c r="L1499" s="3" t="n">
        <f aca="false">IF((K1499-INT(K1499))&gt;=0.5,_xlfn.CEILING.MATH(K1499),_xlfn.FLOOR.MATH(K1499))</f>
        <v>17</v>
      </c>
    </row>
    <row r="1500" customFormat="false" ht="12.8" hidden="false" customHeight="false" outlineLevel="0" collapsed="false">
      <c r="I1500" s="1" t="n">
        <f aca="false">ROW()-1</f>
        <v>1499</v>
      </c>
      <c r="J1500" s="1" t="n">
        <f aca="true">YEAR(NOW())+(1/365.25)*I1500</f>
        <v>2027.10403832991</v>
      </c>
      <c r="K1500" s="3" t="n">
        <f aca="false">(365.2425*J1500+1721060-$B$3)/$C$3</f>
        <v>17.1801228551269</v>
      </c>
      <c r="L1500" s="3" t="n">
        <f aca="false">IF((K1500-INT(K1500))&gt;=0.5,_xlfn.CEILING.MATH(K1500),_xlfn.FLOOR.MATH(K1500))</f>
        <v>17</v>
      </c>
    </row>
    <row r="1501" customFormat="false" ht="12.8" hidden="false" customHeight="false" outlineLevel="0" collapsed="false">
      <c r="I1501" s="1" t="n">
        <f aca="false">ROW()-1</f>
        <v>1500</v>
      </c>
      <c r="J1501" s="1" t="n">
        <f aca="true">YEAR(NOW())+(1/365.25)*I1501</f>
        <v>2027.1067761807</v>
      </c>
      <c r="K1501" s="3" t="n">
        <f aca="false">(365.2425*J1501+1721060-$B$3)/$C$3</f>
        <v>17.1818353793347</v>
      </c>
      <c r="L1501" s="3" t="n">
        <f aca="false">IF((K1501-INT(K1501))&gt;=0.5,_xlfn.CEILING.MATH(K1501),_xlfn.FLOOR.MATH(K1501))</f>
        <v>17</v>
      </c>
    </row>
    <row r="1502" customFormat="false" ht="12.8" hidden="false" customHeight="false" outlineLevel="0" collapsed="false">
      <c r="I1502" s="1" t="n">
        <f aca="false">ROW()-1</f>
        <v>1501</v>
      </c>
      <c r="J1502" s="1" t="n">
        <f aca="true">YEAR(NOW())+(1/365.25)*I1502</f>
        <v>2027.10951403149</v>
      </c>
      <c r="K1502" s="3" t="n">
        <f aca="false">(365.2425*J1502+1721060-$B$3)/$C$3</f>
        <v>17.1835479035418</v>
      </c>
      <c r="L1502" s="3" t="n">
        <f aca="false">IF((K1502-INT(K1502))&gt;=0.5,_xlfn.CEILING.MATH(K1502),_xlfn.FLOOR.MATH(K1502))</f>
        <v>17</v>
      </c>
    </row>
    <row r="1503" customFormat="false" ht="12.8" hidden="false" customHeight="false" outlineLevel="0" collapsed="false">
      <c r="I1503" s="1" t="n">
        <f aca="false">ROW()-1</f>
        <v>1502</v>
      </c>
      <c r="J1503" s="1" t="n">
        <f aca="true">YEAR(NOW())+(1/365.25)*I1503</f>
        <v>2027.11225188227</v>
      </c>
      <c r="K1503" s="3" t="n">
        <f aca="false">(365.2425*J1503+1721060-$B$3)/$C$3</f>
        <v>17.1852604277497</v>
      </c>
      <c r="L1503" s="3" t="n">
        <f aca="false">IF((K1503-INT(K1503))&gt;=0.5,_xlfn.CEILING.MATH(K1503),_xlfn.FLOOR.MATH(K1503))</f>
        <v>17</v>
      </c>
    </row>
    <row r="1504" customFormat="false" ht="12.8" hidden="false" customHeight="false" outlineLevel="0" collapsed="false">
      <c r="I1504" s="1" t="n">
        <f aca="false">ROW()-1</f>
        <v>1503</v>
      </c>
      <c r="J1504" s="1" t="n">
        <f aca="true">YEAR(NOW())+(1/365.25)*I1504</f>
        <v>2027.11498973306</v>
      </c>
      <c r="K1504" s="3" t="n">
        <f aca="false">(365.2425*J1504+1721060-$B$3)/$C$3</f>
        <v>17.1869729519575</v>
      </c>
      <c r="L1504" s="3" t="n">
        <f aca="false">IF((K1504-INT(K1504))&gt;=0.5,_xlfn.CEILING.MATH(K1504),_xlfn.FLOOR.MATH(K1504))</f>
        <v>17</v>
      </c>
    </row>
    <row r="1505" customFormat="false" ht="12.8" hidden="false" customHeight="false" outlineLevel="0" collapsed="false">
      <c r="I1505" s="1" t="n">
        <f aca="false">ROW()-1</f>
        <v>1504</v>
      </c>
      <c r="J1505" s="1" t="n">
        <f aca="true">YEAR(NOW())+(1/365.25)*I1505</f>
        <v>2027.11772758385</v>
      </c>
      <c r="K1505" s="3" t="n">
        <f aca="false">(365.2425*J1505+1721060-$B$3)/$C$3</f>
        <v>17.1886854761654</v>
      </c>
      <c r="L1505" s="3" t="n">
        <f aca="false">IF((K1505-INT(K1505))&gt;=0.5,_xlfn.CEILING.MATH(K1505),_xlfn.FLOOR.MATH(K1505))</f>
        <v>17</v>
      </c>
    </row>
    <row r="1506" customFormat="false" ht="12.8" hidden="false" customHeight="false" outlineLevel="0" collapsed="false">
      <c r="I1506" s="1" t="n">
        <f aca="false">ROW()-1</f>
        <v>1505</v>
      </c>
      <c r="J1506" s="1" t="n">
        <f aca="true">YEAR(NOW())+(1/365.25)*I1506</f>
        <v>2027.12046543463</v>
      </c>
      <c r="K1506" s="3" t="n">
        <f aca="false">(365.2425*J1506+1721060-$B$3)/$C$3</f>
        <v>17.1903980003733</v>
      </c>
      <c r="L1506" s="3" t="n">
        <f aca="false">IF((K1506-INT(K1506))&gt;=0.5,_xlfn.CEILING.MATH(K1506),_xlfn.FLOOR.MATH(K1506))</f>
        <v>17</v>
      </c>
    </row>
    <row r="1507" customFormat="false" ht="12.8" hidden="false" customHeight="false" outlineLevel="0" collapsed="false">
      <c r="I1507" s="1" t="n">
        <f aca="false">ROW()-1</f>
        <v>1506</v>
      </c>
      <c r="J1507" s="1" t="n">
        <f aca="true">YEAR(NOW())+(1/365.25)*I1507</f>
        <v>2027.12320328542</v>
      </c>
      <c r="K1507" s="3" t="n">
        <f aca="false">(365.2425*J1507+1721060-$B$3)/$C$3</f>
        <v>17.1921105245811</v>
      </c>
      <c r="L1507" s="3" t="n">
        <f aca="false">IF((K1507-INT(K1507))&gt;=0.5,_xlfn.CEILING.MATH(K1507),_xlfn.FLOOR.MATH(K1507))</f>
        <v>17</v>
      </c>
    </row>
    <row r="1508" customFormat="false" ht="12.8" hidden="false" customHeight="false" outlineLevel="0" collapsed="false">
      <c r="I1508" s="1" t="n">
        <f aca="false">ROW()-1</f>
        <v>1507</v>
      </c>
      <c r="J1508" s="1" t="n">
        <f aca="true">YEAR(NOW())+(1/365.25)*I1508</f>
        <v>2027.12594113621</v>
      </c>
      <c r="K1508" s="3" t="n">
        <f aca="false">(365.2425*J1508+1721060-$B$3)/$C$3</f>
        <v>17.1938230487882</v>
      </c>
      <c r="L1508" s="3" t="n">
        <f aca="false">IF((K1508-INT(K1508))&gt;=0.5,_xlfn.CEILING.MATH(K1508),_xlfn.FLOOR.MATH(K1508))</f>
        <v>17</v>
      </c>
    </row>
    <row r="1509" customFormat="false" ht="12.8" hidden="false" customHeight="false" outlineLevel="0" collapsed="false">
      <c r="I1509" s="1" t="n">
        <f aca="false">ROW()-1</f>
        <v>1508</v>
      </c>
      <c r="J1509" s="1" t="n">
        <f aca="true">YEAR(NOW())+(1/365.25)*I1509</f>
        <v>2027.128678987</v>
      </c>
      <c r="K1509" s="3" t="n">
        <f aca="false">(365.2425*J1509+1721060-$B$3)/$C$3</f>
        <v>17.195535572996</v>
      </c>
      <c r="L1509" s="3" t="n">
        <f aca="false">IF((K1509-INT(K1509))&gt;=0.5,_xlfn.CEILING.MATH(K1509),_xlfn.FLOOR.MATH(K1509))</f>
        <v>17</v>
      </c>
    </row>
    <row r="1510" customFormat="false" ht="12.8" hidden="false" customHeight="false" outlineLevel="0" collapsed="false">
      <c r="I1510" s="1" t="n">
        <f aca="false">ROW()-1</f>
        <v>1509</v>
      </c>
      <c r="J1510" s="1" t="n">
        <f aca="true">YEAR(NOW())+(1/365.25)*I1510</f>
        <v>2027.13141683778</v>
      </c>
      <c r="K1510" s="3" t="n">
        <f aca="false">(365.2425*J1510+1721060-$B$3)/$C$3</f>
        <v>17.1972480972039</v>
      </c>
      <c r="L1510" s="3" t="n">
        <f aca="false">IF((K1510-INT(K1510))&gt;=0.5,_xlfn.CEILING.MATH(K1510),_xlfn.FLOOR.MATH(K1510))</f>
        <v>17</v>
      </c>
    </row>
    <row r="1511" customFormat="false" ht="12.8" hidden="false" customHeight="false" outlineLevel="0" collapsed="false">
      <c r="I1511" s="1" t="n">
        <f aca="false">ROW()-1</f>
        <v>1510</v>
      </c>
      <c r="J1511" s="1" t="n">
        <f aca="true">YEAR(NOW())+(1/365.25)*I1511</f>
        <v>2027.13415468857</v>
      </c>
      <c r="K1511" s="3" t="n">
        <f aca="false">(365.2425*J1511+1721060-$B$3)/$C$3</f>
        <v>17.1989606214118</v>
      </c>
      <c r="L1511" s="3" t="n">
        <f aca="false">IF((K1511-INT(K1511))&gt;=0.5,_xlfn.CEILING.MATH(K1511),_xlfn.FLOOR.MATH(K1511))</f>
        <v>17</v>
      </c>
    </row>
    <row r="1512" customFormat="false" ht="12.8" hidden="false" customHeight="false" outlineLevel="0" collapsed="false">
      <c r="I1512" s="1" t="n">
        <f aca="false">ROW()-1</f>
        <v>1511</v>
      </c>
      <c r="J1512" s="1" t="n">
        <f aca="true">YEAR(NOW())+(1/365.25)*I1512</f>
        <v>2027.13689253936</v>
      </c>
      <c r="K1512" s="3" t="n">
        <f aca="false">(365.2425*J1512+1721060-$B$3)/$C$3</f>
        <v>17.2006731456188</v>
      </c>
      <c r="L1512" s="3" t="n">
        <f aca="false">IF((K1512-INT(K1512))&gt;=0.5,_xlfn.CEILING.MATH(K1512),_xlfn.FLOOR.MATH(K1512))</f>
        <v>17</v>
      </c>
    </row>
    <row r="1513" customFormat="false" ht="12.8" hidden="false" customHeight="false" outlineLevel="0" collapsed="false">
      <c r="I1513" s="1" t="n">
        <f aca="false">ROW()-1</f>
        <v>1512</v>
      </c>
      <c r="J1513" s="1" t="n">
        <f aca="true">YEAR(NOW())+(1/365.25)*I1513</f>
        <v>2027.13963039014</v>
      </c>
      <c r="K1513" s="3" t="n">
        <f aca="false">(365.2425*J1513+1721060-$B$3)/$C$3</f>
        <v>17.2023856698267</v>
      </c>
      <c r="L1513" s="3" t="n">
        <f aca="false">IF((K1513-INT(K1513))&gt;=0.5,_xlfn.CEILING.MATH(K1513),_xlfn.FLOOR.MATH(K1513))</f>
        <v>17</v>
      </c>
    </row>
    <row r="1514" customFormat="false" ht="12.8" hidden="false" customHeight="false" outlineLevel="0" collapsed="false">
      <c r="I1514" s="1" t="n">
        <f aca="false">ROW()-1</f>
        <v>1513</v>
      </c>
      <c r="J1514" s="1" t="n">
        <f aca="true">YEAR(NOW())+(1/365.25)*I1514</f>
        <v>2027.14236824093</v>
      </c>
      <c r="K1514" s="3" t="n">
        <f aca="false">(365.2425*J1514+1721060-$B$3)/$C$3</f>
        <v>17.2040981940346</v>
      </c>
      <c r="L1514" s="3" t="n">
        <f aca="false">IF((K1514-INT(K1514))&gt;=0.5,_xlfn.CEILING.MATH(K1514),_xlfn.FLOOR.MATH(K1514))</f>
        <v>17</v>
      </c>
    </row>
    <row r="1515" customFormat="false" ht="12.8" hidden="false" customHeight="false" outlineLevel="0" collapsed="false">
      <c r="I1515" s="1" t="n">
        <f aca="false">ROW()-1</f>
        <v>1514</v>
      </c>
      <c r="J1515" s="1" t="n">
        <f aca="true">YEAR(NOW())+(1/365.25)*I1515</f>
        <v>2027.14510609172</v>
      </c>
      <c r="K1515" s="3" t="n">
        <f aca="false">(365.2425*J1515+1721060-$B$3)/$C$3</f>
        <v>17.2058107182424</v>
      </c>
      <c r="L1515" s="3" t="n">
        <f aca="false">IF((K1515-INT(K1515))&gt;=0.5,_xlfn.CEILING.MATH(K1515),_xlfn.FLOOR.MATH(K1515))</f>
        <v>17</v>
      </c>
    </row>
    <row r="1516" customFormat="false" ht="12.8" hidden="false" customHeight="false" outlineLevel="0" collapsed="false">
      <c r="I1516" s="1" t="n">
        <f aca="false">ROW()-1</f>
        <v>1515</v>
      </c>
      <c r="J1516" s="1" t="n">
        <f aca="true">YEAR(NOW())+(1/365.25)*I1516</f>
        <v>2027.1478439425</v>
      </c>
      <c r="K1516" s="3" t="n">
        <f aca="false">(365.2425*J1516+1721060-$B$3)/$C$3</f>
        <v>17.2075232424503</v>
      </c>
      <c r="L1516" s="3" t="n">
        <f aca="false">IF((K1516-INT(K1516))&gt;=0.5,_xlfn.CEILING.MATH(K1516),_xlfn.FLOOR.MATH(K1516))</f>
        <v>17</v>
      </c>
    </row>
    <row r="1517" customFormat="false" ht="12.8" hidden="false" customHeight="false" outlineLevel="0" collapsed="false">
      <c r="I1517" s="1" t="n">
        <f aca="false">ROW()-1</f>
        <v>1516</v>
      </c>
      <c r="J1517" s="1" t="n">
        <f aca="true">YEAR(NOW())+(1/365.25)*I1517</f>
        <v>2027.15058179329</v>
      </c>
      <c r="K1517" s="3" t="n">
        <f aca="false">(365.2425*J1517+1721060-$B$3)/$C$3</f>
        <v>17.2092357666581</v>
      </c>
      <c r="L1517" s="3" t="n">
        <f aca="false">IF((K1517-INT(K1517))&gt;=0.5,_xlfn.CEILING.MATH(K1517),_xlfn.FLOOR.MATH(K1517))</f>
        <v>17</v>
      </c>
    </row>
    <row r="1518" customFormat="false" ht="12.8" hidden="false" customHeight="false" outlineLevel="0" collapsed="false">
      <c r="I1518" s="1" t="n">
        <f aca="false">ROW()-1</f>
        <v>1517</v>
      </c>
      <c r="J1518" s="1" t="n">
        <f aca="true">YEAR(NOW())+(1/365.25)*I1518</f>
        <v>2027.15331964408</v>
      </c>
      <c r="K1518" s="3" t="n">
        <f aca="false">(365.2425*J1518+1721060-$B$3)/$C$3</f>
        <v>17.210948290866</v>
      </c>
      <c r="L1518" s="3" t="n">
        <f aca="false">IF((K1518-INT(K1518))&gt;=0.5,_xlfn.CEILING.MATH(K1518),_xlfn.FLOOR.MATH(K1518))</f>
        <v>17</v>
      </c>
    </row>
    <row r="1519" customFormat="false" ht="12.8" hidden="false" customHeight="false" outlineLevel="0" collapsed="false">
      <c r="I1519" s="1" t="n">
        <f aca="false">ROW()-1</f>
        <v>1518</v>
      </c>
      <c r="J1519" s="1" t="n">
        <f aca="true">YEAR(NOW())+(1/365.25)*I1519</f>
        <v>2027.15605749487</v>
      </c>
      <c r="K1519" s="3" t="n">
        <f aca="false">(365.2425*J1519+1721060-$B$3)/$C$3</f>
        <v>17.2126608150731</v>
      </c>
      <c r="L1519" s="3" t="n">
        <f aca="false">IF((K1519-INT(K1519))&gt;=0.5,_xlfn.CEILING.MATH(K1519),_xlfn.FLOOR.MATH(K1519))</f>
        <v>17</v>
      </c>
    </row>
    <row r="1520" customFormat="false" ht="12.8" hidden="false" customHeight="false" outlineLevel="0" collapsed="false">
      <c r="I1520" s="1" t="n">
        <f aca="false">ROW()-1</f>
        <v>1519</v>
      </c>
      <c r="J1520" s="1" t="n">
        <f aca="true">YEAR(NOW())+(1/365.25)*I1520</f>
        <v>2027.15879534565</v>
      </c>
      <c r="K1520" s="3" t="n">
        <f aca="false">(365.2425*J1520+1721060-$B$3)/$C$3</f>
        <v>17.2143733392809</v>
      </c>
      <c r="L1520" s="3" t="n">
        <f aca="false">IF((K1520-INT(K1520))&gt;=0.5,_xlfn.CEILING.MATH(K1520),_xlfn.FLOOR.MATH(K1520))</f>
        <v>17</v>
      </c>
    </row>
    <row r="1521" customFormat="false" ht="12.8" hidden="false" customHeight="false" outlineLevel="0" collapsed="false">
      <c r="I1521" s="1" t="n">
        <f aca="false">ROW()-1</f>
        <v>1520</v>
      </c>
      <c r="J1521" s="1" t="n">
        <f aca="true">YEAR(NOW())+(1/365.25)*I1521</f>
        <v>2027.16153319644</v>
      </c>
      <c r="K1521" s="3" t="n">
        <f aca="false">(365.2425*J1521+1721060-$B$3)/$C$3</f>
        <v>17.2160858634888</v>
      </c>
      <c r="L1521" s="3" t="n">
        <f aca="false">IF((K1521-INT(K1521))&gt;=0.5,_xlfn.CEILING.MATH(K1521),_xlfn.FLOOR.MATH(K1521))</f>
        <v>17</v>
      </c>
    </row>
    <row r="1522" customFormat="false" ht="12.8" hidden="false" customHeight="false" outlineLevel="0" collapsed="false">
      <c r="I1522" s="1" t="n">
        <f aca="false">ROW()-1</f>
        <v>1521</v>
      </c>
      <c r="J1522" s="1" t="n">
        <f aca="true">YEAR(NOW())+(1/365.25)*I1522</f>
        <v>2027.16427104723</v>
      </c>
      <c r="K1522" s="3" t="n">
        <f aca="false">(365.2425*J1522+1721060-$B$3)/$C$3</f>
        <v>17.2177983876966</v>
      </c>
      <c r="L1522" s="3" t="n">
        <f aca="false">IF((K1522-INT(K1522))&gt;=0.5,_xlfn.CEILING.MATH(K1522),_xlfn.FLOOR.MATH(K1522))</f>
        <v>17</v>
      </c>
    </row>
    <row r="1523" customFormat="false" ht="12.8" hidden="false" customHeight="false" outlineLevel="0" collapsed="false">
      <c r="I1523" s="1" t="n">
        <f aca="false">ROW()-1</f>
        <v>1522</v>
      </c>
      <c r="J1523" s="1" t="n">
        <f aca="true">YEAR(NOW())+(1/365.25)*I1523</f>
        <v>2027.16700889802</v>
      </c>
      <c r="K1523" s="3" t="n">
        <f aca="false">(365.2425*J1523+1721060-$B$3)/$C$3</f>
        <v>17.2195109119045</v>
      </c>
      <c r="L1523" s="3" t="n">
        <f aca="false">IF((K1523-INT(K1523))&gt;=0.5,_xlfn.CEILING.MATH(K1523),_xlfn.FLOOR.MATH(K1523))</f>
        <v>17</v>
      </c>
    </row>
    <row r="1524" customFormat="false" ht="12.8" hidden="false" customHeight="false" outlineLevel="0" collapsed="false">
      <c r="I1524" s="1" t="n">
        <f aca="false">ROW()-1</f>
        <v>1523</v>
      </c>
      <c r="J1524" s="1" t="n">
        <f aca="true">YEAR(NOW())+(1/365.25)*I1524</f>
        <v>2027.1697467488</v>
      </c>
      <c r="K1524" s="3" t="n">
        <f aca="false">(365.2425*J1524+1721060-$B$3)/$C$3</f>
        <v>17.2212234361116</v>
      </c>
      <c r="L1524" s="3" t="n">
        <f aca="false">IF((K1524-INT(K1524))&gt;=0.5,_xlfn.CEILING.MATH(K1524),_xlfn.FLOOR.MATH(K1524))</f>
        <v>17</v>
      </c>
    </row>
    <row r="1525" customFormat="false" ht="12.8" hidden="false" customHeight="false" outlineLevel="0" collapsed="false">
      <c r="I1525" s="1" t="n">
        <f aca="false">ROW()-1</f>
        <v>1524</v>
      </c>
      <c r="J1525" s="1" t="n">
        <f aca="true">YEAR(NOW())+(1/365.25)*I1525</f>
        <v>2027.17248459959</v>
      </c>
      <c r="K1525" s="3" t="n">
        <f aca="false">(365.2425*J1525+1721060-$B$3)/$C$3</f>
        <v>17.2229359603194</v>
      </c>
      <c r="L1525" s="3" t="n">
        <f aca="false">IF((K1525-INT(K1525))&gt;=0.5,_xlfn.CEILING.MATH(K1525),_xlfn.FLOOR.MATH(K1525))</f>
        <v>17</v>
      </c>
    </row>
    <row r="1526" customFormat="false" ht="12.8" hidden="false" customHeight="false" outlineLevel="0" collapsed="false">
      <c r="I1526" s="1" t="n">
        <f aca="false">ROW()-1</f>
        <v>1525</v>
      </c>
      <c r="J1526" s="1" t="n">
        <f aca="true">YEAR(NOW())+(1/365.25)*I1526</f>
        <v>2027.17522245038</v>
      </c>
      <c r="K1526" s="3" t="n">
        <f aca="false">(365.2425*J1526+1721060-$B$3)/$C$3</f>
        <v>17.2246484845273</v>
      </c>
      <c r="L1526" s="3" t="n">
        <f aca="false">IF((K1526-INT(K1526))&gt;=0.5,_xlfn.CEILING.MATH(K1526),_xlfn.FLOOR.MATH(K1526))</f>
        <v>17</v>
      </c>
    </row>
    <row r="1527" customFormat="false" ht="12.8" hidden="false" customHeight="false" outlineLevel="0" collapsed="false">
      <c r="I1527" s="1" t="n">
        <f aca="false">ROW()-1</f>
        <v>1526</v>
      </c>
      <c r="J1527" s="1" t="n">
        <f aca="true">YEAR(NOW())+(1/365.25)*I1527</f>
        <v>2027.17796030116</v>
      </c>
      <c r="K1527" s="3" t="n">
        <f aca="false">(365.2425*J1527+1721060-$B$3)/$C$3</f>
        <v>17.2263610087352</v>
      </c>
      <c r="L1527" s="3" t="n">
        <f aca="false">IF((K1527-INT(K1527))&gt;=0.5,_xlfn.CEILING.MATH(K1527),_xlfn.FLOOR.MATH(K1527))</f>
        <v>17</v>
      </c>
    </row>
    <row r="1528" customFormat="false" ht="12.8" hidden="false" customHeight="false" outlineLevel="0" collapsed="false">
      <c r="I1528" s="1" t="n">
        <f aca="false">ROW()-1</f>
        <v>1527</v>
      </c>
      <c r="J1528" s="1" t="n">
        <f aca="true">YEAR(NOW())+(1/365.25)*I1528</f>
        <v>2027.18069815195</v>
      </c>
      <c r="K1528" s="3" t="n">
        <f aca="false">(365.2425*J1528+1721060-$B$3)/$C$3</f>
        <v>17.228073532943</v>
      </c>
      <c r="L1528" s="3" t="n">
        <f aca="false">IF((K1528-INT(K1528))&gt;=0.5,_xlfn.CEILING.MATH(K1528),_xlfn.FLOOR.MATH(K1528))</f>
        <v>17</v>
      </c>
    </row>
    <row r="1529" customFormat="false" ht="12.8" hidden="false" customHeight="false" outlineLevel="0" collapsed="false">
      <c r="I1529" s="1" t="n">
        <f aca="false">ROW()-1</f>
        <v>1528</v>
      </c>
      <c r="J1529" s="1" t="n">
        <f aca="true">YEAR(NOW())+(1/365.25)*I1529</f>
        <v>2027.18343600274</v>
      </c>
      <c r="K1529" s="3" t="n">
        <f aca="false">(365.2425*J1529+1721060-$B$3)/$C$3</f>
        <v>17.2297860571509</v>
      </c>
      <c r="L1529" s="3" t="n">
        <f aca="false">IF((K1529-INT(K1529))&gt;=0.5,_xlfn.CEILING.MATH(K1529),_xlfn.FLOOR.MATH(K1529))</f>
        <v>17</v>
      </c>
    </row>
    <row r="1530" customFormat="false" ht="12.8" hidden="false" customHeight="false" outlineLevel="0" collapsed="false">
      <c r="I1530" s="1" t="n">
        <f aca="false">ROW()-1</f>
        <v>1529</v>
      </c>
      <c r="J1530" s="1" t="n">
        <f aca="true">YEAR(NOW())+(1/365.25)*I1530</f>
        <v>2027.18617385352</v>
      </c>
      <c r="K1530" s="3" t="n">
        <f aca="false">(365.2425*J1530+1721060-$B$3)/$C$3</f>
        <v>17.2314985813587</v>
      </c>
      <c r="L1530" s="3" t="n">
        <f aca="false">IF((K1530-INT(K1530))&gt;=0.5,_xlfn.CEILING.MATH(K1530),_xlfn.FLOOR.MATH(K1530))</f>
        <v>17</v>
      </c>
    </row>
    <row r="1531" customFormat="false" ht="12.8" hidden="false" customHeight="false" outlineLevel="0" collapsed="false">
      <c r="I1531" s="1" t="n">
        <f aca="false">ROW()-1</f>
        <v>1530</v>
      </c>
      <c r="J1531" s="1" t="n">
        <f aca="true">YEAR(NOW())+(1/365.25)*I1531</f>
        <v>2027.18891170431</v>
      </c>
      <c r="K1531" s="3" t="n">
        <f aca="false">(365.2425*J1531+1721060-$B$3)/$C$3</f>
        <v>17.2332111055666</v>
      </c>
      <c r="L1531" s="3" t="n">
        <f aca="false">IF((K1531-INT(K1531))&gt;=0.5,_xlfn.CEILING.MATH(K1531),_xlfn.FLOOR.MATH(K1531))</f>
        <v>17</v>
      </c>
    </row>
    <row r="1532" customFormat="false" ht="12.8" hidden="false" customHeight="false" outlineLevel="0" collapsed="false">
      <c r="I1532" s="1" t="n">
        <f aca="false">ROW()-1</f>
        <v>1531</v>
      </c>
      <c r="J1532" s="1" t="n">
        <f aca="true">YEAR(NOW())+(1/365.25)*I1532</f>
        <v>2027.1916495551</v>
      </c>
      <c r="K1532" s="3" t="n">
        <f aca="false">(365.2425*J1532+1721060-$B$3)/$C$3</f>
        <v>17.2349236297737</v>
      </c>
      <c r="L1532" s="3" t="n">
        <f aca="false">IF((K1532-INT(K1532))&gt;=0.5,_xlfn.CEILING.MATH(K1532),_xlfn.FLOOR.MATH(K1532))</f>
        <v>17</v>
      </c>
    </row>
    <row r="1533" customFormat="false" ht="12.8" hidden="false" customHeight="false" outlineLevel="0" collapsed="false">
      <c r="I1533" s="1" t="n">
        <f aca="false">ROW()-1</f>
        <v>1532</v>
      </c>
      <c r="J1533" s="1" t="n">
        <f aca="true">YEAR(NOW())+(1/365.25)*I1533</f>
        <v>2027.19438740589</v>
      </c>
      <c r="K1533" s="3" t="n">
        <f aca="false">(365.2425*J1533+1721060-$B$3)/$C$3</f>
        <v>17.2366361539815</v>
      </c>
      <c r="L1533" s="3" t="n">
        <f aca="false">IF((K1533-INT(K1533))&gt;=0.5,_xlfn.CEILING.MATH(K1533),_xlfn.FLOOR.MATH(K1533))</f>
        <v>17</v>
      </c>
    </row>
    <row r="1534" customFormat="false" ht="12.8" hidden="false" customHeight="false" outlineLevel="0" collapsed="false">
      <c r="I1534" s="1" t="n">
        <f aca="false">ROW()-1</f>
        <v>1533</v>
      </c>
      <c r="J1534" s="1" t="n">
        <f aca="true">YEAR(NOW())+(1/365.25)*I1534</f>
        <v>2027.19712525667</v>
      </c>
      <c r="K1534" s="3" t="n">
        <f aca="false">(365.2425*J1534+1721060-$B$3)/$C$3</f>
        <v>17.2383486781894</v>
      </c>
      <c r="L1534" s="3" t="n">
        <f aca="false">IF((K1534-INT(K1534))&gt;=0.5,_xlfn.CEILING.MATH(K1534),_xlfn.FLOOR.MATH(K1534))</f>
        <v>17</v>
      </c>
    </row>
    <row r="1535" customFormat="false" ht="12.8" hidden="false" customHeight="false" outlineLevel="0" collapsed="false">
      <c r="I1535" s="1" t="n">
        <f aca="false">ROW()-1</f>
        <v>1534</v>
      </c>
      <c r="J1535" s="1" t="n">
        <f aca="true">YEAR(NOW())+(1/365.25)*I1535</f>
        <v>2027.19986310746</v>
      </c>
      <c r="K1535" s="3" t="n">
        <f aca="false">(365.2425*J1535+1721060-$B$3)/$C$3</f>
        <v>17.2400612023973</v>
      </c>
      <c r="L1535" s="3" t="n">
        <f aca="false">IF((K1535-INT(K1535))&gt;=0.5,_xlfn.CEILING.MATH(K1535),_xlfn.FLOOR.MATH(K1535))</f>
        <v>17</v>
      </c>
    </row>
    <row r="1536" customFormat="false" ht="12.8" hidden="false" customHeight="false" outlineLevel="0" collapsed="false">
      <c r="I1536" s="1" t="n">
        <f aca="false">ROW()-1</f>
        <v>1535</v>
      </c>
      <c r="J1536" s="1" t="n">
        <f aca="true">YEAR(NOW())+(1/365.25)*I1536</f>
        <v>2027.20260095825</v>
      </c>
      <c r="K1536" s="3" t="n">
        <f aca="false">(365.2425*J1536+1721060-$B$3)/$C$3</f>
        <v>17.2417737266043</v>
      </c>
      <c r="L1536" s="3" t="n">
        <f aca="false">IF((K1536-INT(K1536))&gt;=0.5,_xlfn.CEILING.MATH(K1536),_xlfn.FLOOR.MATH(K1536))</f>
        <v>17</v>
      </c>
    </row>
    <row r="1537" customFormat="false" ht="12.8" hidden="false" customHeight="false" outlineLevel="0" collapsed="false">
      <c r="I1537" s="1" t="n">
        <f aca="false">ROW()-1</f>
        <v>1536</v>
      </c>
      <c r="J1537" s="1" t="n">
        <f aca="true">YEAR(NOW())+(1/365.25)*I1537</f>
        <v>2027.20533880903</v>
      </c>
      <c r="K1537" s="3" t="n">
        <f aca="false">(365.2425*J1537+1721060-$B$3)/$C$3</f>
        <v>17.2434862508122</v>
      </c>
      <c r="L1537" s="3" t="n">
        <f aca="false">IF((K1537-INT(K1537))&gt;=0.5,_xlfn.CEILING.MATH(K1537),_xlfn.FLOOR.MATH(K1537))</f>
        <v>17</v>
      </c>
    </row>
    <row r="1538" customFormat="false" ht="12.8" hidden="false" customHeight="false" outlineLevel="0" collapsed="false">
      <c r="I1538" s="1" t="n">
        <f aca="false">ROW()-1</f>
        <v>1537</v>
      </c>
      <c r="J1538" s="1" t="n">
        <f aca="true">YEAR(NOW())+(1/365.25)*I1538</f>
        <v>2027.20807665982</v>
      </c>
      <c r="K1538" s="3" t="n">
        <f aca="false">(365.2425*J1538+1721060-$B$3)/$C$3</f>
        <v>17.24519877502</v>
      </c>
      <c r="L1538" s="3" t="n">
        <f aca="false">IF((K1538-INT(K1538))&gt;=0.5,_xlfn.CEILING.MATH(K1538),_xlfn.FLOOR.MATH(K1538))</f>
        <v>17</v>
      </c>
    </row>
    <row r="1539" customFormat="false" ht="12.8" hidden="false" customHeight="false" outlineLevel="0" collapsed="false">
      <c r="I1539" s="1" t="n">
        <f aca="false">ROW()-1</f>
        <v>1538</v>
      </c>
      <c r="J1539" s="1" t="n">
        <f aca="true">YEAR(NOW())+(1/365.25)*I1539</f>
        <v>2027.21081451061</v>
      </c>
      <c r="K1539" s="3" t="n">
        <f aca="false">(365.2425*J1539+1721060-$B$3)/$C$3</f>
        <v>17.2469112992279</v>
      </c>
      <c r="L1539" s="3" t="n">
        <f aca="false">IF((K1539-INT(K1539))&gt;=0.5,_xlfn.CEILING.MATH(K1539),_xlfn.FLOOR.MATH(K1539))</f>
        <v>17</v>
      </c>
    </row>
    <row r="1540" customFormat="false" ht="12.8" hidden="false" customHeight="false" outlineLevel="0" collapsed="false">
      <c r="I1540" s="1" t="n">
        <f aca="false">ROW()-1</f>
        <v>1539</v>
      </c>
      <c r="J1540" s="1" t="n">
        <f aca="true">YEAR(NOW())+(1/365.25)*I1540</f>
        <v>2027.2135523614</v>
      </c>
      <c r="K1540" s="3" t="n">
        <f aca="false">(365.2425*J1540+1721060-$B$3)/$C$3</f>
        <v>17.2486238234358</v>
      </c>
      <c r="L1540" s="3" t="n">
        <f aca="false">IF((K1540-INT(K1540))&gt;=0.5,_xlfn.CEILING.MATH(K1540),_xlfn.FLOOR.MATH(K1540))</f>
        <v>17</v>
      </c>
    </row>
    <row r="1541" customFormat="false" ht="12.8" hidden="false" customHeight="false" outlineLevel="0" collapsed="false">
      <c r="I1541" s="1" t="n">
        <f aca="false">ROW()-1</f>
        <v>1540</v>
      </c>
      <c r="J1541" s="1" t="n">
        <f aca="true">YEAR(NOW())+(1/365.25)*I1541</f>
        <v>2027.21629021218</v>
      </c>
      <c r="K1541" s="3" t="n">
        <f aca="false">(365.2425*J1541+1721060-$B$3)/$C$3</f>
        <v>17.2503363476436</v>
      </c>
      <c r="L1541" s="3" t="n">
        <f aca="false">IF((K1541-INT(K1541))&gt;=0.5,_xlfn.CEILING.MATH(K1541),_xlfn.FLOOR.MATH(K1541))</f>
        <v>17</v>
      </c>
    </row>
    <row r="1542" customFormat="false" ht="12.8" hidden="false" customHeight="false" outlineLevel="0" collapsed="false">
      <c r="I1542" s="1" t="n">
        <f aca="false">ROW()-1</f>
        <v>1541</v>
      </c>
      <c r="J1542" s="1" t="n">
        <f aca="true">YEAR(NOW())+(1/365.25)*I1542</f>
        <v>2027.21902806297</v>
      </c>
      <c r="K1542" s="3" t="n">
        <f aca="false">(365.2425*J1542+1721060-$B$3)/$C$3</f>
        <v>17.2520488718515</v>
      </c>
      <c r="L1542" s="3" t="n">
        <f aca="false">IF((K1542-INT(K1542))&gt;=0.5,_xlfn.CEILING.MATH(K1542),_xlfn.FLOOR.MATH(K1542))</f>
        <v>17</v>
      </c>
    </row>
    <row r="1543" customFormat="false" ht="12.8" hidden="false" customHeight="false" outlineLevel="0" collapsed="false">
      <c r="I1543" s="1" t="n">
        <f aca="false">ROW()-1</f>
        <v>1542</v>
      </c>
      <c r="J1543" s="1" t="n">
        <f aca="true">YEAR(NOW())+(1/365.25)*I1543</f>
        <v>2027.22176591376</v>
      </c>
      <c r="K1543" s="3" t="n">
        <f aca="false">(365.2425*J1543+1721060-$B$3)/$C$3</f>
        <v>17.2537613960585</v>
      </c>
      <c r="L1543" s="3" t="n">
        <f aca="false">IF((K1543-INT(K1543))&gt;=0.5,_xlfn.CEILING.MATH(K1543),_xlfn.FLOOR.MATH(K1543))</f>
        <v>17</v>
      </c>
    </row>
    <row r="1544" customFormat="false" ht="12.8" hidden="false" customHeight="false" outlineLevel="0" collapsed="false">
      <c r="I1544" s="1" t="n">
        <f aca="false">ROW()-1</f>
        <v>1543</v>
      </c>
      <c r="J1544" s="1" t="n">
        <f aca="true">YEAR(NOW())+(1/365.25)*I1544</f>
        <v>2027.22450376454</v>
      </c>
      <c r="K1544" s="3" t="n">
        <f aca="false">(365.2425*J1544+1721060-$B$3)/$C$3</f>
        <v>17.2554739202664</v>
      </c>
      <c r="L1544" s="3" t="n">
        <f aca="false">IF((K1544-INT(K1544))&gt;=0.5,_xlfn.CEILING.MATH(K1544),_xlfn.FLOOR.MATH(K1544))</f>
        <v>17</v>
      </c>
    </row>
    <row r="1545" customFormat="false" ht="12.8" hidden="false" customHeight="false" outlineLevel="0" collapsed="false">
      <c r="I1545" s="1" t="n">
        <f aca="false">ROW()-1</f>
        <v>1544</v>
      </c>
      <c r="J1545" s="1" t="n">
        <f aca="true">YEAR(NOW())+(1/365.25)*I1545</f>
        <v>2027.22724161533</v>
      </c>
      <c r="K1545" s="3" t="n">
        <f aca="false">(365.2425*J1545+1721060-$B$3)/$C$3</f>
        <v>17.2571864444743</v>
      </c>
      <c r="L1545" s="3" t="n">
        <f aca="false">IF((K1545-INT(K1545))&gt;=0.5,_xlfn.CEILING.MATH(K1545),_xlfn.FLOOR.MATH(K1545))</f>
        <v>17</v>
      </c>
    </row>
    <row r="1546" customFormat="false" ht="12.8" hidden="false" customHeight="false" outlineLevel="0" collapsed="false">
      <c r="I1546" s="1" t="n">
        <f aca="false">ROW()-1</f>
        <v>1545</v>
      </c>
      <c r="J1546" s="1" t="n">
        <f aca="true">YEAR(NOW())+(1/365.25)*I1546</f>
        <v>2027.22997946612</v>
      </c>
      <c r="K1546" s="3" t="n">
        <f aca="false">(365.2425*J1546+1721060-$B$3)/$C$3</f>
        <v>17.2588989686821</v>
      </c>
      <c r="L1546" s="3" t="n">
        <f aca="false">IF((K1546-INT(K1546))&gt;=0.5,_xlfn.CEILING.MATH(K1546),_xlfn.FLOOR.MATH(K1546))</f>
        <v>17</v>
      </c>
    </row>
    <row r="1547" customFormat="false" ht="12.8" hidden="false" customHeight="false" outlineLevel="0" collapsed="false">
      <c r="I1547" s="1" t="n">
        <f aca="false">ROW()-1</f>
        <v>1546</v>
      </c>
      <c r="J1547" s="1" t="n">
        <f aca="true">YEAR(NOW())+(1/365.25)*I1547</f>
        <v>2027.23271731691</v>
      </c>
      <c r="K1547" s="3" t="n">
        <f aca="false">(365.2425*J1547+1721060-$B$3)/$C$3</f>
        <v>17.2606114928892</v>
      </c>
      <c r="L1547" s="3" t="n">
        <f aca="false">IF((K1547-INT(K1547))&gt;=0.5,_xlfn.CEILING.MATH(K1547),_xlfn.FLOOR.MATH(K1547))</f>
        <v>17</v>
      </c>
    </row>
    <row r="1548" customFormat="false" ht="12.8" hidden="false" customHeight="false" outlineLevel="0" collapsed="false">
      <c r="I1548" s="1" t="n">
        <f aca="false">ROW()-1</f>
        <v>1547</v>
      </c>
      <c r="J1548" s="1" t="n">
        <f aca="true">YEAR(NOW())+(1/365.25)*I1548</f>
        <v>2027.23545516769</v>
      </c>
      <c r="K1548" s="3" t="n">
        <f aca="false">(365.2425*J1548+1721060-$B$3)/$C$3</f>
        <v>17.2623240170971</v>
      </c>
      <c r="L1548" s="3" t="n">
        <f aca="false">IF((K1548-INT(K1548))&gt;=0.5,_xlfn.CEILING.MATH(K1548),_xlfn.FLOOR.MATH(K1548))</f>
        <v>17</v>
      </c>
    </row>
    <row r="1549" customFormat="false" ht="12.8" hidden="false" customHeight="false" outlineLevel="0" collapsed="false">
      <c r="I1549" s="1" t="n">
        <f aca="false">ROW()-1</f>
        <v>1548</v>
      </c>
      <c r="J1549" s="1" t="n">
        <f aca="true">YEAR(NOW())+(1/365.25)*I1549</f>
        <v>2027.23819301848</v>
      </c>
      <c r="K1549" s="3" t="n">
        <f aca="false">(365.2425*J1549+1721060-$B$3)/$C$3</f>
        <v>17.2640365413049</v>
      </c>
      <c r="L1549" s="3" t="n">
        <f aca="false">IF((K1549-INT(K1549))&gt;=0.5,_xlfn.CEILING.MATH(K1549),_xlfn.FLOOR.MATH(K1549))</f>
        <v>17</v>
      </c>
    </row>
    <row r="1550" customFormat="false" ht="12.8" hidden="false" customHeight="false" outlineLevel="0" collapsed="false">
      <c r="I1550" s="1" t="n">
        <f aca="false">ROW()-1</f>
        <v>1549</v>
      </c>
      <c r="J1550" s="1" t="n">
        <f aca="true">YEAR(NOW())+(1/365.25)*I1550</f>
        <v>2027.24093086927</v>
      </c>
      <c r="K1550" s="3" t="n">
        <f aca="false">(365.2425*J1550+1721060-$B$3)/$C$3</f>
        <v>17.2657490655128</v>
      </c>
      <c r="L1550" s="3" t="n">
        <f aca="false">IF((K1550-INT(K1550))&gt;=0.5,_xlfn.CEILING.MATH(K1550),_xlfn.FLOOR.MATH(K1550))</f>
        <v>17</v>
      </c>
    </row>
    <row r="1551" customFormat="false" ht="12.8" hidden="false" customHeight="false" outlineLevel="0" collapsed="false">
      <c r="I1551" s="1" t="n">
        <f aca="false">ROW()-1</f>
        <v>1550</v>
      </c>
      <c r="J1551" s="1" t="n">
        <f aca="true">YEAR(NOW())+(1/365.25)*I1551</f>
        <v>2027.24366872005</v>
      </c>
      <c r="K1551" s="3" t="n">
        <f aca="false">(365.2425*J1551+1721060-$B$3)/$C$3</f>
        <v>17.2674615897206</v>
      </c>
      <c r="L1551" s="3" t="n">
        <f aca="false">IF((K1551-INT(K1551))&gt;=0.5,_xlfn.CEILING.MATH(K1551),_xlfn.FLOOR.MATH(K1551))</f>
        <v>17</v>
      </c>
    </row>
    <row r="1552" customFormat="false" ht="12.8" hidden="false" customHeight="false" outlineLevel="0" collapsed="false">
      <c r="I1552" s="1" t="n">
        <f aca="false">ROW()-1</f>
        <v>1551</v>
      </c>
      <c r="J1552" s="1" t="n">
        <f aca="true">YEAR(NOW())+(1/365.25)*I1552</f>
        <v>2027.24640657084</v>
      </c>
      <c r="K1552" s="3" t="n">
        <f aca="false">(365.2425*J1552+1721060-$B$3)/$C$3</f>
        <v>17.2691741139285</v>
      </c>
      <c r="L1552" s="3" t="n">
        <f aca="false">IF((K1552-INT(K1552))&gt;=0.5,_xlfn.CEILING.MATH(K1552),_xlfn.FLOOR.MATH(K1552))</f>
        <v>17</v>
      </c>
    </row>
    <row r="1553" customFormat="false" ht="12.8" hidden="false" customHeight="false" outlineLevel="0" collapsed="false">
      <c r="I1553" s="1" t="n">
        <f aca="false">ROW()-1</f>
        <v>1552</v>
      </c>
      <c r="J1553" s="1" t="n">
        <f aca="true">YEAR(NOW())+(1/365.25)*I1553</f>
        <v>2027.24914442163</v>
      </c>
      <c r="K1553" s="3" t="n">
        <f aca="false">(365.2425*J1553+1721060-$B$3)/$C$3</f>
        <v>17.2708866381364</v>
      </c>
      <c r="L1553" s="3" t="n">
        <f aca="false">IF((K1553-INT(K1553))&gt;=0.5,_xlfn.CEILING.MATH(K1553),_xlfn.FLOOR.MATH(K1553))</f>
        <v>17</v>
      </c>
    </row>
    <row r="1554" customFormat="false" ht="12.8" hidden="false" customHeight="false" outlineLevel="0" collapsed="false">
      <c r="I1554" s="1" t="n">
        <f aca="false">ROW()-1</f>
        <v>1553</v>
      </c>
      <c r="J1554" s="1" t="n">
        <f aca="true">YEAR(NOW())+(1/365.25)*I1554</f>
        <v>2027.25188227242</v>
      </c>
      <c r="K1554" s="3" t="n">
        <f aca="false">(365.2425*J1554+1721060-$B$3)/$C$3</f>
        <v>17.2725991623442</v>
      </c>
      <c r="L1554" s="3" t="n">
        <f aca="false">IF((K1554-INT(K1554))&gt;=0.5,_xlfn.CEILING.MATH(K1554),_xlfn.FLOOR.MATH(K1554))</f>
        <v>17</v>
      </c>
    </row>
    <row r="1555" customFormat="false" ht="12.8" hidden="false" customHeight="false" outlineLevel="0" collapsed="false">
      <c r="I1555" s="1" t="n">
        <f aca="false">ROW()-1</f>
        <v>1554</v>
      </c>
      <c r="J1555" s="1" t="n">
        <f aca="true">YEAR(NOW())+(1/365.25)*I1555</f>
        <v>2027.2546201232</v>
      </c>
      <c r="K1555" s="3" t="n">
        <f aca="false">(365.2425*J1555+1721060-$B$3)/$C$3</f>
        <v>17.2743116865513</v>
      </c>
      <c r="L1555" s="3" t="n">
        <f aca="false">IF((K1555-INT(K1555))&gt;=0.5,_xlfn.CEILING.MATH(K1555),_xlfn.FLOOR.MATH(K1555))</f>
        <v>17</v>
      </c>
    </row>
    <row r="1556" customFormat="false" ht="12.8" hidden="false" customHeight="false" outlineLevel="0" collapsed="false">
      <c r="I1556" s="1" t="n">
        <f aca="false">ROW()-1</f>
        <v>1555</v>
      </c>
      <c r="J1556" s="1" t="n">
        <f aca="true">YEAR(NOW())+(1/365.25)*I1556</f>
        <v>2027.25735797399</v>
      </c>
      <c r="K1556" s="3" t="n">
        <f aca="false">(365.2425*J1556+1721060-$B$3)/$C$3</f>
        <v>17.2760242107592</v>
      </c>
      <c r="L1556" s="3" t="n">
        <f aca="false">IF((K1556-INT(K1556))&gt;=0.5,_xlfn.CEILING.MATH(K1556),_xlfn.FLOOR.MATH(K1556))</f>
        <v>17</v>
      </c>
    </row>
    <row r="1557" customFormat="false" ht="12.8" hidden="false" customHeight="false" outlineLevel="0" collapsed="false">
      <c r="I1557" s="1" t="n">
        <f aca="false">ROW()-1</f>
        <v>1556</v>
      </c>
      <c r="J1557" s="1" t="n">
        <f aca="true">YEAR(NOW())+(1/365.25)*I1557</f>
        <v>2027.26009582478</v>
      </c>
      <c r="K1557" s="3" t="n">
        <f aca="false">(365.2425*J1557+1721060-$B$3)/$C$3</f>
        <v>17.277736734967</v>
      </c>
      <c r="L1557" s="3" t="n">
        <f aca="false">IF((K1557-INT(K1557))&gt;=0.5,_xlfn.CEILING.MATH(K1557),_xlfn.FLOOR.MATH(K1557))</f>
        <v>17</v>
      </c>
    </row>
    <row r="1558" customFormat="false" ht="12.8" hidden="false" customHeight="false" outlineLevel="0" collapsed="false">
      <c r="I1558" s="1" t="n">
        <f aca="false">ROW()-1</f>
        <v>1557</v>
      </c>
      <c r="J1558" s="1" t="n">
        <f aca="true">YEAR(NOW())+(1/365.25)*I1558</f>
        <v>2027.26283367556</v>
      </c>
      <c r="K1558" s="3" t="n">
        <f aca="false">(365.2425*J1558+1721060-$B$3)/$C$3</f>
        <v>17.2794492591749</v>
      </c>
      <c r="L1558" s="3" t="n">
        <f aca="false">IF((K1558-INT(K1558))&gt;=0.5,_xlfn.CEILING.MATH(K1558),_xlfn.FLOOR.MATH(K1558))</f>
        <v>17</v>
      </c>
    </row>
    <row r="1559" customFormat="false" ht="12.8" hidden="false" customHeight="false" outlineLevel="0" collapsed="false">
      <c r="I1559" s="1" t="n">
        <f aca="false">ROW()-1</f>
        <v>1558</v>
      </c>
      <c r="J1559" s="1" t="n">
        <f aca="true">YEAR(NOW())+(1/365.25)*I1559</f>
        <v>2027.26557152635</v>
      </c>
      <c r="K1559" s="3" t="n">
        <f aca="false">(365.2425*J1559+1721060-$B$3)/$C$3</f>
        <v>17.2811617833819</v>
      </c>
      <c r="L1559" s="3" t="n">
        <f aca="false">IF((K1559-INT(K1559))&gt;=0.5,_xlfn.CEILING.MATH(K1559),_xlfn.FLOOR.MATH(K1559))</f>
        <v>17</v>
      </c>
    </row>
    <row r="1560" customFormat="false" ht="12.8" hidden="false" customHeight="false" outlineLevel="0" collapsed="false">
      <c r="I1560" s="1" t="n">
        <f aca="false">ROW()-1</f>
        <v>1559</v>
      </c>
      <c r="J1560" s="1" t="n">
        <f aca="true">YEAR(NOW())+(1/365.25)*I1560</f>
        <v>2027.26830937714</v>
      </c>
      <c r="K1560" s="3" t="n">
        <f aca="false">(365.2425*J1560+1721060-$B$3)/$C$3</f>
        <v>17.2828743075898</v>
      </c>
      <c r="L1560" s="3" t="n">
        <f aca="false">IF((K1560-INT(K1560))&gt;=0.5,_xlfn.CEILING.MATH(K1560),_xlfn.FLOOR.MATH(K1560))</f>
        <v>17</v>
      </c>
    </row>
    <row r="1561" customFormat="false" ht="12.8" hidden="false" customHeight="false" outlineLevel="0" collapsed="false">
      <c r="I1561" s="1" t="n">
        <f aca="false">ROW()-1</f>
        <v>1560</v>
      </c>
      <c r="J1561" s="1" t="n">
        <f aca="true">YEAR(NOW())+(1/365.25)*I1561</f>
        <v>2027.27104722793</v>
      </c>
      <c r="K1561" s="3" t="n">
        <f aca="false">(365.2425*J1561+1721060-$B$3)/$C$3</f>
        <v>17.2845868317977</v>
      </c>
      <c r="L1561" s="3" t="n">
        <f aca="false">IF((K1561-INT(K1561))&gt;=0.5,_xlfn.CEILING.MATH(K1561),_xlfn.FLOOR.MATH(K1561))</f>
        <v>17</v>
      </c>
    </row>
    <row r="1562" customFormat="false" ht="12.8" hidden="false" customHeight="false" outlineLevel="0" collapsed="false">
      <c r="I1562" s="1" t="n">
        <f aca="false">ROW()-1</f>
        <v>1561</v>
      </c>
      <c r="J1562" s="1" t="n">
        <f aca="true">YEAR(NOW())+(1/365.25)*I1562</f>
        <v>2027.27378507871</v>
      </c>
      <c r="K1562" s="3" t="n">
        <f aca="false">(365.2425*J1562+1721060-$B$3)/$C$3</f>
        <v>17.2862993560055</v>
      </c>
      <c r="L1562" s="3" t="n">
        <f aca="false">IF((K1562-INT(K1562))&gt;=0.5,_xlfn.CEILING.MATH(K1562),_xlfn.FLOOR.MATH(K1562))</f>
        <v>17</v>
      </c>
    </row>
    <row r="1563" customFormat="false" ht="12.8" hidden="false" customHeight="false" outlineLevel="0" collapsed="false">
      <c r="I1563" s="1" t="n">
        <f aca="false">ROW()-1</f>
        <v>1562</v>
      </c>
      <c r="J1563" s="1" t="n">
        <f aca="true">YEAR(NOW())+(1/365.25)*I1563</f>
        <v>2027.2765229295</v>
      </c>
      <c r="K1563" s="3" t="n">
        <f aca="false">(365.2425*J1563+1721060-$B$3)/$C$3</f>
        <v>17.2880118802134</v>
      </c>
      <c r="L1563" s="3" t="n">
        <f aca="false">IF((K1563-INT(K1563))&gt;=0.5,_xlfn.CEILING.MATH(K1563),_xlfn.FLOOR.MATH(K1563))</f>
        <v>17</v>
      </c>
    </row>
    <row r="1564" customFormat="false" ht="12.8" hidden="false" customHeight="false" outlineLevel="0" collapsed="false">
      <c r="I1564" s="1" t="n">
        <f aca="false">ROW()-1</f>
        <v>1563</v>
      </c>
      <c r="J1564" s="1" t="n">
        <f aca="true">YEAR(NOW())+(1/365.25)*I1564</f>
        <v>2027.27926078029</v>
      </c>
      <c r="K1564" s="3" t="n">
        <f aca="false">(365.2425*J1564+1721060-$B$3)/$C$3</f>
        <v>17.2897244044212</v>
      </c>
      <c r="L1564" s="3" t="n">
        <f aca="false">IF((K1564-INT(K1564))&gt;=0.5,_xlfn.CEILING.MATH(K1564),_xlfn.FLOOR.MATH(K1564))</f>
        <v>17</v>
      </c>
    </row>
    <row r="1565" customFormat="false" ht="12.8" hidden="false" customHeight="false" outlineLevel="0" collapsed="false">
      <c r="I1565" s="1" t="n">
        <f aca="false">ROW()-1</f>
        <v>1564</v>
      </c>
      <c r="J1565" s="1" t="n">
        <f aca="true">YEAR(NOW())+(1/365.25)*I1565</f>
        <v>2027.28199863107</v>
      </c>
      <c r="K1565" s="3" t="n">
        <f aca="false">(365.2425*J1565+1721060-$B$3)/$C$3</f>
        <v>17.2914369286291</v>
      </c>
      <c r="L1565" s="3" t="n">
        <f aca="false">IF((K1565-INT(K1565))&gt;=0.5,_xlfn.CEILING.MATH(K1565),_xlfn.FLOOR.MATH(K1565))</f>
        <v>17</v>
      </c>
    </row>
    <row r="1566" customFormat="false" ht="12.8" hidden="false" customHeight="false" outlineLevel="0" collapsed="false">
      <c r="I1566" s="1" t="n">
        <f aca="false">ROW()-1</f>
        <v>1565</v>
      </c>
      <c r="J1566" s="1" t="n">
        <f aca="true">YEAR(NOW())+(1/365.25)*I1566</f>
        <v>2027.28473648186</v>
      </c>
      <c r="K1566" s="3" t="n">
        <f aca="false">(365.2425*J1566+1721060-$B$3)/$C$3</f>
        <v>17.2931494528362</v>
      </c>
      <c r="L1566" s="3" t="n">
        <f aca="false">IF((K1566-INT(K1566))&gt;=0.5,_xlfn.CEILING.MATH(K1566),_xlfn.FLOOR.MATH(K1566))</f>
        <v>17</v>
      </c>
    </row>
    <row r="1567" customFormat="false" ht="12.8" hidden="false" customHeight="false" outlineLevel="0" collapsed="false">
      <c r="I1567" s="1" t="n">
        <f aca="false">ROW()-1</f>
        <v>1566</v>
      </c>
      <c r="J1567" s="1" t="n">
        <f aca="true">YEAR(NOW())+(1/365.25)*I1567</f>
        <v>2027.28747433265</v>
      </c>
      <c r="K1567" s="3" t="n">
        <f aca="false">(365.2425*J1567+1721060-$B$3)/$C$3</f>
        <v>17.294861977044</v>
      </c>
      <c r="L1567" s="3" t="n">
        <f aca="false">IF((K1567-INT(K1567))&gt;=0.5,_xlfn.CEILING.MATH(K1567),_xlfn.FLOOR.MATH(K1567))</f>
        <v>17</v>
      </c>
    </row>
    <row r="1568" customFormat="false" ht="12.8" hidden="false" customHeight="false" outlineLevel="0" collapsed="false">
      <c r="I1568" s="1" t="n">
        <f aca="false">ROW()-1</f>
        <v>1567</v>
      </c>
      <c r="J1568" s="1" t="n">
        <f aca="true">YEAR(NOW())+(1/365.25)*I1568</f>
        <v>2027.29021218344</v>
      </c>
      <c r="K1568" s="3" t="n">
        <f aca="false">(365.2425*J1568+1721060-$B$3)/$C$3</f>
        <v>17.2965745012519</v>
      </c>
      <c r="L1568" s="3" t="n">
        <f aca="false">IF((K1568-INT(K1568))&gt;=0.5,_xlfn.CEILING.MATH(K1568),_xlfn.FLOOR.MATH(K1568))</f>
        <v>17</v>
      </c>
    </row>
    <row r="1569" customFormat="false" ht="12.8" hidden="false" customHeight="false" outlineLevel="0" collapsed="false">
      <c r="I1569" s="1" t="n">
        <f aca="false">ROW()-1</f>
        <v>1568</v>
      </c>
      <c r="J1569" s="1" t="n">
        <f aca="true">YEAR(NOW())+(1/365.25)*I1569</f>
        <v>2027.29295003422</v>
      </c>
      <c r="K1569" s="3" t="n">
        <f aca="false">(365.2425*J1569+1721060-$B$3)/$C$3</f>
        <v>17.2982870254598</v>
      </c>
      <c r="L1569" s="3" t="n">
        <f aca="false">IF((K1569-INT(K1569))&gt;=0.5,_xlfn.CEILING.MATH(K1569),_xlfn.FLOOR.MATH(K1569))</f>
        <v>17</v>
      </c>
    </row>
    <row r="1570" customFormat="false" ht="12.8" hidden="false" customHeight="false" outlineLevel="0" collapsed="false">
      <c r="I1570" s="1" t="n">
        <f aca="false">ROW()-1</f>
        <v>1569</v>
      </c>
      <c r="J1570" s="1" t="n">
        <f aca="true">YEAR(NOW())+(1/365.25)*I1570</f>
        <v>2027.29568788501</v>
      </c>
      <c r="K1570" s="3" t="n">
        <f aca="false">(365.2425*J1570+1721060-$B$3)/$C$3</f>
        <v>17.2999995496668</v>
      </c>
      <c r="L1570" s="3" t="n">
        <f aca="false">IF((K1570-INT(K1570))&gt;=0.5,_xlfn.CEILING.MATH(K1570),_xlfn.FLOOR.MATH(K1570))</f>
        <v>17</v>
      </c>
    </row>
    <row r="1571" customFormat="false" ht="12.8" hidden="false" customHeight="false" outlineLevel="0" collapsed="false">
      <c r="I1571" s="1" t="n">
        <f aca="false">ROW()-1</f>
        <v>1570</v>
      </c>
      <c r="J1571" s="1" t="n">
        <f aca="true">YEAR(NOW())+(1/365.25)*I1571</f>
        <v>2027.2984257358</v>
      </c>
      <c r="K1571" s="3" t="n">
        <f aca="false">(365.2425*J1571+1721060-$B$3)/$C$3</f>
        <v>17.3017120738747</v>
      </c>
      <c r="L1571" s="3" t="n">
        <f aca="false">IF((K1571-INT(K1571))&gt;=0.5,_xlfn.CEILING.MATH(K1571),_xlfn.FLOOR.MATH(K1571))</f>
        <v>17</v>
      </c>
    </row>
    <row r="1572" customFormat="false" ht="12.8" hidden="false" customHeight="false" outlineLevel="0" collapsed="false">
      <c r="I1572" s="1" t="n">
        <f aca="false">ROW()-1</f>
        <v>1571</v>
      </c>
      <c r="J1572" s="1" t="n">
        <f aca="true">YEAR(NOW())+(1/365.25)*I1572</f>
        <v>2027.30116358658</v>
      </c>
      <c r="K1572" s="3" t="n">
        <f aca="false">(365.2425*J1572+1721060-$B$3)/$C$3</f>
        <v>17.3034245980825</v>
      </c>
      <c r="L1572" s="3" t="n">
        <f aca="false">IF((K1572-INT(K1572))&gt;=0.5,_xlfn.CEILING.MATH(K1572),_xlfn.FLOOR.MATH(K1572))</f>
        <v>17</v>
      </c>
    </row>
    <row r="1573" customFormat="false" ht="12.8" hidden="false" customHeight="false" outlineLevel="0" collapsed="false">
      <c r="I1573" s="1" t="n">
        <f aca="false">ROW()-1</f>
        <v>1572</v>
      </c>
      <c r="J1573" s="1" t="n">
        <f aca="true">YEAR(NOW())+(1/365.25)*I1573</f>
        <v>2027.30390143737</v>
      </c>
      <c r="K1573" s="3" t="n">
        <f aca="false">(365.2425*J1573+1721060-$B$3)/$C$3</f>
        <v>17.3051371222904</v>
      </c>
      <c r="L1573" s="3" t="n">
        <f aca="false">IF((K1573-INT(K1573))&gt;=0.5,_xlfn.CEILING.MATH(K1573),_xlfn.FLOOR.MATH(K1573))</f>
        <v>17</v>
      </c>
    </row>
    <row r="1574" customFormat="false" ht="12.8" hidden="false" customHeight="false" outlineLevel="0" collapsed="false">
      <c r="I1574" s="1" t="n">
        <f aca="false">ROW()-1</f>
        <v>1573</v>
      </c>
      <c r="J1574" s="1" t="n">
        <f aca="true">YEAR(NOW())+(1/365.25)*I1574</f>
        <v>2027.30663928816</v>
      </c>
      <c r="K1574" s="3" t="n">
        <f aca="false">(365.2425*J1574+1721060-$B$3)/$C$3</f>
        <v>17.3068496464983</v>
      </c>
      <c r="L1574" s="3" t="n">
        <f aca="false">IF((K1574-INT(K1574))&gt;=0.5,_xlfn.CEILING.MATH(K1574),_xlfn.FLOOR.MATH(K1574))</f>
        <v>17</v>
      </c>
    </row>
    <row r="1575" customFormat="false" ht="12.8" hidden="false" customHeight="false" outlineLevel="0" collapsed="false">
      <c r="I1575" s="1" t="n">
        <f aca="false">ROW()-1</f>
        <v>1574</v>
      </c>
      <c r="J1575" s="1" t="n">
        <f aca="true">YEAR(NOW())+(1/365.25)*I1575</f>
        <v>2027.30937713895</v>
      </c>
      <c r="K1575" s="3" t="n">
        <f aca="false">(365.2425*J1575+1721060-$B$3)/$C$3</f>
        <v>17.3085621707061</v>
      </c>
      <c r="L1575" s="3" t="n">
        <f aca="false">IF((K1575-INT(K1575))&gt;=0.5,_xlfn.CEILING.MATH(K1575),_xlfn.FLOOR.MATH(K1575))</f>
        <v>17</v>
      </c>
    </row>
    <row r="1576" customFormat="false" ht="12.8" hidden="false" customHeight="false" outlineLevel="0" collapsed="false">
      <c r="I1576" s="1" t="n">
        <f aca="false">ROW()-1</f>
        <v>1575</v>
      </c>
      <c r="J1576" s="1" t="n">
        <f aca="true">YEAR(NOW())+(1/365.25)*I1576</f>
        <v>2027.31211498973</v>
      </c>
      <c r="K1576" s="3" t="n">
        <f aca="false">(365.2425*J1576+1721060-$B$3)/$C$3</f>
        <v>17.310274694914</v>
      </c>
      <c r="L1576" s="3" t="n">
        <f aca="false">IF((K1576-INT(K1576))&gt;=0.5,_xlfn.CEILING.MATH(K1576),_xlfn.FLOOR.MATH(K1576))</f>
        <v>17</v>
      </c>
    </row>
    <row r="1577" customFormat="false" ht="12.8" hidden="false" customHeight="false" outlineLevel="0" collapsed="false">
      <c r="I1577" s="1" t="n">
        <f aca="false">ROW()-1</f>
        <v>1576</v>
      </c>
      <c r="J1577" s="1" t="n">
        <f aca="true">YEAR(NOW())+(1/365.25)*I1577</f>
        <v>2027.31485284052</v>
      </c>
      <c r="K1577" s="3" t="n">
        <f aca="false">(365.2425*J1577+1721060-$B$3)/$C$3</f>
        <v>17.3119872191211</v>
      </c>
      <c r="L1577" s="3" t="n">
        <f aca="false">IF((K1577-INT(K1577))&gt;=0.5,_xlfn.CEILING.MATH(K1577),_xlfn.FLOOR.MATH(K1577))</f>
        <v>17</v>
      </c>
    </row>
    <row r="1578" customFormat="false" ht="12.8" hidden="false" customHeight="false" outlineLevel="0" collapsed="false">
      <c r="I1578" s="1" t="n">
        <f aca="false">ROW()-1</f>
        <v>1577</v>
      </c>
      <c r="J1578" s="1" t="n">
        <f aca="true">YEAR(NOW())+(1/365.25)*I1578</f>
        <v>2027.31759069131</v>
      </c>
      <c r="K1578" s="3" t="n">
        <f aca="false">(365.2425*J1578+1721060-$B$3)/$C$3</f>
        <v>17.3136997433289</v>
      </c>
      <c r="L1578" s="3" t="n">
        <f aca="false">IF((K1578-INT(K1578))&gt;=0.5,_xlfn.CEILING.MATH(K1578),_xlfn.FLOOR.MATH(K1578))</f>
        <v>17</v>
      </c>
    </row>
    <row r="1579" customFormat="false" ht="12.8" hidden="false" customHeight="false" outlineLevel="0" collapsed="false">
      <c r="I1579" s="1" t="n">
        <f aca="false">ROW()-1</f>
        <v>1578</v>
      </c>
      <c r="J1579" s="1" t="n">
        <f aca="true">YEAR(NOW())+(1/365.25)*I1579</f>
        <v>2027.32032854209</v>
      </c>
      <c r="K1579" s="3" t="n">
        <f aca="false">(365.2425*J1579+1721060-$B$3)/$C$3</f>
        <v>17.3154122675368</v>
      </c>
      <c r="L1579" s="3" t="n">
        <f aca="false">IF((K1579-INT(K1579))&gt;=0.5,_xlfn.CEILING.MATH(K1579),_xlfn.FLOOR.MATH(K1579))</f>
        <v>17</v>
      </c>
    </row>
    <row r="1580" customFormat="false" ht="12.8" hidden="false" customHeight="false" outlineLevel="0" collapsed="false">
      <c r="I1580" s="1" t="n">
        <f aca="false">ROW()-1</f>
        <v>1579</v>
      </c>
      <c r="J1580" s="1" t="n">
        <f aca="true">YEAR(NOW())+(1/365.25)*I1580</f>
        <v>2027.32306639288</v>
      </c>
      <c r="K1580" s="3" t="n">
        <f aca="false">(365.2425*J1580+1721060-$B$3)/$C$3</f>
        <v>17.3171247917446</v>
      </c>
      <c r="L1580" s="3" t="n">
        <f aca="false">IF((K1580-INT(K1580))&gt;=0.5,_xlfn.CEILING.MATH(K1580),_xlfn.FLOOR.MATH(K1580))</f>
        <v>17</v>
      </c>
    </row>
    <row r="1581" customFormat="false" ht="12.8" hidden="false" customHeight="false" outlineLevel="0" collapsed="false">
      <c r="I1581" s="1" t="n">
        <f aca="false">ROW()-1</f>
        <v>1580</v>
      </c>
      <c r="J1581" s="1" t="n">
        <f aca="true">YEAR(NOW())+(1/365.25)*I1581</f>
        <v>2027.32580424367</v>
      </c>
      <c r="K1581" s="3" t="n">
        <f aca="false">(365.2425*J1581+1721060-$B$3)/$C$3</f>
        <v>17.3188373159525</v>
      </c>
      <c r="L1581" s="3" t="n">
        <f aca="false">IF((K1581-INT(K1581))&gt;=0.5,_xlfn.CEILING.MATH(K1581),_xlfn.FLOOR.MATH(K1581))</f>
        <v>17</v>
      </c>
    </row>
    <row r="1582" customFormat="false" ht="12.8" hidden="false" customHeight="false" outlineLevel="0" collapsed="false">
      <c r="I1582" s="1" t="n">
        <f aca="false">ROW()-1</f>
        <v>1581</v>
      </c>
      <c r="J1582" s="1" t="n">
        <f aca="true">YEAR(NOW())+(1/365.25)*I1582</f>
        <v>2027.32854209446</v>
      </c>
      <c r="K1582" s="3" t="n">
        <f aca="false">(365.2425*J1582+1721060-$B$3)/$C$3</f>
        <v>17.3205498401596</v>
      </c>
      <c r="L1582" s="3" t="n">
        <f aca="false">IF((K1582-INT(K1582))&gt;=0.5,_xlfn.CEILING.MATH(K1582),_xlfn.FLOOR.MATH(K1582))</f>
        <v>17</v>
      </c>
    </row>
    <row r="1583" customFormat="false" ht="12.8" hidden="false" customHeight="false" outlineLevel="0" collapsed="false">
      <c r="I1583" s="1" t="n">
        <f aca="false">ROW()-1</f>
        <v>1582</v>
      </c>
      <c r="J1583" s="1" t="n">
        <f aca="true">YEAR(NOW())+(1/365.25)*I1583</f>
        <v>2027.33127994524</v>
      </c>
      <c r="K1583" s="3" t="n">
        <f aca="false">(365.2425*J1583+1721060-$B$3)/$C$3</f>
        <v>17.3222623643674</v>
      </c>
      <c r="L1583" s="3" t="n">
        <f aca="false">IF((K1583-INT(K1583))&gt;=0.5,_xlfn.CEILING.MATH(K1583),_xlfn.FLOOR.MATH(K1583))</f>
        <v>17</v>
      </c>
    </row>
    <row r="1584" customFormat="false" ht="12.8" hidden="false" customHeight="false" outlineLevel="0" collapsed="false">
      <c r="I1584" s="1" t="n">
        <f aca="false">ROW()-1</f>
        <v>1583</v>
      </c>
      <c r="J1584" s="1" t="n">
        <f aca="true">YEAR(NOW())+(1/365.25)*I1584</f>
        <v>2027.33401779603</v>
      </c>
      <c r="K1584" s="3" t="n">
        <f aca="false">(365.2425*J1584+1721060-$B$3)/$C$3</f>
        <v>17.3239748885753</v>
      </c>
      <c r="L1584" s="3" t="n">
        <f aca="false">IF((K1584-INT(K1584))&gt;=0.5,_xlfn.CEILING.MATH(K1584),_xlfn.FLOOR.MATH(K1584))</f>
        <v>17</v>
      </c>
    </row>
    <row r="1585" customFormat="false" ht="12.8" hidden="false" customHeight="false" outlineLevel="0" collapsed="false">
      <c r="I1585" s="1" t="n">
        <f aca="false">ROW()-1</f>
        <v>1584</v>
      </c>
      <c r="J1585" s="1" t="n">
        <f aca="true">YEAR(NOW())+(1/365.25)*I1585</f>
        <v>2027.33675564682</v>
      </c>
      <c r="K1585" s="3" t="n">
        <f aca="false">(365.2425*J1585+1721060-$B$3)/$C$3</f>
        <v>17.3256874127831</v>
      </c>
      <c r="L1585" s="3" t="n">
        <f aca="false">IF((K1585-INT(K1585))&gt;=0.5,_xlfn.CEILING.MATH(K1585),_xlfn.FLOOR.MATH(K1585))</f>
        <v>17</v>
      </c>
    </row>
    <row r="1586" customFormat="false" ht="12.8" hidden="false" customHeight="false" outlineLevel="0" collapsed="false">
      <c r="I1586" s="1" t="n">
        <f aca="false">ROW()-1</f>
        <v>1585</v>
      </c>
      <c r="J1586" s="1" t="n">
        <f aca="true">YEAR(NOW())+(1/365.25)*I1586</f>
        <v>2027.3394934976</v>
      </c>
      <c r="K1586" s="3" t="n">
        <f aca="false">(365.2425*J1586+1721060-$B$3)/$C$3</f>
        <v>17.327399936991</v>
      </c>
      <c r="L1586" s="3" t="n">
        <f aca="false">IF((K1586-INT(K1586))&gt;=0.5,_xlfn.CEILING.MATH(K1586),_xlfn.FLOOR.MATH(K1586))</f>
        <v>17</v>
      </c>
    </row>
    <row r="1587" customFormat="false" ht="12.8" hidden="false" customHeight="false" outlineLevel="0" collapsed="false">
      <c r="I1587" s="1" t="n">
        <f aca="false">ROW()-1</f>
        <v>1586</v>
      </c>
      <c r="J1587" s="1" t="n">
        <f aca="true">YEAR(NOW())+(1/365.25)*I1587</f>
        <v>2027.34223134839</v>
      </c>
      <c r="K1587" s="3" t="n">
        <f aca="false">(365.2425*J1587+1721060-$B$3)/$C$3</f>
        <v>17.3291124611989</v>
      </c>
      <c r="L1587" s="3" t="n">
        <f aca="false">IF((K1587-INT(K1587))&gt;=0.5,_xlfn.CEILING.MATH(K1587),_xlfn.FLOOR.MATH(K1587))</f>
        <v>17</v>
      </c>
    </row>
    <row r="1588" customFormat="false" ht="12.8" hidden="false" customHeight="false" outlineLevel="0" collapsed="false">
      <c r="I1588" s="1" t="n">
        <f aca="false">ROW()-1</f>
        <v>1587</v>
      </c>
      <c r="J1588" s="1" t="n">
        <f aca="true">YEAR(NOW())+(1/365.25)*I1588</f>
        <v>2027.34496919918</v>
      </c>
      <c r="K1588" s="3" t="n">
        <f aca="false">(365.2425*J1588+1721060-$B$3)/$C$3</f>
        <v>17.3308249854067</v>
      </c>
      <c r="L1588" s="3" t="n">
        <f aca="false">IF((K1588-INT(K1588))&gt;=0.5,_xlfn.CEILING.MATH(K1588),_xlfn.FLOOR.MATH(K1588))</f>
        <v>17</v>
      </c>
    </row>
    <row r="1589" customFormat="false" ht="12.8" hidden="false" customHeight="false" outlineLevel="0" collapsed="false">
      <c r="I1589" s="1" t="n">
        <f aca="false">ROW()-1</f>
        <v>1588</v>
      </c>
      <c r="J1589" s="1" t="n">
        <f aca="true">YEAR(NOW())+(1/365.25)*I1589</f>
        <v>2027.34770704997</v>
      </c>
      <c r="K1589" s="3" t="n">
        <f aca="false">(365.2425*J1589+1721060-$B$3)/$C$3</f>
        <v>17.3325375096138</v>
      </c>
      <c r="L1589" s="3" t="n">
        <f aca="false">IF((K1589-INT(K1589))&gt;=0.5,_xlfn.CEILING.MATH(K1589),_xlfn.FLOOR.MATH(K1589))</f>
        <v>17</v>
      </c>
    </row>
    <row r="1590" customFormat="false" ht="12.8" hidden="false" customHeight="false" outlineLevel="0" collapsed="false">
      <c r="I1590" s="1" t="n">
        <f aca="false">ROW()-1</f>
        <v>1589</v>
      </c>
      <c r="J1590" s="1" t="n">
        <f aca="true">YEAR(NOW())+(1/365.25)*I1590</f>
        <v>2027.35044490075</v>
      </c>
      <c r="K1590" s="3" t="n">
        <f aca="false">(365.2425*J1590+1721060-$B$3)/$C$3</f>
        <v>17.3342500338217</v>
      </c>
      <c r="L1590" s="3" t="n">
        <f aca="false">IF((K1590-INT(K1590))&gt;=0.5,_xlfn.CEILING.MATH(K1590),_xlfn.FLOOR.MATH(K1590))</f>
        <v>17</v>
      </c>
    </row>
    <row r="1591" customFormat="false" ht="12.8" hidden="false" customHeight="false" outlineLevel="0" collapsed="false">
      <c r="I1591" s="1" t="n">
        <f aca="false">ROW()-1</f>
        <v>1590</v>
      </c>
      <c r="J1591" s="1" t="n">
        <f aca="true">YEAR(NOW())+(1/365.25)*I1591</f>
        <v>2027.35318275154</v>
      </c>
      <c r="K1591" s="3" t="n">
        <f aca="false">(365.2425*J1591+1721060-$B$3)/$C$3</f>
        <v>17.3359625580295</v>
      </c>
      <c r="L1591" s="3" t="n">
        <f aca="false">IF((K1591-INT(K1591))&gt;=0.5,_xlfn.CEILING.MATH(K1591),_xlfn.FLOOR.MATH(K1591))</f>
        <v>17</v>
      </c>
    </row>
    <row r="1592" customFormat="false" ht="12.8" hidden="false" customHeight="false" outlineLevel="0" collapsed="false">
      <c r="I1592" s="1" t="n">
        <f aca="false">ROW()-1</f>
        <v>1591</v>
      </c>
      <c r="J1592" s="1" t="n">
        <f aca="true">YEAR(NOW())+(1/365.25)*I1592</f>
        <v>2027.35592060233</v>
      </c>
      <c r="K1592" s="3" t="n">
        <f aca="false">(365.2425*J1592+1721060-$B$3)/$C$3</f>
        <v>17.3376750822374</v>
      </c>
      <c r="L1592" s="3" t="n">
        <f aca="false">IF((K1592-INT(K1592))&gt;=0.5,_xlfn.CEILING.MATH(K1592),_xlfn.FLOOR.MATH(K1592))</f>
        <v>17</v>
      </c>
    </row>
    <row r="1593" customFormat="false" ht="12.8" hidden="false" customHeight="false" outlineLevel="0" collapsed="false">
      <c r="I1593" s="1" t="n">
        <f aca="false">ROW()-1</f>
        <v>1592</v>
      </c>
      <c r="J1593" s="1" t="n">
        <f aca="true">YEAR(NOW())+(1/365.25)*I1593</f>
        <v>2027.35865845311</v>
      </c>
      <c r="K1593" s="3" t="n">
        <f aca="false">(365.2425*J1593+1721060-$B$3)/$C$3</f>
        <v>17.3393876064444</v>
      </c>
      <c r="L1593" s="3" t="n">
        <f aca="false">IF((K1593-INT(K1593))&gt;=0.5,_xlfn.CEILING.MATH(K1593),_xlfn.FLOOR.MATH(K1593))</f>
        <v>17</v>
      </c>
    </row>
    <row r="1594" customFormat="false" ht="12.8" hidden="false" customHeight="false" outlineLevel="0" collapsed="false">
      <c r="I1594" s="1" t="n">
        <f aca="false">ROW()-1</f>
        <v>1593</v>
      </c>
      <c r="J1594" s="1" t="n">
        <f aca="true">YEAR(NOW())+(1/365.25)*I1594</f>
        <v>2027.3613963039</v>
      </c>
      <c r="K1594" s="3" t="n">
        <f aca="false">(365.2425*J1594+1721060-$B$3)/$C$3</f>
        <v>17.3411001306523</v>
      </c>
      <c r="L1594" s="3" t="n">
        <f aca="false">IF((K1594-INT(K1594))&gt;=0.5,_xlfn.CEILING.MATH(K1594),_xlfn.FLOOR.MATH(K1594))</f>
        <v>17</v>
      </c>
    </row>
    <row r="1595" customFormat="false" ht="12.8" hidden="false" customHeight="false" outlineLevel="0" collapsed="false">
      <c r="I1595" s="1" t="n">
        <f aca="false">ROW()-1</f>
        <v>1594</v>
      </c>
      <c r="J1595" s="1" t="n">
        <f aca="true">YEAR(NOW())+(1/365.25)*I1595</f>
        <v>2027.36413415469</v>
      </c>
      <c r="K1595" s="3" t="n">
        <f aca="false">(365.2425*J1595+1721060-$B$3)/$C$3</f>
        <v>17.3428126548602</v>
      </c>
      <c r="L1595" s="3" t="n">
        <f aca="false">IF((K1595-INT(K1595))&gt;=0.5,_xlfn.CEILING.MATH(K1595),_xlfn.FLOOR.MATH(K1595))</f>
        <v>17</v>
      </c>
    </row>
    <row r="1596" customFormat="false" ht="12.8" hidden="false" customHeight="false" outlineLevel="0" collapsed="false">
      <c r="I1596" s="1" t="n">
        <f aca="false">ROW()-1</f>
        <v>1595</v>
      </c>
      <c r="J1596" s="1" t="n">
        <f aca="true">YEAR(NOW())+(1/365.25)*I1596</f>
        <v>2027.36687200548</v>
      </c>
      <c r="K1596" s="3" t="n">
        <f aca="false">(365.2425*J1596+1721060-$B$3)/$C$3</f>
        <v>17.344525179068</v>
      </c>
      <c r="L1596" s="3" t="n">
        <f aca="false">IF((K1596-INT(K1596))&gt;=0.5,_xlfn.CEILING.MATH(K1596),_xlfn.FLOOR.MATH(K1596))</f>
        <v>17</v>
      </c>
    </row>
    <row r="1597" customFormat="false" ht="12.8" hidden="false" customHeight="false" outlineLevel="0" collapsed="false">
      <c r="I1597" s="1" t="n">
        <f aca="false">ROW()-1</f>
        <v>1596</v>
      </c>
      <c r="J1597" s="1" t="n">
        <f aca="true">YEAR(NOW())+(1/365.25)*I1597</f>
        <v>2027.36960985626</v>
      </c>
      <c r="K1597" s="3" t="n">
        <f aca="false">(365.2425*J1597+1721060-$B$3)/$C$3</f>
        <v>17.3462377032759</v>
      </c>
      <c r="L1597" s="3" t="n">
        <f aca="false">IF((K1597-INT(K1597))&gt;=0.5,_xlfn.CEILING.MATH(K1597),_xlfn.FLOOR.MATH(K1597))</f>
        <v>17</v>
      </c>
    </row>
    <row r="1598" customFormat="false" ht="12.8" hidden="false" customHeight="false" outlineLevel="0" collapsed="false">
      <c r="I1598" s="1" t="n">
        <f aca="false">ROW()-1</f>
        <v>1597</v>
      </c>
      <c r="J1598" s="1" t="n">
        <f aca="true">YEAR(NOW())+(1/365.25)*I1598</f>
        <v>2027.37234770705</v>
      </c>
      <c r="K1598" s="3" t="n">
        <f aca="false">(365.2425*J1598+1721060-$B$3)/$C$3</f>
        <v>17.3479502274837</v>
      </c>
      <c r="L1598" s="3" t="n">
        <f aca="false">IF((K1598-INT(K1598))&gt;=0.5,_xlfn.CEILING.MATH(K1598),_xlfn.FLOOR.MATH(K1598))</f>
        <v>17</v>
      </c>
    </row>
    <row r="1599" customFormat="false" ht="12.8" hidden="false" customHeight="false" outlineLevel="0" collapsed="false">
      <c r="I1599" s="1" t="n">
        <f aca="false">ROW()-1</f>
        <v>1598</v>
      </c>
      <c r="J1599" s="1" t="n">
        <f aca="true">YEAR(NOW())+(1/365.25)*I1599</f>
        <v>2027.37508555784</v>
      </c>
      <c r="K1599" s="3" t="n">
        <f aca="false">(365.2425*J1599+1721060-$B$3)/$C$3</f>
        <v>17.3496627516916</v>
      </c>
      <c r="L1599" s="3" t="n">
        <f aca="false">IF((K1599-INT(K1599))&gt;=0.5,_xlfn.CEILING.MATH(K1599),_xlfn.FLOOR.MATH(K1599))</f>
        <v>17</v>
      </c>
    </row>
    <row r="1600" customFormat="false" ht="12.8" hidden="false" customHeight="false" outlineLevel="0" collapsed="false">
      <c r="I1600" s="1" t="n">
        <f aca="false">ROW()-1</f>
        <v>1599</v>
      </c>
      <c r="J1600" s="1" t="n">
        <f aca="true">YEAR(NOW())+(1/365.25)*I1600</f>
        <v>2027.37782340862</v>
      </c>
      <c r="K1600" s="3" t="n">
        <f aca="false">(365.2425*J1600+1721060-$B$3)/$C$3</f>
        <v>17.3513752758987</v>
      </c>
      <c r="L1600" s="3" t="n">
        <f aca="false">IF((K1600-INT(K1600))&gt;=0.5,_xlfn.CEILING.MATH(K1600),_xlfn.FLOOR.MATH(K1600))</f>
        <v>17</v>
      </c>
    </row>
    <row r="1601" customFormat="false" ht="12.8" hidden="false" customHeight="false" outlineLevel="0" collapsed="false">
      <c r="I1601" s="1" t="n">
        <f aca="false">ROW()-1</f>
        <v>1600</v>
      </c>
      <c r="J1601" s="1" t="n">
        <f aca="true">YEAR(NOW())+(1/365.25)*I1601</f>
        <v>2027.38056125941</v>
      </c>
      <c r="K1601" s="3" t="n">
        <f aca="false">(365.2425*J1601+1721060-$B$3)/$C$3</f>
        <v>17.3530878001065</v>
      </c>
      <c r="L1601" s="3" t="n">
        <f aca="false">IF((K1601-INT(K1601))&gt;=0.5,_xlfn.CEILING.MATH(K1601),_xlfn.FLOOR.MATH(K1601))</f>
        <v>17</v>
      </c>
    </row>
    <row r="1602" customFormat="false" ht="12.8" hidden="false" customHeight="false" outlineLevel="0" collapsed="false">
      <c r="I1602" s="1" t="n">
        <f aca="false">ROW()-1</f>
        <v>1601</v>
      </c>
      <c r="J1602" s="1" t="n">
        <f aca="true">YEAR(NOW())+(1/365.25)*I1602</f>
        <v>2027.3832991102</v>
      </c>
      <c r="K1602" s="3" t="n">
        <f aca="false">(365.2425*J1602+1721060-$B$3)/$C$3</f>
        <v>17.3548003243144</v>
      </c>
      <c r="L1602" s="3" t="n">
        <f aca="false">IF((K1602-INT(K1602))&gt;=0.5,_xlfn.CEILING.MATH(K1602),_xlfn.FLOOR.MATH(K1602))</f>
        <v>17</v>
      </c>
    </row>
    <row r="1603" customFormat="false" ht="12.8" hidden="false" customHeight="false" outlineLevel="0" collapsed="false">
      <c r="I1603" s="1" t="n">
        <f aca="false">ROW()-1</f>
        <v>1602</v>
      </c>
      <c r="J1603" s="1" t="n">
        <f aca="true">YEAR(NOW())+(1/365.25)*I1603</f>
        <v>2027.38603696099</v>
      </c>
      <c r="K1603" s="3" t="n">
        <f aca="false">(365.2425*J1603+1721060-$B$3)/$C$3</f>
        <v>17.3565128485223</v>
      </c>
      <c r="L1603" s="3" t="n">
        <f aca="false">IF((K1603-INT(K1603))&gt;=0.5,_xlfn.CEILING.MATH(K1603),_xlfn.FLOOR.MATH(K1603))</f>
        <v>17</v>
      </c>
    </row>
    <row r="1604" customFormat="false" ht="12.8" hidden="false" customHeight="false" outlineLevel="0" collapsed="false">
      <c r="I1604" s="1" t="n">
        <f aca="false">ROW()-1</f>
        <v>1603</v>
      </c>
      <c r="J1604" s="1" t="n">
        <f aca="true">YEAR(NOW())+(1/365.25)*I1604</f>
        <v>2027.38877481177</v>
      </c>
      <c r="K1604" s="3" t="n">
        <f aca="false">(365.2425*J1604+1721060-$B$3)/$C$3</f>
        <v>17.3582253727293</v>
      </c>
      <c r="L1604" s="3" t="n">
        <f aca="false">IF((K1604-INT(K1604))&gt;=0.5,_xlfn.CEILING.MATH(K1604),_xlfn.FLOOR.MATH(K1604))</f>
        <v>17</v>
      </c>
    </row>
    <row r="1605" customFormat="false" ht="12.8" hidden="false" customHeight="false" outlineLevel="0" collapsed="false">
      <c r="I1605" s="1" t="n">
        <f aca="false">ROW()-1</f>
        <v>1604</v>
      </c>
      <c r="J1605" s="1" t="n">
        <f aca="true">YEAR(NOW())+(1/365.25)*I1605</f>
        <v>2027.39151266256</v>
      </c>
      <c r="K1605" s="3" t="n">
        <f aca="false">(365.2425*J1605+1721060-$B$3)/$C$3</f>
        <v>17.3599378969372</v>
      </c>
      <c r="L1605" s="3" t="n">
        <f aca="false">IF((K1605-INT(K1605))&gt;=0.5,_xlfn.CEILING.MATH(K1605),_xlfn.FLOOR.MATH(K1605))</f>
        <v>17</v>
      </c>
    </row>
    <row r="1606" customFormat="false" ht="12.8" hidden="false" customHeight="false" outlineLevel="0" collapsed="false">
      <c r="I1606" s="1" t="n">
        <f aca="false">ROW()-1</f>
        <v>1605</v>
      </c>
      <c r="J1606" s="1" t="n">
        <f aca="true">YEAR(NOW())+(1/365.25)*I1606</f>
        <v>2027.39425051335</v>
      </c>
      <c r="K1606" s="3" t="n">
        <f aca="false">(365.2425*J1606+1721060-$B$3)/$C$3</f>
        <v>17.361650421145</v>
      </c>
      <c r="L1606" s="3" t="n">
        <f aca="false">IF((K1606-INT(K1606))&gt;=0.5,_xlfn.CEILING.MATH(K1606),_xlfn.FLOOR.MATH(K1606))</f>
        <v>17</v>
      </c>
    </row>
    <row r="1607" customFormat="false" ht="12.8" hidden="false" customHeight="false" outlineLevel="0" collapsed="false">
      <c r="I1607" s="1" t="n">
        <f aca="false">ROW()-1</f>
        <v>1606</v>
      </c>
      <c r="J1607" s="1" t="n">
        <f aca="true">YEAR(NOW())+(1/365.25)*I1607</f>
        <v>2027.39698836413</v>
      </c>
      <c r="K1607" s="3" t="n">
        <f aca="false">(365.2425*J1607+1721060-$B$3)/$C$3</f>
        <v>17.3633629453529</v>
      </c>
      <c r="L1607" s="3" t="n">
        <f aca="false">IF((K1607-INT(K1607))&gt;=0.5,_xlfn.CEILING.MATH(K1607),_xlfn.FLOOR.MATH(K1607))</f>
        <v>17</v>
      </c>
    </row>
    <row r="1608" customFormat="false" ht="12.8" hidden="false" customHeight="false" outlineLevel="0" collapsed="false">
      <c r="I1608" s="1" t="n">
        <f aca="false">ROW()-1</f>
        <v>1607</v>
      </c>
      <c r="J1608" s="1" t="n">
        <f aca="true">YEAR(NOW())+(1/365.25)*I1608</f>
        <v>2027.39972621492</v>
      </c>
      <c r="K1608" s="3" t="n">
        <f aca="false">(365.2425*J1608+1721060-$B$3)/$C$3</f>
        <v>17.3650754695608</v>
      </c>
      <c r="L1608" s="3" t="n">
        <f aca="false">IF((K1608-INT(K1608))&gt;=0.5,_xlfn.CEILING.MATH(K1608),_xlfn.FLOOR.MATH(K1608))</f>
        <v>17</v>
      </c>
    </row>
    <row r="1609" customFormat="false" ht="12.8" hidden="false" customHeight="false" outlineLevel="0" collapsed="false">
      <c r="I1609" s="1" t="n">
        <f aca="false">ROW()-1</f>
        <v>1608</v>
      </c>
      <c r="J1609" s="1" t="n">
        <f aca="true">YEAR(NOW())+(1/365.25)*I1609</f>
        <v>2027.40246406571</v>
      </c>
      <c r="K1609" s="3" t="n">
        <f aca="false">(365.2425*J1609+1721060-$B$3)/$C$3</f>
        <v>17.3667879937686</v>
      </c>
      <c r="L1609" s="3" t="n">
        <f aca="false">IF((K1609-INT(K1609))&gt;=0.5,_xlfn.CEILING.MATH(K1609),_xlfn.FLOOR.MATH(K1609))</f>
        <v>17</v>
      </c>
    </row>
    <row r="1610" customFormat="false" ht="12.8" hidden="false" customHeight="false" outlineLevel="0" collapsed="false">
      <c r="I1610" s="1" t="n">
        <f aca="false">ROW()-1</f>
        <v>1609</v>
      </c>
      <c r="J1610" s="1" t="n">
        <f aca="true">YEAR(NOW())+(1/365.25)*I1610</f>
        <v>2027.4052019165</v>
      </c>
      <c r="K1610" s="3" t="n">
        <f aca="false">(365.2425*J1610+1721060-$B$3)/$C$3</f>
        <v>17.3685005179765</v>
      </c>
      <c r="L1610" s="3" t="n">
        <f aca="false">IF((K1610-INT(K1610))&gt;=0.5,_xlfn.CEILING.MATH(K1610),_xlfn.FLOOR.MATH(K1610))</f>
        <v>17</v>
      </c>
    </row>
    <row r="1611" customFormat="false" ht="12.8" hidden="false" customHeight="false" outlineLevel="0" collapsed="false">
      <c r="I1611" s="1" t="n">
        <f aca="false">ROW()-1</f>
        <v>1610</v>
      </c>
      <c r="J1611" s="1" t="n">
        <f aca="true">YEAR(NOW())+(1/365.25)*I1611</f>
        <v>2027.40793976728</v>
      </c>
      <c r="K1611" s="3" t="n">
        <f aca="false">(365.2425*J1611+1721060-$B$3)/$C$3</f>
        <v>17.3702130421844</v>
      </c>
      <c r="L1611" s="3" t="n">
        <f aca="false">IF((K1611-INT(K1611))&gt;=0.5,_xlfn.CEILING.MATH(K1611),_xlfn.FLOOR.MATH(K1611))</f>
        <v>17</v>
      </c>
    </row>
    <row r="1612" customFormat="false" ht="12.8" hidden="false" customHeight="false" outlineLevel="0" collapsed="false">
      <c r="I1612" s="1" t="n">
        <f aca="false">ROW()-1</f>
        <v>1611</v>
      </c>
      <c r="J1612" s="1" t="n">
        <f aca="true">YEAR(NOW())+(1/365.25)*I1612</f>
        <v>2027.41067761807</v>
      </c>
      <c r="K1612" s="3" t="n">
        <f aca="false">(365.2425*J1612+1721060-$B$3)/$C$3</f>
        <v>17.3719255663914</v>
      </c>
      <c r="L1612" s="3" t="n">
        <f aca="false">IF((K1612-INT(K1612))&gt;=0.5,_xlfn.CEILING.MATH(K1612),_xlfn.FLOOR.MATH(K1612))</f>
        <v>17</v>
      </c>
    </row>
    <row r="1613" customFormat="false" ht="12.8" hidden="false" customHeight="false" outlineLevel="0" collapsed="false">
      <c r="I1613" s="1" t="n">
        <f aca="false">ROW()-1</f>
        <v>1612</v>
      </c>
      <c r="J1613" s="1" t="n">
        <f aca="true">YEAR(NOW())+(1/365.25)*I1613</f>
        <v>2027.41341546886</v>
      </c>
      <c r="K1613" s="3" t="n">
        <f aca="false">(365.2425*J1613+1721060-$B$3)/$C$3</f>
        <v>17.3736380905993</v>
      </c>
      <c r="L1613" s="3" t="n">
        <f aca="false">IF((K1613-INT(K1613))&gt;=0.5,_xlfn.CEILING.MATH(K1613),_xlfn.FLOOR.MATH(K1613))</f>
        <v>17</v>
      </c>
    </row>
    <row r="1614" customFormat="false" ht="12.8" hidden="false" customHeight="false" outlineLevel="0" collapsed="false">
      <c r="I1614" s="1" t="n">
        <f aca="false">ROW()-1</f>
        <v>1613</v>
      </c>
      <c r="J1614" s="1" t="n">
        <f aca="true">YEAR(NOW())+(1/365.25)*I1614</f>
        <v>2027.41615331964</v>
      </c>
      <c r="K1614" s="3" t="n">
        <f aca="false">(365.2425*J1614+1721060-$B$3)/$C$3</f>
        <v>17.3753506148071</v>
      </c>
      <c r="L1614" s="3" t="n">
        <f aca="false">IF((K1614-INT(K1614))&gt;=0.5,_xlfn.CEILING.MATH(K1614),_xlfn.FLOOR.MATH(K1614))</f>
        <v>17</v>
      </c>
    </row>
    <row r="1615" customFormat="false" ht="12.8" hidden="false" customHeight="false" outlineLevel="0" collapsed="false">
      <c r="I1615" s="1" t="n">
        <f aca="false">ROW()-1</f>
        <v>1614</v>
      </c>
      <c r="J1615" s="1" t="n">
        <f aca="true">YEAR(NOW())+(1/365.25)*I1615</f>
        <v>2027.41889117043</v>
      </c>
      <c r="K1615" s="3" t="n">
        <f aca="false">(365.2425*J1615+1721060-$B$3)/$C$3</f>
        <v>17.377063139015</v>
      </c>
      <c r="L1615" s="3" t="n">
        <f aca="false">IF((K1615-INT(K1615))&gt;=0.5,_xlfn.CEILING.MATH(K1615),_xlfn.FLOOR.MATH(K1615))</f>
        <v>17</v>
      </c>
    </row>
    <row r="1616" customFormat="false" ht="12.8" hidden="false" customHeight="false" outlineLevel="0" collapsed="false">
      <c r="I1616" s="1" t="n">
        <f aca="false">ROW()-1</f>
        <v>1615</v>
      </c>
      <c r="J1616" s="1" t="n">
        <f aca="true">YEAR(NOW())+(1/365.25)*I1616</f>
        <v>2027.42162902122</v>
      </c>
      <c r="K1616" s="3" t="n">
        <f aca="false">(365.2425*J1616+1721060-$B$3)/$C$3</f>
        <v>17.3787756632229</v>
      </c>
      <c r="L1616" s="3" t="n">
        <f aca="false">IF((K1616-INT(K1616))&gt;=0.5,_xlfn.CEILING.MATH(K1616),_xlfn.FLOOR.MATH(K1616))</f>
        <v>17</v>
      </c>
    </row>
    <row r="1617" customFormat="false" ht="12.8" hidden="false" customHeight="false" outlineLevel="0" collapsed="false">
      <c r="I1617" s="1" t="n">
        <f aca="false">ROW()-1</f>
        <v>1616</v>
      </c>
      <c r="J1617" s="1" t="n">
        <f aca="true">YEAR(NOW())+(1/365.25)*I1617</f>
        <v>2027.42436687201</v>
      </c>
      <c r="K1617" s="3" t="n">
        <f aca="false">(365.2425*J1617+1721060-$B$3)/$C$3</f>
        <v>17.3804881874299</v>
      </c>
      <c r="L1617" s="3" t="n">
        <f aca="false">IF((K1617-INT(K1617))&gt;=0.5,_xlfn.CEILING.MATH(K1617),_xlfn.FLOOR.MATH(K1617))</f>
        <v>17</v>
      </c>
    </row>
    <row r="1618" customFormat="false" ht="12.8" hidden="false" customHeight="false" outlineLevel="0" collapsed="false">
      <c r="I1618" s="1" t="n">
        <f aca="false">ROW()-1</f>
        <v>1617</v>
      </c>
      <c r="J1618" s="1" t="n">
        <f aca="true">YEAR(NOW())+(1/365.25)*I1618</f>
        <v>2027.42710472279</v>
      </c>
      <c r="K1618" s="3" t="n">
        <f aca="false">(365.2425*J1618+1721060-$B$3)/$C$3</f>
        <v>17.3822007116378</v>
      </c>
      <c r="L1618" s="3" t="n">
        <f aca="false">IF((K1618-INT(K1618))&gt;=0.5,_xlfn.CEILING.MATH(K1618),_xlfn.FLOOR.MATH(K1618))</f>
        <v>17</v>
      </c>
    </row>
    <row r="1619" customFormat="false" ht="12.8" hidden="false" customHeight="false" outlineLevel="0" collapsed="false">
      <c r="I1619" s="1" t="n">
        <f aca="false">ROW()-1</f>
        <v>1618</v>
      </c>
      <c r="J1619" s="1" t="n">
        <f aca="true">YEAR(NOW())+(1/365.25)*I1619</f>
        <v>2027.42984257358</v>
      </c>
      <c r="K1619" s="3" t="n">
        <f aca="false">(365.2425*J1619+1721060-$B$3)/$C$3</f>
        <v>17.3839132358456</v>
      </c>
      <c r="L1619" s="3" t="n">
        <f aca="false">IF((K1619-INT(K1619))&gt;=0.5,_xlfn.CEILING.MATH(K1619),_xlfn.FLOOR.MATH(K1619))</f>
        <v>17</v>
      </c>
    </row>
    <row r="1620" customFormat="false" ht="12.8" hidden="false" customHeight="false" outlineLevel="0" collapsed="false">
      <c r="I1620" s="1" t="n">
        <f aca="false">ROW()-1</f>
        <v>1619</v>
      </c>
      <c r="J1620" s="1" t="n">
        <f aca="true">YEAR(NOW())+(1/365.25)*I1620</f>
        <v>2027.43258042437</v>
      </c>
      <c r="K1620" s="3" t="n">
        <f aca="false">(365.2425*J1620+1721060-$B$3)/$C$3</f>
        <v>17.3856257600535</v>
      </c>
      <c r="L1620" s="3" t="n">
        <f aca="false">IF((K1620-INT(K1620))&gt;=0.5,_xlfn.CEILING.MATH(K1620),_xlfn.FLOOR.MATH(K1620))</f>
        <v>17</v>
      </c>
    </row>
    <row r="1621" customFormat="false" ht="12.8" hidden="false" customHeight="false" outlineLevel="0" collapsed="false">
      <c r="I1621" s="1" t="n">
        <f aca="false">ROW()-1</f>
        <v>1620</v>
      </c>
      <c r="J1621" s="1" t="n">
        <f aca="true">YEAR(NOW())+(1/365.25)*I1621</f>
        <v>2027.43531827515</v>
      </c>
      <c r="K1621" s="3" t="n">
        <f aca="false">(365.2425*J1621+1721060-$B$3)/$C$3</f>
        <v>17.3873382842614</v>
      </c>
      <c r="L1621" s="3" t="n">
        <f aca="false">IF((K1621-INT(K1621))&gt;=0.5,_xlfn.CEILING.MATH(K1621),_xlfn.FLOOR.MATH(K1621))</f>
        <v>17</v>
      </c>
    </row>
    <row r="1622" customFormat="false" ht="12.8" hidden="false" customHeight="false" outlineLevel="0" collapsed="false">
      <c r="I1622" s="1" t="n">
        <f aca="false">ROW()-1</f>
        <v>1621</v>
      </c>
      <c r="J1622" s="1" t="n">
        <f aca="true">YEAR(NOW())+(1/365.25)*I1622</f>
        <v>2027.43805612594</v>
      </c>
      <c r="K1622" s="3" t="n">
        <f aca="false">(365.2425*J1622+1721060-$B$3)/$C$3</f>
        <v>17.3890508084692</v>
      </c>
      <c r="L1622" s="3" t="n">
        <f aca="false">IF((K1622-INT(K1622))&gt;=0.5,_xlfn.CEILING.MATH(K1622),_xlfn.FLOOR.MATH(K1622))</f>
        <v>17</v>
      </c>
    </row>
    <row r="1623" customFormat="false" ht="12.8" hidden="false" customHeight="false" outlineLevel="0" collapsed="false">
      <c r="I1623" s="1" t="n">
        <f aca="false">ROW()-1</f>
        <v>1622</v>
      </c>
      <c r="J1623" s="1" t="n">
        <f aca="true">YEAR(NOW())+(1/365.25)*I1623</f>
        <v>2027.44079397673</v>
      </c>
      <c r="K1623" s="3" t="n">
        <f aca="false">(365.2425*J1623+1721060-$B$3)/$C$3</f>
        <v>17.3907633326763</v>
      </c>
      <c r="L1623" s="3" t="n">
        <f aca="false">IF((K1623-INT(K1623))&gt;=0.5,_xlfn.CEILING.MATH(K1623),_xlfn.FLOOR.MATH(K1623))</f>
        <v>17</v>
      </c>
    </row>
    <row r="1624" customFormat="false" ht="12.8" hidden="false" customHeight="false" outlineLevel="0" collapsed="false">
      <c r="I1624" s="1" t="n">
        <f aca="false">ROW()-1</f>
        <v>1623</v>
      </c>
      <c r="J1624" s="1" t="n">
        <f aca="true">YEAR(NOW())+(1/365.25)*I1624</f>
        <v>2027.44353182752</v>
      </c>
      <c r="K1624" s="3" t="n">
        <f aca="false">(365.2425*J1624+1721060-$B$3)/$C$3</f>
        <v>17.3924758568842</v>
      </c>
      <c r="L1624" s="3" t="n">
        <f aca="false">IF((K1624-INT(K1624))&gt;=0.5,_xlfn.CEILING.MATH(K1624),_xlfn.FLOOR.MATH(K1624))</f>
        <v>17</v>
      </c>
    </row>
    <row r="1625" customFormat="false" ht="12.8" hidden="false" customHeight="false" outlineLevel="0" collapsed="false">
      <c r="I1625" s="1" t="n">
        <f aca="false">ROW()-1</f>
        <v>1624</v>
      </c>
      <c r="J1625" s="1" t="n">
        <f aca="true">YEAR(NOW())+(1/365.25)*I1625</f>
        <v>2027.4462696783</v>
      </c>
      <c r="K1625" s="3" t="n">
        <f aca="false">(365.2425*J1625+1721060-$B$3)/$C$3</f>
        <v>17.394188381092</v>
      </c>
      <c r="L1625" s="3" t="n">
        <f aca="false">IF((K1625-INT(K1625))&gt;=0.5,_xlfn.CEILING.MATH(K1625),_xlfn.FLOOR.MATH(K1625))</f>
        <v>17</v>
      </c>
    </row>
    <row r="1626" customFormat="false" ht="12.8" hidden="false" customHeight="false" outlineLevel="0" collapsed="false">
      <c r="I1626" s="1" t="n">
        <f aca="false">ROW()-1</f>
        <v>1625</v>
      </c>
      <c r="J1626" s="1" t="n">
        <f aca="true">YEAR(NOW())+(1/365.25)*I1626</f>
        <v>2027.44900752909</v>
      </c>
      <c r="K1626" s="3" t="n">
        <f aca="false">(365.2425*J1626+1721060-$B$3)/$C$3</f>
        <v>17.3959009052999</v>
      </c>
      <c r="L1626" s="3" t="n">
        <f aca="false">IF((K1626-INT(K1626))&gt;=0.5,_xlfn.CEILING.MATH(K1626),_xlfn.FLOOR.MATH(K1626))</f>
        <v>17</v>
      </c>
    </row>
    <row r="1627" customFormat="false" ht="12.8" hidden="false" customHeight="false" outlineLevel="0" collapsed="false">
      <c r="I1627" s="1" t="n">
        <f aca="false">ROW()-1</f>
        <v>1626</v>
      </c>
      <c r="J1627" s="1" t="n">
        <f aca="true">YEAR(NOW())+(1/365.25)*I1627</f>
        <v>2027.45174537988</v>
      </c>
      <c r="K1627" s="3" t="n">
        <f aca="false">(365.2425*J1627+1721060-$B$3)/$C$3</f>
        <v>17.3976134295069</v>
      </c>
      <c r="L1627" s="3" t="n">
        <f aca="false">IF((K1627-INT(K1627))&gt;=0.5,_xlfn.CEILING.MATH(K1627),_xlfn.FLOOR.MATH(K1627))</f>
        <v>17</v>
      </c>
    </row>
    <row r="1628" customFormat="false" ht="12.8" hidden="false" customHeight="false" outlineLevel="0" collapsed="false">
      <c r="I1628" s="1" t="n">
        <f aca="false">ROW()-1</f>
        <v>1627</v>
      </c>
      <c r="J1628" s="1" t="n">
        <f aca="true">YEAR(NOW())+(1/365.25)*I1628</f>
        <v>2027.45448323066</v>
      </c>
      <c r="K1628" s="3" t="n">
        <f aca="false">(365.2425*J1628+1721060-$B$3)/$C$3</f>
        <v>17.3993259537148</v>
      </c>
      <c r="L1628" s="3" t="n">
        <f aca="false">IF((K1628-INT(K1628))&gt;=0.5,_xlfn.CEILING.MATH(K1628),_xlfn.FLOOR.MATH(K1628))</f>
        <v>17</v>
      </c>
    </row>
    <row r="1629" customFormat="false" ht="12.8" hidden="false" customHeight="false" outlineLevel="0" collapsed="false">
      <c r="I1629" s="1" t="n">
        <f aca="false">ROW()-1</f>
        <v>1628</v>
      </c>
      <c r="J1629" s="1" t="n">
        <f aca="true">YEAR(NOW())+(1/365.25)*I1629</f>
        <v>2027.45722108145</v>
      </c>
      <c r="K1629" s="3" t="n">
        <f aca="false">(365.2425*J1629+1721060-$B$3)/$C$3</f>
        <v>17.4010384779227</v>
      </c>
      <c r="L1629" s="3" t="n">
        <f aca="false">IF((K1629-INT(K1629))&gt;=0.5,_xlfn.CEILING.MATH(K1629),_xlfn.FLOOR.MATH(K1629))</f>
        <v>17</v>
      </c>
    </row>
    <row r="1630" customFormat="false" ht="12.8" hidden="false" customHeight="false" outlineLevel="0" collapsed="false">
      <c r="I1630" s="1" t="n">
        <f aca="false">ROW()-1</f>
        <v>1629</v>
      </c>
      <c r="J1630" s="1" t="n">
        <f aca="true">YEAR(NOW())+(1/365.25)*I1630</f>
        <v>2027.45995893224</v>
      </c>
      <c r="K1630" s="3" t="n">
        <f aca="false">(365.2425*J1630+1721060-$B$3)/$C$3</f>
        <v>17.4027510021305</v>
      </c>
      <c r="L1630" s="3" t="n">
        <f aca="false">IF((K1630-INT(K1630))&gt;=0.5,_xlfn.CEILING.MATH(K1630),_xlfn.FLOOR.MATH(K1630))</f>
        <v>17</v>
      </c>
    </row>
    <row r="1631" customFormat="false" ht="12.8" hidden="false" customHeight="false" outlineLevel="0" collapsed="false">
      <c r="I1631" s="1" t="n">
        <f aca="false">ROW()-1</f>
        <v>1630</v>
      </c>
      <c r="J1631" s="1" t="n">
        <f aca="true">YEAR(NOW())+(1/365.25)*I1631</f>
        <v>2027.46269678303</v>
      </c>
      <c r="K1631" s="3" t="n">
        <f aca="false">(365.2425*J1631+1721060-$B$3)/$C$3</f>
        <v>17.4044635263384</v>
      </c>
      <c r="L1631" s="3" t="n">
        <f aca="false">IF((K1631-INT(K1631))&gt;=0.5,_xlfn.CEILING.MATH(K1631),_xlfn.FLOOR.MATH(K1631))</f>
        <v>17</v>
      </c>
    </row>
    <row r="1632" customFormat="false" ht="12.8" hidden="false" customHeight="false" outlineLevel="0" collapsed="false">
      <c r="I1632" s="1" t="n">
        <f aca="false">ROW()-1</f>
        <v>1631</v>
      </c>
      <c r="J1632" s="1" t="n">
        <f aca="true">YEAR(NOW())+(1/365.25)*I1632</f>
        <v>2027.46543463381</v>
      </c>
      <c r="K1632" s="3" t="n">
        <f aca="false">(365.2425*J1632+1721060-$B$3)/$C$3</f>
        <v>17.4061760505462</v>
      </c>
      <c r="L1632" s="3" t="n">
        <f aca="false">IF((K1632-INT(K1632))&gt;=0.5,_xlfn.CEILING.MATH(K1632),_xlfn.FLOOR.MATH(K1632))</f>
        <v>17</v>
      </c>
    </row>
    <row r="1633" customFormat="false" ht="12.8" hidden="false" customHeight="false" outlineLevel="0" collapsed="false">
      <c r="I1633" s="1" t="n">
        <f aca="false">ROW()-1</f>
        <v>1632</v>
      </c>
      <c r="J1633" s="1" t="n">
        <f aca="true">YEAR(NOW())+(1/365.25)*I1633</f>
        <v>2027.4681724846</v>
      </c>
      <c r="K1633" s="3" t="n">
        <f aca="false">(365.2425*J1633+1721060-$B$3)/$C$3</f>
        <v>17.4078885747541</v>
      </c>
      <c r="L1633" s="3" t="n">
        <f aca="false">IF((K1633-INT(K1633))&gt;=0.5,_xlfn.CEILING.MATH(K1633),_xlfn.FLOOR.MATH(K1633))</f>
        <v>17</v>
      </c>
    </row>
    <row r="1634" customFormat="false" ht="12.8" hidden="false" customHeight="false" outlineLevel="0" collapsed="false">
      <c r="I1634" s="1" t="n">
        <f aca="false">ROW()-1</f>
        <v>1633</v>
      </c>
      <c r="J1634" s="1" t="n">
        <f aca="true">YEAR(NOW())+(1/365.25)*I1634</f>
        <v>2027.47091033539</v>
      </c>
      <c r="K1634" s="3" t="n">
        <f aca="false">(365.2425*J1634+1721060-$B$3)/$C$3</f>
        <v>17.409601098962</v>
      </c>
      <c r="L1634" s="3" t="n">
        <f aca="false">IF((K1634-INT(K1634))&gt;=0.5,_xlfn.CEILING.MATH(K1634),_xlfn.FLOOR.MATH(K1634))</f>
        <v>17</v>
      </c>
    </row>
    <row r="1635" customFormat="false" ht="12.8" hidden="false" customHeight="false" outlineLevel="0" collapsed="false">
      <c r="I1635" s="1" t="n">
        <f aca="false">ROW()-1</f>
        <v>1634</v>
      </c>
      <c r="J1635" s="1" t="n">
        <f aca="true">YEAR(NOW())+(1/365.25)*I1635</f>
        <v>2027.47364818617</v>
      </c>
      <c r="K1635" s="3" t="n">
        <f aca="false">(365.2425*J1635+1721060-$B$3)/$C$3</f>
        <v>17.411313623169</v>
      </c>
      <c r="L1635" s="3" t="n">
        <f aca="false">IF((K1635-INT(K1635))&gt;=0.5,_xlfn.CEILING.MATH(K1635),_xlfn.FLOOR.MATH(K1635))</f>
        <v>17</v>
      </c>
    </row>
    <row r="1636" customFormat="false" ht="12.8" hidden="false" customHeight="false" outlineLevel="0" collapsed="false">
      <c r="I1636" s="1" t="n">
        <f aca="false">ROW()-1</f>
        <v>1635</v>
      </c>
      <c r="J1636" s="1" t="n">
        <f aca="true">YEAR(NOW())+(1/365.25)*I1636</f>
        <v>2027.47638603696</v>
      </c>
      <c r="K1636" s="3" t="n">
        <f aca="false">(365.2425*J1636+1721060-$B$3)/$C$3</f>
        <v>17.4130261473769</v>
      </c>
      <c r="L1636" s="3" t="n">
        <f aca="false">IF((K1636-INT(K1636))&gt;=0.5,_xlfn.CEILING.MATH(K1636),_xlfn.FLOOR.MATH(K1636))</f>
        <v>17</v>
      </c>
    </row>
    <row r="1637" customFormat="false" ht="12.8" hidden="false" customHeight="false" outlineLevel="0" collapsed="false">
      <c r="I1637" s="1" t="n">
        <f aca="false">ROW()-1</f>
        <v>1636</v>
      </c>
      <c r="J1637" s="1" t="n">
        <f aca="true">YEAR(NOW())+(1/365.25)*I1637</f>
        <v>2027.47912388775</v>
      </c>
      <c r="K1637" s="3" t="n">
        <f aca="false">(365.2425*J1637+1721060-$B$3)/$C$3</f>
        <v>17.4147386715848</v>
      </c>
      <c r="L1637" s="3" t="n">
        <f aca="false">IF((K1637-INT(K1637))&gt;=0.5,_xlfn.CEILING.MATH(K1637),_xlfn.FLOOR.MATH(K1637))</f>
        <v>17</v>
      </c>
    </row>
    <row r="1638" customFormat="false" ht="12.8" hidden="false" customHeight="false" outlineLevel="0" collapsed="false">
      <c r="I1638" s="1" t="n">
        <f aca="false">ROW()-1</f>
        <v>1637</v>
      </c>
      <c r="J1638" s="1" t="n">
        <f aca="true">YEAR(NOW())+(1/365.25)*I1638</f>
        <v>2027.48186173853</v>
      </c>
      <c r="K1638" s="3" t="n">
        <f aca="false">(365.2425*J1638+1721060-$B$3)/$C$3</f>
        <v>17.4164511957926</v>
      </c>
      <c r="L1638" s="3" t="n">
        <f aca="false">IF((K1638-INT(K1638))&gt;=0.5,_xlfn.CEILING.MATH(K1638),_xlfn.FLOOR.MATH(K1638))</f>
        <v>17</v>
      </c>
    </row>
    <row r="1639" customFormat="false" ht="12.8" hidden="false" customHeight="false" outlineLevel="0" collapsed="false">
      <c r="I1639" s="1" t="n">
        <f aca="false">ROW()-1</f>
        <v>1638</v>
      </c>
      <c r="J1639" s="1" t="n">
        <f aca="true">YEAR(NOW())+(1/365.25)*I1639</f>
        <v>2027.48459958932</v>
      </c>
      <c r="K1639" s="3" t="n">
        <f aca="false">(365.2425*J1639+1721060-$B$3)/$C$3</f>
        <v>17.4181637200005</v>
      </c>
      <c r="L1639" s="3" t="n">
        <f aca="false">IF((K1639-INT(K1639))&gt;=0.5,_xlfn.CEILING.MATH(K1639),_xlfn.FLOOR.MATH(K1639))</f>
        <v>17</v>
      </c>
    </row>
    <row r="1640" customFormat="false" ht="12.8" hidden="false" customHeight="false" outlineLevel="0" collapsed="false">
      <c r="I1640" s="1" t="n">
        <f aca="false">ROW()-1</f>
        <v>1639</v>
      </c>
      <c r="J1640" s="1" t="n">
        <f aca="true">YEAR(NOW())+(1/365.25)*I1640</f>
        <v>2027.48733744011</v>
      </c>
      <c r="K1640" s="3" t="n">
        <f aca="false">(365.2425*J1640+1721060-$B$3)/$C$3</f>
        <v>17.4198762442075</v>
      </c>
      <c r="L1640" s="3" t="n">
        <f aca="false">IF((K1640-INT(K1640))&gt;=0.5,_xlfn.CEILING.MATH(K1640),_xlfn.FLOOR.MATH(K1640))</f>
        <v>17</v>
      </c>
    </row>
    <row r="1641" customFormat="false" ht="12.8" hidden="false" customHeight="false" outlineLevel="0" collapsed="false">
      <c r="I1641" s="1" t="n">
        <f aca="false">ROW()-1</f>
        <v>1640</v>
      </c>
      <c r="J1641" s="1" t="n">
        <f aca="true">YEAR(NOW())+(1/365.25)*I1641</f>
        <v>2027.4900752909</v>
      </c>
      <c r="K1641" s="3" t="n">
        <f aca="false">(365.2425*J1641+1721060-$B$3)/$C$3</f>
        <v>17.4215887684154</v>
      </c>
      <c r="L1641" s="3" t="n">
        <f aca="false">IF((K1641-INT(K1641))&gt;=0.5,_xlfn.CEILING.MATH(K1641),_xlfn.FLOOR.MATH(K1641))</f>
        <v>17</v>
      </c>
    </row>
    <row r="1642" customFormat="false" ht="12.8" hidden="false" customHeight="false" outlineLevel="0" collapsed="false">
      <c r="I1642" s="1" t="n">
        <f aca="false">ROW()-1</f>
        <v>1641</v>
      </c>
      <c r="J1642" s="1" t="n">
        <f aca="true">YEAR(NOW())+(1/365.25)*I1642</f>
        <v>2027.49281314168</v>
      </c>
      <c r="K1642" s="3" t="n">
        <f aca="false">(365.2425*J1642+1721060-$B$3)/$C$3</f>
        <v>17.4233012926233</v>
      </c>
      <c r="L1642" s="3" t="n">
        <f aca="false">IF((K1642-INT(K1642))&gt;=0.5,_xlfn.CEILING.MATH(K1642),_xlfn.FLOOR.MATH(K1642))</f>
        <v>17</v>
      </c>
    </row>
    <row r="1643" customFormat="false" ht="12.8" hidden="false" customHeight="false" outlineLevel="0" collapsed="false">
      <c r="I1643" s="1" t="n">
        <f aca="false">ROW()-1</f>
        <v>1642</v>
      </c>
      <c r="J1643" s="1" t="n">
        <f aca="true">YEAR(NOW())+(1/365.25)*I1643</f>
        <v>2027.49555099247</v>
      </c>
      <c r="K1643" s="3" t="n">
        <f aca="false">(365.2425*J1643+1721060-$B$3)/$C$3</f>
        <v>17.4250138168311</v>
      </c>
      <c r="L1643" s="3" t="n">
        <f aca="false">IF((K1643-INT(K1643))&gt;=0.5,_xlfn.CEILING.MATH(K1643),_xlfn.FLOOR.MATH(K1643))</f>
        <v>17</v>
      </c>
    </row>
    <row r="1644" customFormat="false" ht="12.8" hidden="false" customHeight="false" outlineLevel="0" collapsed="false">
      <c r="I1644" s="1" t="n">
        <f aca="false">ROW()-1</f>
        <v>1643</v>
      </c>
      <c r="J1644" s="1" t="n">
        <f aca="true">YEAR(NOW())+(1/365.25)*I1644</f>
        <v>2027.49828884326</v>
      </c>
      <c r="K1644" s="3" t="n">
        <f aca="false">(365.2425*J1644+1721060-$B$3)/$C$3</f>
        <v>17.426726341039</v>
      </c>
      <c r="L1644" s="3" t="n">
        <f aca="false">IF((K1644-INT(K1644))&gt;=0.5,_xlfn.CEILING.MATH(K1644),_xlfn.FLOOR.MATH(K1644))</f>
        <v>17</v>
      </c>
    </row>
    <row r="1645" customFormat="false" ht="12.8" hidden="false" customHeight="false" outlineLevel="0" collapsed="false">
      <c r="I1645" s="1" t="n">
        <f aca="false">ROW()-1</f>
        <v>1644</v>
      </c>
      <c r="J1645" s="1" t="n">
        <f aca="true">YEAR(NOW())+(1/365.25)*I1645</f>
        <v>2027.50102669405</v>
      </c>
      <c r="K1645" s="3" t="n">
        <f aca="false">(365.2425*J1645+1721060-$B$3)/$C$3</f>
        <v>17.4284388652469</v>
      </c>
      <c r="L1645" s="3" t="n">
        <f aca="false">IF((K1645-INT(K1645))&gt;=0.5,_xlfn.CEILING.MATH(K1645),_xlfn.FLOOR.MATH(K1645))</f>
        <v>17</v>
      </c>
    </row>
    <row r="1646" customFormat="false" ht="12.8" hidden="false" customHeight="false" outlineLevel="0" collapsed="false">
      <c r="I1646" s="1" t="n">
        <f aca="false">ROW()-1</f>
        <v>1645</v>
      </c>
      <c r="J1646" s="1" t="n">
        <f aca="true">YEAR(NOW())+(1/365.25)*I1646</f>
        <v>2027.50376454483</v>
      </c>
      <c r="K1646" s="3" t="n">
        <f aca="false">(365.2425*J1646+1721060-$B$3)/$C$3</f>
        <v>17.4301513894547</v>
      </c>
      <c r="L1646" s="3" t="n">
        <f aca="false">IF((K1646-INT(K1646))&gt;=0.5,_xlfn.CEILING.MATH(K1646),_xlfn.FLOOR.MATH(K1646))</f>
        <v>17</v>
      </c>
    </row>
    <row r="1647" customFormat="false" ht="12.8" hidden="false" customHeight="false" outlineLevel="0" collapsed="false">
      <c r="I1647" s="1" t="n">
        <f aca="false">ROW()-1</f>
        <v>1646</v>
      </c>
      <c r="J1647" s="1" t="n">
        <f aca="true">YEAR(NOW())+(1/365.25)*I1647</f>
        <v>2027.50650239562</v>
      </c>
      <c r="K1647" s="3" t="n">
        <f aca="false">(365.2425*J1647+1721060-$B$3)/$C$3</f>
        <v>17.4318639136618</v>
      </c>
      <c r="L1647" s="3" t="n">
        <f aca="false">IF((K1647-INT(K1647))&gt;=0.5,_xlfn.CEILING.MATH(K1647),_xlfn.FLOOR.MATH(K1647))</f>
        <v>17</v>
      </c>
    </row>
    <row r="1648" customFormat="false" ht="12.8" hidden="false" customHeight="false" outlineLevel="0" collapsed="false">
      <c r="I1648" s="1" t="n">
        <f aca="false">ROW()-1</f>
        <v>1647</v>
      </c>
      <c r="J1648" s="1" t="n">
        <f aca="true">YEAR(NOW())+(1/365.25)*I1648</f>
        <v>2027.50924024641</v>
      </c>
      <c r="K1648" s="3" t="n">
        <f aca="false">(365.2425*J1648+1721060-$B$3)/$C$3</f>
        <v>17.4335764378696</v>
      </c>
      <c r="L1648" s="3" t="n">
        <f aca="false">IF((K1648-INT(K1648))&gt;=0.5,_xlfn.CEILING.MATH(K1648),_xlfn.FLOOR.MATH(K1648))</f>
        <v>17</v>
      </c>
    </row>
    <row r="1649" customFormat="false" ht="12.8" hidden="false" customHeight="false" outlineLevel="0" collapsed="false">
      <c r="I1649" s="1" t="n">
        <f aca="false">ROW()-1</f>
        <v>1648</v>
      </c>
      <c r="J1649" s="1" t="n">
        <f aca="true">YEAR(NOW())+(1/365.25)*I1649</f>
        <v>2027.51197809719</v>
      </c>
      <c r="K1649" s="3" t="n">
        <f aca="false">(365.2425*J1649+1721060-$B$3)/$C$3</f>
        <v>17.4352889620775</v>
      </c>
      <c r="L1649" s="3" t="n">
        <f aca="false">IF((K1649-INT(K1649))&gt;=0.5,_xlfn.CEILING.MATH(K1649),_xlfn.FLOOR.MATH(K1649))</f>
        <v>17</v>
      </c>
    </row>
    <row r="1650" customFormat="false" ht="12.8" hidden="false" customHeight="false" outlineLevel="0" collapsed="false">
      <c r="I1650" s="1" t="n">
        <f aca="false">ROW()-1</f>
        <v>1649</v>
      </c>
      <c r="J1650" s="1" t="n">
        <f aca="true">YEAR(NOW())+(1/365.25)*I1650</f>
        <v>2027.51471594798</v>
      </c>
      <c r="K1650" s="3" t="n">
        <f aca="false">(365.2425*J1650+1721060-$B$3)/$C$3</f>
        <v>17.4370014862854</v>
      </c>
      <c r="L1650" s="3" t="n">
        <f aca="false">IF((K1650-INT(K1650))&gt;=0.5,_xlfn.CEILING.MATH(K1650),_xlfn.FLOOR.MATH(K1650))</f>
        <v>17</v>
      </c>
    </row>
    <row r="1651" customFormat="false" ht="12.8" hidden="false" customHeight="false" outlineLevel="0" collapsed="false">
      <c r="I1651" s="1" t="n">
        <f aca="false">ROW()-1</f>
        <v>1650</v>
      </c>
      <c r="J1651" s="1" t="n">
        <f aca="true">YEAR(NOW())+(1/365.25)*I1651</f>
        <v>2027.51745379877</v>
      </c>
      <c r="K1651" s="3" t="n">
        <f aca="false">(365.2425*J1651+1721060-$B$3)/$C$3</f>
        <v>17.4387140104924</v>
      </c>
      <c r="L1651" s="3" t="n">
        <f aca="false">IF((K1651-INT(K1651))&gt;=0.5,_xlfn.CEILING.MATH(K1651),_xlfn.FLOOR.MATH(K1651))</f>
        <v>17</v>
      </c>
    </row>
    <row r="1652" customFormat="false" ht="12.8" hidden="false" customHeight="false" outlineLevel="0" collapsed="false">
      <c r="I1652" s="1" t="n">
        <f aca="false">ROW()-1</f>
        <v>1651</v>
      </c>
      <c r="J1652" s="1" t="n">
        <f aca="true">YEAR(NOW())+(1/365.25)*I1652</f>
        <v>2027.52019164955</v>
      </c>
      <c r="K1652" s="3" t="n">
        <f aca="false">(365.2425*J1652+1721060-$B$3)/$C$3</f>
        <v>17.4404265347003</v>
      </c>
      <c r="L1652" s="3" t="n">
        <f aca="false">IF((K1652-INT(K1652))&gt;=0.5,_xlfn.CEILING.MATH(K1652),_xlfn.FLOOR.MATH(K1652))</f>
        <v>17</v>
      </c>
    </row>
    <row r="1653" customFormat="false" ht="12.8" hidden="false" customHeight="false" outlineLevel="0" collapsed="false">
      <c r="I1653" s="1" t="n">
        <f aca="false">ROW()-1</f>
        <v>1652</v>
      </c>
      <c r="J1653" s="1" t="n">
        <f aca="true">YEAR(NOW())+(1/365.25)*I1653</f>
        <v>2027.52292950034</v>
      </c>
      <c r="K1653" s="3" t="n">
        <f aca="false">(365.2425*J1653+1721060-$B$3)/$C$3</f>
        <v>17.4421390589081</v>
      </c>
      <c r="L1653" s="3" t="n">
        <f aca="false">IF((K1653-INT(K1653))&gt;=0.5,_xlfn.CEILING.MATH(K1653),_xlfn.FLOOR.MATH(K1653))</f>
        <v>17</v>
      </c>
    </row>
    <row r="1654" customFormat="false" ht="12.8" hidden="false" customHeight="false" outlineLevel="0" collapsed="false">
      <c r="I1654" s="1" t="n">
        <f aca="false">ROW()-1</f>
        <v>1653</v>
      </c>
      <c r="J1654" s="1" t="n">
        <f aca="true">YEAR(NOW())+(1/365.25)*I1654</f>
        <v>2027.52566735113</v>
      </c>
      <c r="K1654" s="3" t="n">
        <f aca="false">(365.2425*J1654+1721060-$B$3)/$C$3</f>
        <v>17.443851583116</v>
      </c>
      <c r="L1654" s="3" t="n">
        <f aca="false">IF((K1654-INT(K1654))&gt;=0.5,_xlfn.CEILING.MATH(K1654),_xlfn.FLOOR.MATH(K1654))</f>
        <v>17</v>
      </c>
    </row>
    <row r="1655" customFormat="false" ht="12.8" hidden="false" customHeight="false" outlineLevel="0" collapsed="false">
      <c r="I1655" s="1" t="n">
        <f aca="false">ROW()-1</f>
        <v>1654</v>
      </c>
      <c r="J1655" s="1" t="n">
        <f aca="true">YEAR(NOW())+(1/365.25)*I1655</f>
        <v>2027.52840520192</v>
      </c>
      <c r="K1655" s="3" t="n">
        <f aca="false">(365.2425*J1655+1721060-$B$3)/$C$3</f>
        <v>17.4455641073239</v>
      </c>
      <c r="L1655" s="3" t="n">
        <f aca="false">IF((K1655-INT(K1655))&gt;=0.5,_xlfn.CEILING.MATH(K1655),_xlfn.FLOOR.MATH(K1655))</f>
        <v>17</v>
      </c>
    </row>
    <row r="1656" customFormat="false" ht="12.8" hidden="false" customHeight="false" outlineLevel="0" collapsed="false">
      <c r="I1656" s="1" t="n">
        <f aca="false">ROW()-1</f>
        <v>1655</v>
      </c>
      <c r="J1656" s="1" t="n">
        <f aca="true">YEAR(NOW())+(1/365.25)*I1656</f>
        <v>2027.5311430527</v>
      </c>
      <c r="K1656" s="3" t="n">
        <f aca="false">(365.2425*J1656+1721060-$B$3)/$C$3</f>
        <v>17.4472766315317</v>
      </c>
      <c r="L1656" s="3" t="n">
        <f aca="false">IF((K1656-INT(K1656))&gt;=0.5,_xlfn.CEILING.MATH(K1656),_xlfn.FLOOR.MATH(K1656))</f>
        <v>17</v>
      </c>
    </row>
    <row r="1657" customFormat="false" ht="12.8" hidden="false" customHeight="false" outlineLevel="0" collapsed="false">
      <c r="I1657" s="1" t="n">
        <f aca="false">ROW()-1</f>
        <v>1656</v>
      </c>
      <c r="J1657" s="1" t="n">
        <f aca="true">YEAR(NOW())+(1/365.25)*I1657</f>
        <v>2027.53388090349</v>
      </c>
      <c r="K1657" s="3" t="n">
        <f aca="false">(365.2425*J1657+1721060-$B$3)/$C$3</f>
        <v>17.4489891557396</v>
      </c>
      <c r="L1657" s="3" t="n">
        <f aca="false">IF((K1657-INT(K1657))&gt;=0.5,_xlfn.CEILING.MATH(K1657),_xlfn.FLOOR.MATH(K1657))</f>
        <v>17</v>
      </c>
    </row>
    <row r="1658" customFormat="false" ht="12.8" hidden="false" customHeight="false" outlineLevel="0" collapsed="false">
      <c r="I1658" s="1" t="n">
        <f aca="false">ROW()-1</f>
        <v>1657</v>
      </c>
      <c r="J1658" s="1" t="n">
        <f aca="true">YEAR(NOW())+(1/365.25)*I1658</f>
        <v>2027.53661875428</v>
      </c>
      <c r="K1658" s="3" t="n">
        <f aca="false">(365.2425*J1658+1721060-$B$3)/$C$3</f>
        <v>17.4507016799467</v>
      </c>
      <c r="L1658" s="3" t="n">
        <f aca="false">IF((K1658-INT(K1658))&gt;=0.5,_xlfn.CEILING.MATH(K1658),_xlfn.FLOOR.MATH(K1658))</f>
        <v>17</v>
      </c>
    </row>
    <row r="1659" customFormat="false" ht="12.8" hidden="false" customHeight="false" outlineLevel="0" collapsed="false">
      <c r="I1659" s="1" t="n">
        <f aca="false">ROW()-1</f>
        <v>1658</v>
      </c>
      <c r="J1659" s="1" t="n">
        <f aca="true">YEAR(NOW())+(1/365.25)*I1659</f>
        <v>2027.53935660506</v>
      </c>
      <c r="K1659" s="3" t="n">
        <f aca="false">(365.2425*J1659+1721060-$B$3)/$C$3</f>
        <v>17.4524142041545</v>
      </c>
      <c r="L1659" s="3" t="n">
        <f aca="false">IF((K1659-INT(K1659))&gt;=0.5,_xlfn.CEILING.MATH(K1659),_xlfn.FLOOR.MATH(K1659))</f>
        <v>17</v>
      </c>
    </row>
    <row r="1660" customFormat="false" ht="12.8" hidden="false" customHeight="false" outlineLevel="0" collapsed="false">
      <c r="I1660" s="1" t="n">
        <f aca="false">ROW()-1</f>
        <v>1659</v>
      </c>
      <c r="J1660" s="1" t="n">
        <f aca="true">YEAR(NOW())+(1/365.25)*I1660</f>
        <v>2027.54209445585</v>
      </c>
      <c r="K1660" s="3" t="n">
        <f aca="false">(365.2425*J1660+1721060-$B$3)/$C$3</f>
        <v>17.4541267283624</v>
      </c>
      <c r="L1660" s="3" t="n">
        <f aca="false">IF((K1660-INT(K1660))&gt;=0.5,_xlfn.CEILING.MATH(K1660),_xlfn.FLOOR.MATH(K1660))</f>
        <v>17</v>
      </c>
    </row>
    <row r="1661" customFormat="false" ht="12.8" hidden="false" customHeight="false" outlineLevel="0" collapsed="false">
      <c r="I1661" s="1" t="n">
        <f aca="false">ROW()-1</f>
        <v>1660</v>
      </c>
      <c r="J1661" s="1" t="n">
        <f aca="true">YEAR(NOW())+(1/365.25)*I1661</f>
        <v>2027.54483230664</v>
      </c>
      <c r="K1661" s="3" t="n">
        <f aca="false">(365.2425*J1661+1721060-$B$3)/$C$3</f>
        <v>17.4558392525702</v>
      </c>
      <c r="L1661" s="3" t="n">
        <f aca="false">IF((K1661-INT(K1661))&gt;=0.5,_xlfn.CEILING.MATH(K1661),_xlfn.FLOOR.MATH(K1661))</f>
        <v>17</v>
      </c>
    </row>
    <row r="1662" customFormat="false" ht="12.8" hidden="false" customHeight="false" outlineLevel="0" collapsed="false">
      <c r="I1662" s="1" t="n">
        <f aca="false">ROW()-1</f>
        <v>1661</v>
      </c>
      <c r="J1662" s="1" t="n">
        <f aca="true">YEAR(NOW())+(1/365.25)*I1662</f>
        <v>2027.54757015743</v>
      </c>
      <c r="K1662" s="3" t="n">
        <f aca="false">(365.2425*J1662+1721060-$B$3)/$C$3</f>
        <v>17.4575517767781</v>
      </c>
      <c r="L1662" s="3" t="n">
        <f aca="false">IF((K1662-INT(K1662))&gt;=0.5,_xlfn.CEILING.MATH(K1662),_xlfn.FLOOR.MATH(K1662))</f>
        <v>17</v>
      </c>
    </row>
    <row r="1663" customFormat="false" ht="12.8" hidden="false" customHeight="false" outlineLevel="0" collapsed="false">
      <c r="I1663" s="1" t="n">
        <f aca="false">ROW()-1</f>
        <v>1662</v>
      </c>
      <c r="J1663" s="1" t="n">
        <f aca="true">YEAR(NOW())+(1/365.25)*I1663</f>
        <v>2027.55030800821</v>
      </c>
      <c r="K1663" s="3" t="n">
        <f aca="false">(365.2425*J1663+1721060-$B$3)/$C$3</f>
        <v>17.4592643009852</v>
      </c>
      <c r="L1663" s="3" t="n">
        <f aca="false">IF((K1663-INT(K1663))&gt;=0.5,_xlfn.CEILING.MATH(K1663),_xlfn.FLOOR.MATH(K1663))</f>
        <v>17</v>
      </c>
    </row>
    <row r="1664" customFormat="false" ht="12.8" hidden="false" customHeight="false" outlineLevel="0" collapsed="false">
      <c r="I1664" s="1" t="n">
        <f aca="false">ROW()-1</f>
        <v>1663</v>
      </c>
      <c r="J1664" s="1" t="n">
        <f aca="true">YEAR(NOW())+(1/365.25)*I1664</f>
        <v>2027.553045859</v>
      </c>
      <c r="K1664" s="3" t="n">
        <f aca="false">(365.2425*J1664+1721060-$B$3)/$C$3</f>
        <v>17.460976825193</v>
      </c>
      <c r="L1664" s="3" t="n">
        <f aca="false">IF((K1664-INT(K1664))&gt;=0.5,_xlfn.CEILING.MATH(K1664),_xlfn.FLOOR.MATH(K1664))</f>
        <v>17</v>
      </c>
    </row>
    <row r="1665" customFormat="false" ht="12.8" hidden="false" customHeight="false" outlineLevel="0" collapsed="false">
      <c r="I1665" s="1" t="n">
        <f aca="false">ROW()-1</f>
        <v>1664</v>
      </c>
      <c r="J1665" s="1" t="n">
        <f aca="true">YEAR(NOW())+(1/365.25)*I1665</f>
        <v>2027.55578370979</v>
      </c>
      <c r="K1665" s="3" t="n">
        <f aca="false">(365.2425*J1665+1721060-$B$3)/$C$3</f>
        <v>17.4626893494009</v>
      </c>
      <c r="L1665" s="3" t="n">
        <f aca="false">IF((K1665-INT(K1665))&gt;=0.5,_xlfn.CEILING.MATH(K1665),_xlfn.FLOOR.MATH(K1665))</f>
        <v>17</v>
      </c>
    </row>
    <row r="1666" customFormat="false" ht="12.8" hidden="false" customHeight="false" outlineLevel="0" collapsed="false">
      <c r="I1666" s="1" t="n">
        <f aca="false">ROW()-1</f>
        <v>1665</v>
      </c>
      <c r="J1666" s="1" t="n">
        <f aca="true">YEAR(NOW())+(1/365.25)*I1666</f>
        <v>2027.55852156058</v>
      </c>
      <c r="K1666" s="3" t="n">
        <f aca="false">(365.2425*J1666+1721060-$B$3)/$C$3</f>
        <v>17.4644018736088</v>
      </c>
      <c r="L1666" s="3" t="n">
        <f aca="false">IF((K1666-INT(K1666))&gt;=0.5,_xlfn.CEILING.MATH(K1666),_xlfn.FLOOR.MATH(K1666))</f>
        <v>17</v>
      </c>
    </row>
    <row r="1667" customFormat="false" ht="12.8" hidden="false" customHeight="false" outlineLevel="0" collapsed="false">
      <c r="I1667" s="1" t="n">
        <f aca="false">ROW()-1</f>
        <v>1666</v>
      </c>
      <c r="J1667" s="1" t="n">
        <f aca="true">YEAR(NOW())+(1/365.25)*I1667</f>
        <v>2027.56125941136</v>
      </c>
      <c r="K1667" s="3" t="n">
        <f aca="false">(365.2425*J1667+1721060-$B$3)/$C$3</f>
        <v>17.4661143978166</v>
      </c>
      <c r="L1667" s="3" t="n">
        <f aca="false">IF((K1667-INT(K1667))&gt;=0.5,_xlfn.CEILING.MATH(K1667),_xlfn.FLOOR.MATH(K1667))</f>
        <v>17</v>
      </c>
    </row>
    <row r="1668" customFormat="false" ht="12.8" hidden="false" customHeight="false" outlineLevel="0" collapsed="false">
      <c r="I1668" s="1" t="n">
        <f aca="false">ROW()-1</f>
        <v>1667</v>
      </c>
      <c r="J1668" s="1" t="n">
        <f aca="true">YEAR(NOW())+(1/365.25)*I1668</f>
        <v>2027.56399726215</v>
      </c>
      <c r="K1668" s="3" t="n">
        <f aca="false">(365.2425*J1668+1721060-$B$3)/$C$3</f>
        <v>17.4678269220245</v>
      </c>
      <c r="L1668" s="3" t="n">
        <f aca="false">IF((K1668-INT(K1668))&gt;=0.5,_xlfn.CEILING.MATH(K1668),_xlfn.FLOOR.MATH(K1668))</f>
        <v>17</v>
      </c>
    </row>
    <row r="1669" customFormat="false" ht="12.8" hidden="false" customHeight="false" outlineLevel="0" collapsed="false">
      <c r="I1669" s="1" t="n">
        <f aca="false">ROW()-1</f>
        <v>1668</v>
      </c>
      <c r="J1669" s="1" t="n">
        <f aca="true">YEAR(NOW())+(1/365.25)*I1669</f>
        <v>2027.56673511294</v>
      </c>
      <c r="K1669" s="3" t="n">
        <f aca="false">(365.2425*J1669+1721060-$B$3)/$C$3</f>
        <v>17.4695394462323</v>
      </c>
      <c r="L1669" s="3" t="n">
        <f aca="false">IF((K1669-INT(K1669))&gt;=0.5,_xlfn.CEILING.MATH(K1669),_xlfn.FLOOR.MATH(K1669))</f>
        <v>17</v>
      </c>
    </row>
    <row r="1670" customFormat="false" ht="12.8" hidden="false" customHeight="false" outlineLevel="0" collapsed="false">
      <c r="I1670" s="1" t="n">
        <f aca="false">ROW()-1</f>
        <v>1669</v>
      </c>
      <c r="J1670" s="1" t="n">
        <f aca="true">YEAR(NOW())+(1/365.25)*I1670</f>
        <v>2027.56947296372</v>
      </c>
      <c r="K1670" s="3" t="n">
        <f aca="false">(365.2425*J1670+1721060-$B$3)/$C$3</f>
        <v>17.4712519704394</v>
      </c>
      <c r="L1670" s="3" t="n">
        <f aca="false">IF((K1670-INT(K1670))&gt;=0.5,_xlfn.CEILING.MATH(K1670),_xlfn.FLOOR.MATH(K1670))</f>
        <v>17</v>
      </c>
    </row>
    <row r="1671" customFormat="false" ht="12.8" hidden="false" customHeight="false" outlineLevel="0" collapsed="false">
      <c r="I1671" s="1" t="n">
        <f aca="false">ROW()-1</f>
        <v>1670</v>
      </c>
      <c r="J1671" s="1" t="n">
        <f aca="true">YEAR(NOW())+(1/365.25)*I1671</f>
        <v>2027.57221081451</v>
      </c>
      <c r="K1671" s="3" t="n">
        <f aca="false">(365.2425*J1671+1721060-$B$3)/$C$3</f>
        <v>17.4729644946473</v>
      </c>
      <c r="L1671" s="3" t="n">
        <f aca="false">IF((K1671-INT(K1671))&gt;=0.5,_xlfn.CEILING.MATH(K1671),_xlfn.FLOOR.MATH(K1671))</f>
        <v>17</v>
      </c>
    </row>
    <row r="1672" customFormat="false" ht="12.8" hidden="false" customHeight="false" outlineLevel="0" collapsed="false">
      <c r="I1672" s="1" t="n">
        <f aca="false">ROW()-1</f>
        <v>1671</v>
      </c>
      <c r="J1672" s="1" t="n">
        <f aca="true">YEAR(NOW())+(1/365.25)*I1672</f>
        <v>2027.5749486653</v>
      </c>
      <c r="K1672" s="3" t="n">
        <f aca="false">(365.2425*J1672+1721060-$B$3)/$C$3</f>
        <v>17.4746770188551</v>
      </c>
      <c r="L1672" s="3" t="n">
        <f aca="false">IF((K1672-INT(K1672))&gt;=0.5,_xlfn.CEILING.MATH(K1672),_xlfn.FLOOR.MATH(K1672))</f>
        <v>17</v>
      </c>
    </row>
    <row r="1673" customFormat="false" ht="12.8" hidden="false" customHeight="false" outlineLevel="0" collapsed="false">
      <c r="I1673" s="1" t="n">
        <f aca="false">ROW()-1</f>
        <v>1672</v>
      </c>
      <c r="J1673" s="1" t="n">
        <f aca="true">YEAR(NOW())+(1/365.25)*I1673</f>
        <v>2027.57768651608</v>
      </c>
      <c r="K1673" s="3" t="n">
        <f aca="false">(365.2425*J1673+1721060-$B$3)/$C$3</f>
        <v>17.476389543063</v>
      </c>
      <c r="L1673" s="3" t="n">
        <f aca="false">IF((K1673-INT(K1673))&gt;=0.5,_xlfn.CEILING.MATH(K1673),_xlfn.FLOOR.MATH(K1673))</f>
        <v>17</v>
      </c>
    </row>
    <row r="1674" customFormat="false" ht="12.8" hidden="false" customHeight="false" outlineLevel="0" collapsed="false">
      <c r="I1674" s="1" t="n">
        <f aca="false">ROW()-1</f>
        <v>1673</v>
      </c>
      <c r="J1674" s="1" t="n">
        <f aca="true">YEAR(NOW())+(1/365.25)*I1674</f>
        <v>2027.58042436687</v>
      </c>
      <c r="K1674" s="3" t="n">
        <f aca="false">(365.2425*J1674+1721060-$B$3)/$C$3</f>
        <v>17.47810206727</v>
      </c>
      <c r="L1674" s="3" t="n">
        <f aca="false">IF((K1674-INT(K1674))&gt;=0.5,_xlfn.CEILING.MATH(K1674),_xlfn.FLOOR.MATH(K1674))</f>
        <v>17</v>
      </c>
    </row>
    <row r="1675" customFormat="false" ht="12.8" hidden="false" customHeight="false" outlineLevel="0" collapsed="false">
      <c r="I1675" s="1" t="n">
        <f aca="false">ROW()-1</f>
        <v>1674</v>
      </c>
      <c r="J1675" s="1" t="n">
        <f aca="true">YEAR(NOW())+(1/365.25)*I1675</f>
        <v>2027.58316221766</v>
      </c>
      <c r="K1675" s="3" t="n">
        <f aca="false">(365.2425*J1675+1721060-$B$3)/$C$3</f>
        <v>17.4798145914779</v>
      </c>
      <c r="L1675" s="3" t="n">
        <f aca="false">IF((K1675-INT(K1675))&gt;=0.5,_xlfn.CEILING.MATH(K1675),_xlfn.FLOOR.MATH(K1675))</f>
        <v>17</v>
      </c>
    </row>
    <row r="1676" customFormat="false" ht="12.8" hidden="false" customHeight="false" outlineLevel="0" collapsed="false">
      <c r="I1676" s="1" t="n">
        <f aca="false">ROW()-1</f>
        <v>1675</v>
      </c>
      <c r="J1676" s="1" t="n">
        <f aca="true">YEAR(NOW())+(1/365.25)*I1676</f>
        <v>2027.58590006845</v>
      </c>
      <c r="K1676" s="3" t="n">
        <f aca="false">(365.2425*J1676+1721060-$B$3)/$C$3</f>
        <v>17.4815271156858</v>
      </c>
      <c r="L1676" s="3" t="n">
        <f aca="false">IF((K1676-INT(K1676))&gt;=0.5,_xlfn.CEILING.MATH(K1676),_xlfn.FLOOR.MATH(K1676))</f>
        <v>17</v>
      </c>
    </row>
    <row r="1677" customFormat="false" ht="12.8" hidden="false" customHeight="false" outlineLevel="0" collapsed="false">
      <c r="I1677" s="1" t="n">
        <f aca="false">ROW()-1</f>
        <v>1676</v>
      </c>
      <c r="J1677" s="1" t="n">
        <f aca="true">YEAR(NOW())+(1/365.25)*I1677</f>
        <v>2027.58863791923</v>
      </c>
      <c r="K1677" s="3" t="n">
        <f aca="false">(365.2425*J1677+1721060-$B$3)/$C$3</f>
        <v>17.4832396398936</v>
      </c>
      <c r="L1677" s="3" t="n">
        <f aca="false">IF((K1677-INT(K1677))&gt;=0.5,_xlfn.CEILING.MATH(K1677),_xlfn.FLOOR.MATH(K1677))</f>
        <v>17</v>
      </c>
    </row>
    <row r="1678" customFormat="false" ht="12.8" hidden="false" customHeight="false" outlineLevel="0" collapsed="false">
      <c r="I1678" s="1" t="n">
        <f aca="false">ROW()-1</f>
        <v>1677</v>
      </c>
      <c r="J1678" s="1" t="n">
        <f aca="true">YEAR(NOW())+(1/365.25)*I1678</f>
        <v>2027.59137577002</v>
      </c>
      <c r="K1678" s="3" t="n">
        <f aca="false">(365.2425*J1678+1721060-$B$3)/$C$3</f>
        <v>17.4849521641015</v>
      </c>
      <c r="L1678" s="3" t="n">
        <f aca="false">IF((K1678-INT(K1678))&gt;=0.5,_xlfn.CEILING.MATH(K1678),_xlfn.FLOOR.MATH(K1678))</f>
        <v>17</v>
      </c>
    </row>
    <row r="1679" customFormat="false" ht="12.8" hidden="false" customHeight="false" outlineLevel="0" collapsed="false">
      <c r="I1679" s="1" t="n">
        <f aca="false">ROW()-1</f>
        <v>1678</v>
      </c>
      <c r="J1679" s="1" t="n">
        <f aca="true">YEAR(NOW())+(1/365.25)*I1679</f>
        <v>2027.59411362081</v>
      </c>
      <c r="K1679" s="3" t="n">
        <f aca="false">(365.2425*J1679+1721060-$B$3)/$C$3</f>
        <v>17.4866646883094</v>
      </c>
      <c r="L1679" s="3" t="n">
        <f aca="false">IF((K1679-INT(K1679))&gt;=0.5,_xlfn.CEILING.MATH(K1679),_xlfn.FLOOR.MATH(K1679))</f>
        <v>17</v>
      </c>
    </row>
    <row r="1680" customFormat="false" ht="12.8" hidden="false" customHeight="false" outlineLevel="0" collapsed="false">
      <c r="I1680" s="1" t="n">
        <f aca="false">ROW()-1</f>
        <v>1679</v>
      </c>
      <c r="J1680" s="1" t="n">
        <f aca="true">YEAR(NOW())+(1/365.25)*I1680</f>
        <v>2027.59685147159</v>
      </c>
      <c r="K1680" s="3" t="n">
        <f aca="false">(365.2425*J1680+1721060-$B$3)/$C$3</f>
        <v>17.4883772125172</v>
      </c>
      <c r="L1680" s="3" t="n">
        <f aca="false">IF((K1680-INT(K1680))&gt;=0.5,_xlfn.CEILING.MATH(K1680),_xlfn.FLOOR.MATH(K1680))</f>
        <v>17</v>
      </c>
    </row>
    <row r="1681" customFormat="false" ht="12.8" hidden="false" customHeight="false" outlineLevel="0" collapsed="false">
      <c r="I1681" s="1" t="n">
        <f aca="false">ROW()-1</f>
        <v>1680</v>
      </c>
      <c r="J1681" s="1" t="n">
        <f aca="true">YEAR(NOW())+(1/365.25)*I1681</f>
        <v>2027.59958932238</v>
      </c>
      <c r="K1681" s="3" t="n">
        <f aca="false">(365.2425*J1681+1721060-$B$3)/$C$3</f>
        <v>17.4900897367243</v>
      </c>
      <c r="L1681" s="3" t="n">
        <f aca="false">IF((K1681-INT(K1681))&gt;=0.5,_xlfn.CEILING.MATH(K1681),_xlfn.FLOOR.MATH(K1681))</f>
        <v>17</v>
      </c>
    </row>
    <row r="1682" customFormat="false" ht="12.8" hidden="false" customHeight="false" outlineLevel="0" collapsed="false">
      <c r="I1682" s="1" t="n">
        <f aca="false">ROW()-1</f>
        <v>1681</v>
      </c>
      <c r="J1682" s="1" t="n">
        <f aca="true">YEAR(NOW())+(1/365.25)*I1682</f>
        <v>2027.60232717317</v>
      </c>
      <c r="K1682" s="3" t="n">
        <f aca="false">(365.2425*J1682+1721060-$B$3)/$C$3</f>
        <v>17.4918022609321</v>
      </c>
      <c r="L1682" s="3" t="n">
        <f aca="false">IF((K1682-INT(K1682))&gt;=0.5,_xlfn.CEILING.MATH(K1682),_xlfn.FLOOR.MATH(K1682))</f>
        <v>17</v>
      </c>
    </row>
    <row r="1683" customFormat="false" ht="12.8" hidden="false" customHeight="false" outlineLevel="0" collapsed="false">
      <c r="I1683" s="1" t="n">
        <f aca="false">ROW()-1</f>
        <v>1682</v>
      </c>
      <c r="J1683" s="1" t="n">
        <f aca="true">YEAR(NOW())+(1/365.25)*I1683</f>
        <v>2027.60506502396</v>
      </c>
      <c r="K1683" s="3" t="n">
        <f aca="false">(365.2425*J1683+1721060-$B$3)/$C$3</f>
        <v>17.49351478514</v>
      </c>
      <c r="L1683" s="3" t="n">
        <f aca="false">IF((K1683-INT(K1683))&gt;=0.5,_xlfn.CEILING.MATH(K1683),_xlfn.FLOOR.MATH(K1683))</f>
        <v>17</v>
      </c>
    </row>
    <row r="1684" customFormat="false" ht="12.8" hidden="false" customHeight="false" outlineLevel="0" collapsed="false">
      <c r="I1684" s="1" t="n">
        <f aca="false">ROW()-1</f>
        <v>1683</v>
      </c>
      <c r="J1684" s="1" t="n">
        <f aca="true">YEAR(NOW())+(1/365.25)*I1684</f>
        <v>2027.60780287474</v>
      </c>
      <c r="K1684" s="3" t="n">
        <f aca="false">(365.2425*J1684+1721060-$B$3)/$C$3</f>
        <v>17.4952273093479</v>
      </c>
      <c r="L1684" s="3" t="n">
        <f aca="false">IF((K1684-INT(K1684))&gt;=0.5,_xlfn.CEILING.MATH(K1684),_xlfn.FLOOR.MATH(K1684))</f>
        <v>17</v>
      </c>
    </row>
    <row r="1685" customFormat="false" ht="12.8" hidden="false" customHeight="false" outlineLevel="0" collapsed="false">
      <c r="I1685" s="1" t="n">
        <f aca="false">ROW()-1</f>
        <v>1684</v>
      </c>
      <c r="J1685" s="1" t="n">
        <f aca="true">YEAR(NOW())+(1/365.25)*I1685</f>
        <v>2027.61054072553</v>
      </c>
      <c r="K1685" s="3" t="n">
        <f aca="false">(365.2425*J1685+1721060-$B$3)/$C$3</f>
        <v>17.4969398335549</v>
      </c>
      <c r="L1685" s="3" t="n">
        <f aca="false">IF((K1685-INT(K1685))&gt;=0.5,_xlfn.CEILING.MATH(K1685),_xlfn.FLOOR.MATH(K1685))</f>
        <v>17</v>
      </c>
    </row>
    <row r="1686" customFormat="false" ht="12.8" hidden="false" customHeight="false" outlineLevel="0" collapsed="false">
      <c r="I1686" s="1" t="n">
        <f aca="false">ROW()-1</f>
        <v>1685</v>
      </c>
      <c r="J1686" s="1" t="n">
        <f aca="true">YEAR(NOW())+(1/365.25)*I1686</f>
        <v>2027.61327857632</v>
      </c>
      <c r="K1686" s="3" t="n">
        <f aca="false">(365.2425*J1686+1721060-$B$3)/$C$3</f>
        <v>17.4986523577628</v>
      </c>
      <c r="L1686" s="3" t="n">
        <f aca="false">IF((K1686-INT(K1686))&gt;=0.5,_xlfn.CEILING.MATH(K1686),_xlfn.FLOOR.MATH(K1686))</f>
        <v>17</v>
      </c>
    </row>
    <row r="1687" customFormat="false" ht="12.8" hidden="false" customHeight="false" outlineLevel="0" collapsed="false">
      <c r="I1687" s="1" t="n">
        <f aca="false">ROW()-1</f>
        <v>1686</v>
      </c>
      <c r="J1687" s="1" t="n">
        <f aca="true">YEAR(NOW())+(1/365.25)*I1687</f>
        <v>2027.6160164271</v>
      </c>
      <c r="K1687" s="3" t="n">
        <f aca="false">(365.2425*J1687+1721060-$B$3)/$C$3</f>
        <v>17.5003648819707</v>
      </c>
      <c r="L1687" s="3" t="n">
        <f aca="false">IF((K1687-INT(K1687))&gt;=0.5,_xlfn.CEILING.MATH(K1687),_xlfn.FLOOR.MATH(K1687))</f>
        <v>18</v>
      </c>
    </row>
    <row r="1688" customFormat="false" ht="12.8" hidden="false" customHeight="false" outlineLevel="0" collapsed="false">
      <c r="I1688" s="1" t="n">
        <f aca="false">ROW()-1</f>
        <v>1687</v>
      </c>
      <c r="J1688" s="1" t="n">
        <f aca="true">YEAR(NOW())+(1/365.25)*I1688</f>
        <v>2027.61875427789</v>
      </c>
      <c r="K1688" s="3" t="n">
        <f aca="false">(365.2425*J1688+1721060-$B$3)/$C$3</f>
        <v>17.5020774061785</v>
      </c>
      <c r="L1688" s="3" t="n">
        <f aca="false">IF((K1688-INT(K1688))&gt;=0.5,_xlfn.CEILING.MATH(K1688),_xlfn.FLOOR.MATH(K1688))</f>
        <v>18</v>
      </c>
    </row>
    <row r="1689" customFormat="false" ht="12.8" hidden="false" customHeight="false" outlineLevel="0" collapsed="false">
      <c r="I1689" s="1" t="n">
        <f aca="false">ROW()-1</f>
        <v>1688</v>
      </c>
      <c r="J1689" s="1" t="n">
        <f aca="true">YEAR(NOW())+(1/365.25)*I1689</f>
        <v>2027.62149212868</v>
      </c>
      <c r="K1689" s="3" t="n">
        <f aca="false">(365.2425*J1689+1721060-$B$3)/$C$3</f>
        <v>17.5037899303864</v>
      </c>
      <c r="L1689" s="3" t="n">
        <f aca="false">IF((K1689-INT(K1689))&gt;=0.5,_xlfn.CEILING.MATH(K1689),_xlfn.FLOOR.MATH(K1689))</f>
        <v>18</v>
      </c>
    </row>
    <row r="1690" customFormat="false" ht="12.8" hidden="false" customHeight="false" outlineLevel="0" collapsed="false">
      <c r="I1690" s="1" t="n">
        <f aca="false">ROW()-1</f>
        <v>1689</v>
      </c>
      <c r="J1690" s="1" t="n">
        <f aca="true">YEAR(NOW())+(1/365.25)*I1690</f>
        <v>2027.62422997947</v>
      </c>
      <c r="K1690" s="3" t="n">
        <f aca="false">(365.2425*J1690+1721060-$B$3)/$C$3</f>
        <v>17.5055024545942</v>
      </c>
      <c r="L1690" s="3" t="n">
        <f aca="false">IF((K1690-INT(K1690))&gt;=0.5,_xlfn.CEILING.MATH(K1690),_xlfn.FLOOR.MATH(K1690))</f>
        <v>18</v>
      </c>
    </row>
    <row r="1691" customFormat="false" ht="12.8" hidden="false" customHeight="false" outlineLevel="0" collapsed="false">
      <c r="I1691" s="1" t="n">
        <f aca="false">ROW()-1</f>
        <v>1690</v>
      </c>
      <c r="J1691" s="1" t="n">
        <f aca="true">YEAR(NOW())+(1/365.25)*I1691</f>
        <v>2027.62696783025</v>
      </c>
      <c r="K1691" s="3" t="n">
        <f aca="false">(365.2425*J1691+1721060-$B$3)/$C$3</f>
        <v>17.5072149788021</v>
      </c>
      <c r="L1691" s="3" t="n">
        <f aca="false">IF((K1691-INT(K1691))&gt;=0.5,_xlfn.CEILING.MATH(K1691),_xlfn.FLOOR.MATH(K1691))</f>
        <v>18</v>
      </c>
    </row>
    <row r="1692" customFormat="false" ht="12.8" hidden="false" customHeight="false" outlineLevel="0" collapsed="false">
      <c r="I1692" s="1" t="n">
        <f aca="false">ROW()-1</f>
        <v>1691</v>
      </c>
      <c r="J1692" s="1" t="n">
        <f aca="true">YEAR(NOW())+(1/365.25)*I1692</f>
        <v>2027.62970568104</v>
      </c>
      <c r="K1692" s="3" t="n">
        <f aca="false">(365.2425*J1692+1721060-$B$3)/$C$3</f>
        <v>17.50892750301</v>
      </c>
      <c r="L1692" s="3" t="n">
        <f aca="false">IF((K1692-INT(K1692))&gt;=0.5,_xlfn.CEILING.MATH(K1692),_xlfn.FLOOR.MATH(K1692))</f>
        <v>18</v>
      </c>
    </row>
    <row r="1693" customFormat="false" ht="12.8" hidden="false" customHeight="false" outlineLevel="0" collapsed="false">
      <c r="I1693" s="1" t="n">
        <f aca="false">ROW()-1</f>
        <v>1692</v>
      </c>
      <c r="J1693" s="1" t="n">
        <f aca="true">YEAR(NOW())+(1/365.25)*I1693</f>
        <v>2027.63244353183</v>
      </c>
      <c r="K1693" s="3" t="n">
        <f aca="false">(365.2425*J1693+1721060-$B$3)/$C$3</f>
        <v>17.510640027217</v>
      </c>
      <c r="L1693" s="3" t="n">
        <f aca="false">IF((K1693-INT(K1693))&gt;=0.5,_xlfn.CEILING.MATH(K1693),_xlfn.FLOOR.MATH(K1693))</f>
        <v>18</v>
      </c>
    </row>
    <row r="1694" customFormat="false" ht="12.8" hidden="false" customHeight="false" outlineLevel="0" collapsed="false">
      <c r="I1694" s="1" t="n">
        <f aca="false">ROW()-1</f>
        <v>1693</v>
      </c>
      <c r="J1694" s="1" t="n">
        <f aca="true">YEAR(NOW())+(1/365.25)*I1694</f>
        <v>2027.63518138261</v>
      </c>
      <c r="K1694" s="3" t="n">
        <f aca="false">(365.2425*J1694+1721060-$B$3)/$C$3</f>
        <v>17.5123525514249</v>
      </c>
      <c r="L1694" s="3" t="n">
        <f aca="false">IF((K1694-INT(K1694))&gt;=0.5,_xlfn.CEILING.MATH(K1694),_xlfn.FLOOR.MATH(K1694))</f>
        <v>18</v>
      </c>
    </row>
    <row r="1695" customFormat="false" ht="12.8" hidden="false" customHeight="false" outlineLevel="0" collapsed="false">
      <c r="I1695" s="1" t="n">
        <f aca="false">ROW()-1</f>
        <v>1694</v>
      </c>
      <c r="J1695" s="1" t="n">
        <f aca="true">YEAR(NOW())+(1/365.25)*I1695</f>
        <v>2027.6379192334</v>
      </c>
      <c r="K1695" s="3" t="n">
        <f aca="false">(365.2425*J1695+1721060-$B$3)/$C$3</f>
        <v>17.5140650756327</v>
      </c>
      <c r="L1695" s="3" t="n">
        <f aca="false">IF((K1695-INT(K1695))&gt;=0.5,_xlfn.CEILING.MATH(K1695),_xlfn.FLOOR.MATH(K1695))</f>
        <v>18</v>
      </c>
    </row>
    <row r="1696" customFormat="false" ht="12.8" hidden="false" customHeight="false" outlineLevel="0" collapsed="false">
      <c r="I1696" s="1" t="n">
        <f aca="false">ROW()-1</f>
        <v>1695</v>
      </c>
      <c r="J1696" s="1" t="n">
        <f aca="true">YEAR(NOW())+(1/365.25)*I1696</f>
        <v>2027.64065708419</v>
      </c>
      <c r="K1696" s="3" t="n">
        <f aca="false">(365.2425*J1696+1721060-$B$3)/$C$3</f>
        <v>17.5157775998406</v>
      </c>
      <c r="L1696" s="3" t="n">
        <f aca="false">IF((K1696-INT(K1696))&gt;=0.5,_xlfn.CEILING.MATH(K1696),_xlfn.FLOOR.MATH(K1696))</f>
        <v>18</v>
      </c>
    </row>
    <row r="1697" customFormat="false" ht="12.8" hidden="false" customHeight="false" outlineLevel="0" collapsed="false">
      <c r="I1697" s="1" t="n">
        <f aca="false">ROW()-1</f>
        <v>1696</v>
      </c>
      <c r="J1697" s="1" t="n">
        <f aca="true">YEAR(NOW())+(1/365.25)*I1697</f>
        <v>2027.64339493498</v>
      </c>
      <c r="K1697" s="3" t="n">
        <f aca="false">(365.2425*J1697+1721060-$B$3)/$C$3</f>
        <v>17.5174901240477</v>
      </c>
      <c r="L1697" s="3" t="n">
        <f aca="false">IF((K1697-INT(K1697))&gt;=0.5,_xlfn.CEILING.MATH(K1697),_xlfn.FLOOR.MATH(K1697))</f>
        <v>18</v>
      </c>
    </row>
    <row r="1698" customFormat="false" ht="12.8" hidden="false" customHeight="false" outlineLevel="0" collapsed="false">
      <c r="I1698" s="1" t="n">
        <f aca="false">ROW()-1</f>
        <v>1697</v>
      </c>
      <c r="J1698" s="1" t="n">
        <f aca="true">YEAR(NOW())+(1/365.25)*I1698</f>
        <v>2027.64613278576</v>
      </c>
      <c r="K1698" s="3" t="n">
        <f aca="false">(365.2425*J1698+1721060-$B$3)/$C$3</f>
        <v>17.5192026482555</v>
      </c>
      <c r="L1698" s="3" t="n">
        <f aca="false">IF((K1698-INT(K1698))&gt;=0.5,_xlfn.CEILING.MATH(K1698),_xlfn.FLOOR.MATH(K1698))</f>
        <v>18</v>
      </c>
    </row>
    <row r="1699" customFormat="false" ht="12.8" hidden="false" customHeight="false" outlineLevel="0" collapsed="false">
      <c r="I1699" s="1" t="n">
        <f aca="false">ROW()-1</f>
        <v>1698</v>
      </c>
      <c r="J1699" s="1" t="n">
        <f aca="true">YEAR(NOW())+(1/365.25)*I1699</f>
        <v>2027.64887063655</v>
      </c>
      <c r="K1699" s="3" t="n">
        <f aca="false">(365.2425*J1699+1721060-$B$3)/$C$3</f>
        <v>17.5209151724634</v>
      </c>
      <c r="L1699" s="3" t="n">
        <f aca="false">IF((K1699-INT(K1699))&gt;=0.5,_xlfn.CEILING.MATH(K1699),_xlfn.FLOOR.MATH(K1699))</f>
        <v>18</v>
      </c>
    </row>
    <row r="1700" customFormat="false" ht="12.8" hidden="false" customHeight="false" outlineLevel="0" collapsed="false">
      <c r="I1700" s="1" t="n">
        <f aca="false">ROW()-1</f>
        <v>1699</v>
      </c>
      <c r="J1700" s="1" t="n">
        <f aca="true">YEAR(NOW())+(1/365.25)*I1700</f>
        <v>2027.65160848734</v>
      </c>
      <c r="K1700" s="3" t="n">
        <f aca="false">(365.2425*J1700+1721060-$B$3)/$C$3</f>
        <v>17.5226276966713</v>
      </c>
      <c r="L1700" s="3" t="n">
        <f aca="false">IF((K1700-INT(K1700))&gt;=0.5,_xlfn.CEILING.MATH(K1700),_xlfn.FLOOR.MATH(K1700))</f>
        <v>18</v>
      </c>
    </row>
    <row r="1701" customFormat="false" ht="12.8" hidden="false" customHeight="false" outlineLevel="0" collapsed="false">
      <c r="I1701" s="1" t="n">
        <f aca="false">ROW()-1</f>
        <v>1700</v>
      </c>
      <c r="J1701" s="1" t="n">
        <f aca="true">YEAR(NOW())+(1/365.25)*I1701</f>
        <v>2027.65434633812</v>
      </c>
      <c r="K1701" s="3" t="n">
        <f aca="false">(365.2425*J1701+1721060-$B$3)/$C$3</f>
        <v>17.5243402208791</v>
      </c>
      <c r="L1701" s="3" t="n">
        <f aca="false">IF((K1701-INT(K1701))&gt;=0.5,_xlfn.CEILING.MATH(K1701),_xlfn.FLOOR.MATH(K1701))</f>
        <v>18</v>
      </c>
    </row>
    <row r="1702" customFormat="false" ht="12.8" hidden="false" customHeight="false" outlineLevel="0" collapsed="false">
      <c r="I1702" s="1" t="n">
        <f aca="false">ROW()-1</f>
        <v>1701</v>
      </c>
      <c r="J1702" s="1" t="n">
        <f aca="true">YEAR(NOW())+(1/365.25)*I1702</f>
        <v>2027.65708418891</v>
      </c>
      <c r="K1702" s="3" t="n">
        <f aca="false">(365.2425*J1702+1721060-$B$3)/$C$3</f>
        <v>17.526052745087</v>
      </c>
      <c r="L1702" s="3" t="n">
        <f aca="false">IF((K1702-INT(K1702))&gt;=0.5,_xlfn.CEILING.MATH(K1702),_xlfn.FLOOR.MATH(K1702))</f>
        <v>18</v>
      </c>
    </row>
    <row r="1703" customFormat="false" ht="12.8" hidden="false" customHeight="false" outlineLevel="0" collapsed="false">
      <c r="I1703" s="1" t="n">
        <f aca="false">ROW()-1</f>
        <v>1702</v>
      </c>
      <c r="J1703" s="1" t="n">
        <f aca="true">YEAR(NOW())+(1/365.25)*I1703</f>
        <v>2027.6598220397</v>
      </c>
      <c r="K1703" s="3" t="n">
        <f aca="false">(365.2425*J1703+1721060-$B$3)/$C$3</f>
        <v>17.5277652692948</v>
      </c>
      <c r="L1703" s="3" t="n">
        <f aca="false">IF((K1703-INT(K1703))&gt;=0.5,_xlfn.CEILING.MATH(K1703),_xlfn.FLOOR.MATH(K1703))</f>
        <v>18</v>
      </c>
    </row>
    <row r="1704" customFormat="false" ht="12.8" hidden="false" customHeight="false" outlineLevel="0" collapsed="false">
      <c r="I1704" s="1" t="n">
        <f aca="false">ROW()-1</f>
        <v>1703</v>
      </c>
      <c r="J1704" s="1" t="n">
        <f aca="true">YEAR(NOW())+(1/365.25)*I1704</f>
        <v>2027.66255989049</v>
      </c>
      <c r="K1704" s="3" t="n">
        <f aca="false">(365.2425*J1704+1721060-$B$3)/$C$3</f>
        <v>17.5294777935019</v>
      </c>
      <c r="L1704" s="3" t="n">
        <f aca="false">IF((K1704-INT(K1704))&gt;=0.5,_xlfn.CEILING.MATH(K1704),_xlfn.FLOOR.MATH(K1704))</f>
        <v>18</v>
      </c>
    </row>
    <row r="1705" customFormat="false" ht="12.8" hidden="false" customHeight="false" outlineLevel="0" collapsed="false">
      <c r="I1705" s="1" t="n">
        <f aca="false">ROW()-1</f>
        <v>1704</v>
      </c>
      <c r="J1705" s="1" t="n">
        <f aca="true">YEAR(NOW())+(1/365.25)*I1705</f>
        <v>2027.66529774127</v>
      </c>
      <c r="K1705" s="3" t="n">
        <f aca="false">(365.2425*J1705+1721060-$B$3)/$C$3</f>
        <v>17.5311903177098</v>
      </c>
      <c r="L1705" s="3" t="n">
        <f aca="false">IF((K1705-INT(K1705))&gt;=0.5,_xlfn.CEILING.MATH(K1705),_xlfn.FLOOR.MATH(K1705))</f>
        <v>18</v>
      </c>
    </row>
    <row r="1706" customFormat="false" ht="12.8" hidden="false" customHeight="false" outlineLevel="0" collapsed="false">
      <c r="I1706" s="1" t="n">
        <f aca="false">ROW()-1</f>
        <v>1705</v>
      </c>
      <c r="J1706" s="1" t="n">
        <f aca="true">YEAR(NOW())+(1/365.25)*I1706</f>
        <v>2027.66803559206</v>
      </c>
      <c r="K1706" s="3" t="n">
        <f aca="false">(365.2425*J1706+1721060-$B$3)/$C$3</f>
        <v>17.5329028419176</v>
      </c>
      <c r="L1706" s="3" t="n">
        <f aca="false">IF((K1706-INT(K1706))&gt;=0.5,_xlfn.CEILING.MATH(K1706),_xlfn.FLOOR.MATH(K1706))</f>
        <v>18</v>
      </c>
    </row>
    <row r="1707" customFormat="false" ht="12.8" hidden="false" customHeight="false" outlineLevel="0" collapsed="false">
      <c r="I1707" s="1" t="n">
        <f aca="false">ROW()-1</f>
        <v>1706</v>
      </c>
      <c r="J1707" s="1" t="n">
        <f aca="true">YEAR(NOW())+(1/365.25)*I1707</f>
        <v>2027.67077344285</v>
      </c>
      <c r="K1707" s="3" t="n">
        <f aca="false">(365.2425*J1707+1721060-$B$3)/$C$3</f>
        <v>17.5346153661255</v>
      </c>
      <c r="L1707" s="3" t="n">
        <f aca="false">IF((K1707-INT(K1707))&gt;=0.5,_xlfn.CEILING.MATH(K1707),_xlfn.FLOOR.MATH(K1707))</f>
        <v>18</v>
      </c>
    </row>
    <row r="1708" customFormat="false" ht="12.8" hidden="false" customHeight="false" outlineLevel="0" collapsed="false">
      <c r="I1708" s="1" t="n">
        <f aca="false">ROW()-1</f>
        <v>1707</v>
      </c>
      <c r="J1708" s="1" t="n">
        <f aca="true">YEAR(NOW())+(1/365.25)*I1708</f>
        <v>2027.67351129363</v>
      </c>
      <c r="K1708" s="3" t="n">
        <f aca="false">(365.2425*J1708+1721060-$B$3)/$C$3</f>
        <v>17.5363278903326</v>
      </c>
      <c r="L1708" s="3" t="n">
        <f aca="false">IF((K1708-INT(K1708))&gt;=0.5,_xlfn.CEILING.MATH(K1708),_xlfn.FLOOR.MATH(K1708))</f>
        <v>18</v>
      </c>
    </row>
    <row r="1709" customFormat="false" ht="12.8" hidden="false" customHeight="false" outlineLevel="0" collapsed="false">
      <c r="I1709" s="1" t="n">
        <f aca="false">ROW()-1</f>
        <v>1708</v>
      </c>
      <c r="J1709" s="1" t="n">
        <f aca="true">YEAR(NOW())+(1/365.25)*I1709</f>
        <v>2027.67624914442</v>
      </c>
      <c r="K1709" s="3" t="n">
        <f aca="false">(365.2425*J1709+1721060-$B$3)/$C$3</f>
        <v>17.5380404145404</v>
      </c>
      <c r="L1709" s="3" t="n">
        <f aca="false">IF((K1709-INT(K1709))&gt;=0.5,_xlfn.CEILING.MATH(K1709),_xlfn.FLOOR.MATH(K1709))</f>
        <v>18</v>
      </c>
    </row>
    <row r="1710" customFormat="false" ht="12.8" hidden="false" customHeight="false" outlineLevel="0" collapsed="false">
      <c r="I1710" s="1" t="n">
        <f aca="false">ROW()-1</f>
        <v>1709</v>
      </c>
      <c r="J1710" s="1" t="n">
        <f aca="true">YEAR(NOW())+(1/365.25)*I1710</f>
        <v>2027.67898699521</v>
      </c>
      <c r="K1710" s="3" t="n">
        <f aca="false">(365.2425*J1710+1721060-$B$3)/$C$3</f>
        <v>17.5397529387483</v>
      </c>
      <c r="L1710" s="3" t="n">
        <f aca="false">IF((K1710-INT(K1710))&gt;=0.5,_xlfn.CEILING.MATH(K1710),_xlfn.FLOOR.MATH(K1710))</f>
        <v>18</v>
      </c>
    </row>
    <row r="1711" customFormat="false" ht="12.8" hidden="false" customHeight="false" outlineLevel="0" collapsed="false">
      <c r="I1711" s="1" t="n">
        <f aca="false">ROW()-1</f>
        <v>1710</v>
      </c>
      <c r="J1711" s="1" t="n">
        <f aca="true">YEAR(NOW())+(1/365.25)*I1711</f>
        <v>2027.681724846</v>
      </c>
      <c r="K1711" s="3" t="n">
        <f aca="false">(365.2425*J1711+1721060-$B$3)/$C$3</f>
        <v>17.5414654629561</v>
      </c>
      <c r="L1711" s="3" t="n">
        <f aca="false">IF((K1711-INT(K1711))&gt;=0.5,_xlfn.CEILING.MATH(K1711),_xlfn.FLOOR.MATH(K1711))</f>
        <v>18</v>
      </c>
    </row>
    <row r="1712" customFormat="false" ht="12.8" hidden="false" customHeight="false" outlineLevel="0" collapsed="false">
      <c r="I1712" s="1" t="n">
        <f aca="false">ROW()-1</f>
        <v>1711</v>
      </c>
      <c r="J1712" s="1" t="n">
        <f aca="true">YEAR(NOW())+(1/365.25)*I1712</f>
        <v>2027.68446269678</v>
      </c>
      <c r="K1712" s="3" t="n">
        <f aca="false">(365.2425*J1712+1721060-$B$3)/$C$3</f>
        <v>17.543177987164</v>
      </c>
      <c r="L1712" s="3" t="n">
        <f aca="false">IF((K1712-INT(K1712))&gt;=0.5,_xlfn.CEILING.MATH(K1712),_xlfn.FLOOR.MATH(K1712))</f>
        <v>18</v>
      </c>
    </row>
    <row r="1713" customFormat="false" ht="12.8" hidden="false" customHeight="false" outlineLevel="0" collapsed="false">
      <c r="I1713" s="1" t="n">
        <f aca="false">ROW()-1</f>
        <v>1712</v>
      </c>
      <c r="J1713" s="1" t="n">
        <f aca="true">YEAR(NOW())+(1/365.25)*I1713</f>
        <v>2027.68720054757</v>
      </c>
      <c r="K1713" s="3" t="n">
        <f aca="false">(365.2425*J1713+1721060-$B$3)/$C$3</f>
        <v>17.5448905113719</v>
      </c>
      <c r="L1713" s="3" t="n">
        <f aca="false">IF((K1713-INT(K1713))&gt;=0.5,_xlfn.CEILING.MATH(K1713),_xlfn.FLOOR.MATH(K1713))</f>
        <v>18</v>
      </c>
    </row>
    <row r="1714" customFormat="false" ht="12.8" hidden="false" customHeight="false" outlineLevel="0" collapsed="false">
      <c r="I1714" s="1" t="n">
        <f aca="false">ROW()-1</f>
        <v>1713</v>
      </c>
      <c r="J1714" s="1" t="n">
        <f aca="true">YEAR(NOW())+(1/365.25)*I1714</f>
        <v>2027.68993839836</v>
      </c>
      <c r="K1714" s="3" t="n">
        <f aca="false">(365.2425*J1714+1721060-$B$3)/$C$3</f>
        <v>17.5466030355797</v>
      </c>
      <c r="L1714" s="3" t="n">
        <f aca="false">IF((K1714-INT(K1714))&gt;=0.5,_xlfn.CEILING.MATH(K1714),_xlfn.FLOOR.MATH(K1714))</f>
        <v>18</v>
      </c>
    </row>
    <row r="1715" customFormat="false" ht="12.8" hidden="false" customHeight="false" outlineLevel="0" collapsed="false">
      <c r="I1715" s="1" t="n">
        <f aca="false">ROW()-1</f>
        <v>1714</v>
      </c>
      <c r="J1715" s="1" t="n">
        <f aca="true">YEAR(NOW())+(1/365.25)*I1715</f>
        <v>2027.69267624914</v>
      </c>
      <c r="K1715" s="3" t="n">
        <f aca="false">(365.2425*J1715+1721060-$B$3)/$C$3</f>
        <v>17.5483155597876</v>
      </c>
      <c r="L1715" s="3" t="n">
        <f aca="false">IF((K1715-INT(K1715))&gt;=0.5,_xlfn.CEILING.MATH(K1715),_xlfn.FLOOR.MATH(K1715))</f>
        <v>18</v>
      </c>
    </row>
    <row r="1716" customFormat="false" ht="12.8" hidden="false" customHeight="false" outlineLevel="0" collapsed="false">
      <c r="I1716" s="1" t="n">
        <f aca="false">ROW()-1</f>
        <v>1715</v>
      </c>
      <c r="J1716" s="1" t="n">
        <f aca="true">YEAR(NOW())+(1/365.25)*I1716</f>
        <v>2027.69541409993</v>
      </c>
      <c r="K1716" s="3" t="n">
        <f aca="false">(365.2425*J1716+1721060-$B$3)/$C$3</f>
        <v>17.5500280839946</v>
      </c>
      <c r="L1716" s="3" t="n">
        <f aca="false">IF((K1716-INT(K1716))&gt;=0.5,_xlfn.CEILING.MATH(K1716),_xlfn.FLOOR.MATH(K1716))</f>
        <v>18</v>
      </c>
    </row>
    <row r="1717" customFormat="false" ht="12.8" hidden="false" customHeight="false" outlineLevel="0" collapsed="false">
      <c r="I1717" s="1" t="n">
        <f aca="false">ROW()-1</f>
        <v>1716</v>
      </c>
      <c r="J1717" s="1" t="n">
        <f aca="true">YEAR(NOW())+(1/365.25)*I1717</f>
        <v>2027.69815195072</v>
      </c>
      <c r="K1717" s="3" t="n">
        <f aca="false">(365.2425*J1717+1721060-$B$3)/$C$3</f>
        <v>17.5517406082025</v>
      </c>
      <c r="L1717" s="3" t="n">
        <f aca="false">IF((K1717-INT(K1717))&gt;=0.5,_xlfn.CEILING.MATH(K1717),_xlfn.FLOOR.MATH(K1717))</f>
        <v>18</v>
      </c>
    </row>
    <row r="1718" customFormat="false" ht="12.8" hidden="false" customHeight="false" outlineLevel="0" collapsed="false">
      <c r="I1718" s="1" t="n">
        <f aca="false">ROW()-1</f>
        <v>1717</v>
      </c>
      <c r="J1718" s="1" t="n">
        <f aca="true">YEAR(NOW())+(1/365.25)*I1718</f>
        <v>2027.70088980151</v>
      </c>
      <c r="K1718" s="3" t="n">
        <f aca="false">(365.2425*J1718+1721060-$B$3)/$C$3</f>
        <v>17.5534531324104</v>
      </c>
      <c r="L1718" s="3" t="n">
        <f aca="false">IF((K1718-INT(K1718))&gt;=0.5,_xlfn.CEILING.MATH(K1718),_xlfn.FLOOR.MATH(K1718))</f>
        <v>18</v>
      </c>
    </row>
    <row r="1719" customFormat="false" ht="12.8" hidden="false" customHeight="false" outlineLevel="0" collapsed="false">
      <c r="I1719" s="1" t="n">
        <f aca="false">ROW()-1</f>
        <v>1718</v>
      </c>
      <c r="J1719" s="1" t="n">
        <f aca="true">YEAR(NOW())+(1/365.25)*I1719</f>
        <v>2027.70362765229</v>
      </c>
      <c r="K1719" s="3" t="n">
        <f aca="false">(365.2425*J1719+1721060-$B$3)/$C$3</f>
        <v>17.5551656566182</v>
      </c>
      <c r="L1719" s="3" t="n">
        <f aca="false">IF((K1719-INT(K1719))&gt;=0.5,_xlfn.CEILING.MATH(K1719),_xlfn.FLOOR.MATH(K1719))</f>
        <v>18</v>
      </c>
    </row>
    <row r="1720" customFormat="false" ht="12.8" hidden="false" customHeight="false" outlineLevel="0" collapsed="false">
      <c r="I1720" s="1" t="n">
        <f aca="false">ROW()-1</f>
        <v>1719</v>
      </c>
      <c r="J1720" s="1" t="n">
        <f aca="true">YEAR(NOW())+(1/365.25)*I1720</f>
        <v>2027.70636550308</v>
      </c>
      <c r="K1720" s="3" t="n">
        <f aca="false">(365.2425*J1720+1721060-$B$3)/$C$3</f>
        <v>17.5568781808261</v>
      </c>
      <c r="L1720" s="3" t="n">
        <f aca="false">IF((K1720-INT(K1720))&gt;=0.5,_xlfn.CEILING.MATH(K1720),_xlfn.FLOOR.MATH(K1720))</f>
        <v>18</v>
      </c>
    </row>
    <row r="1721" customFormat="false" ht="12.8" hidden="false" customHeight="false" outlineLevel="0" collapsed="false">
      <c r="I1721" s="1" t="n">
        <f aca="false">ROW()-1</f>
        <v>1720</v>
      </c>
      <c r="J1721" s="1" t="n">
        <f aca="true">YEAR(NOW())+(1/365.25)*I1721</f>
        <v>2027.70910335387</v>
      </c>
      <c r="K1721" s="3" t="n">
        <f aca="false">(365.2425*J1721+1721060-$B$3)/$C$3</f>
        <v>17.5585907050332</v>
      </c>
      <c r="L1721" s="3" t="n">
        <f aca="false">IF((K1721-INT(K1721))&gt;=0.5,_xlfn.CEILING.MATH(K1721),_xlfn.FLOOR.MATH(K1721))</f>
        <v>18</v>
      </c>
    </row>
    <row r="1722" customFormat="false" ht="12.8" hidden="false" customHeight="false" outlineLevel="0" collapsed="false">
      <c r="I1722" s="1" t="n">
        <f aca="false">ROW()-1</f>
        <v>1721</v>
      </c>
      <c r="J1722" s="1" t="n">
        <f aca="true">YEAR(NOW())+(1/365.25)*I1722</f>
        <v>2027.71184120465</v>
      </c>
      <c r="K1722" s="3" t="n">
        <f aca="false">(365.2425*J1722+1721060-$B$3)/$C$3</f>
        <v>17.560303229241</v>
      </c>
      <c r="L1722" s="3" t="n">
        <f aca="false">IF((K1722-INT(K1722))&gt;=0.5,_xlfn.CEILING.MATH(K1722),_xlfn.FLOOR.MATH(K1722))</f>
        <v>18</v>
      </c>
    </row>
    <row r="1723" customFormat="false" ht="12.8" hidden="false" customHeight="false" outlineLevel="0" collapsed="false">
      <c r="I1723" s="1" t="n">
        <f aca="false">ROW()-1</f>
        <v>1722</v>
      </c>
      <c r="J1723" s="1" t="n">
        <f aca="true">YEAR(NOW())+(1/365.25)*I1723</f>
        <v>2027.71457905544</v>
      </c>
      <c r="K1723" s="3" t="n">
        <f aca="false">(365.2425*J1723+1721060-$B$3)/$C$3</f>
        <v>17.5620157534489</v>
      </c>
      <c r="L1723" s="3" t="n">
        <f aca="false">IF((K1723-INT(K1723))&gt;=0.5,_xlfn.CEILING.MATH(K1723),_xlfn.FLOOR.MATH(K1723))</f>
        <v>18</v>
      </c>
    </row>
    <row r="1724" customFormat="false" ht="12.8" hidden="false" customHeight="false" outlineLevel="0" collapsed="false">
      <c r="I1724" s="1" t="n">
        <f aca="false">ROW()-1</f>
        <v>1723</v>
      </c>
      <c r="J1724" s="1" t="n">
        <f aca="true">YEAR(NOW())+(1/365.25)*I1724</f>
        <v>2027.71731690623</v>
      </c>
      <c r="K1724" s="3" t="n">
        <f aca="false">(365.2425*J1724+1721060-$B$3)/$C$3</f>
        <v>17.5637282776567</v>
      </c>
      <c r="L1724" s="3" t="n">
        <f aca="false">IF((K1724-INT(K1724))&gt;=0.5,_xlfn.CEILING.MATH(K1724),_xlfn.FLOOR.MATH(K1724))</f>
        <v>18</v>
      </c>
    </row>
    <row r="1725" customFormat="false" ht="12.8" hidden="false" customHeight="false" outlineLevel="0" collapsed="false">
      <c r="I1725" s="1" t="n">
        <f aca="false">ROW()-1</f>
        <v>1724</v>
      </c>
      <c r="J1725" s="1" t="n">
        <f aca="true">YEAR(NOW())+(1/365.25)*I1725</f>
        <v>2027.72005475702</v>
      </c>
      <c r="K1725" s="3" t="n">
        <f aca="false">(365.2425*J1725+1721060-$B$3)/$C$3</f>
        <v>17.5654408018646</v>
      </c>
      <c r="L1725" s="3" t="n">
        <f aca="false">IF((K1725-INT(K1725))&gt;=0.5,_xlfn.CEILING.MATH(K1725),_xlfn.FLOOR.MATH(K1725))</f>
        <v>18</v>
      </c>
    </row>
    <row r="1726" customFormat="false" ht="12.8" hidden="false" customHeight="false" outlineLevel="0" collapsed="false">
      <c r="I1726" s="1" t="n">
        <f aca="false">ROW()-1</f>
        <v>1725</v>
      </c>
      <c r="J1726" s="1" t="n">
        <f aca="true">YEAR(NOW())+(1/365.25)*I1726</f>
        <v>2027.7227926078</v>
      </c>
      <c r="K1726" s="3" t="n">
        <f aca="false">(365.2425*J1726+1721060-$B$3)/$C$3</f>
        <v>17.5671533260725</v>
      </c>
      <c r="L1726" s="3" t="n">
        <f aca="false">IF((K1726-INT(K1726))&gt;=0.5,_xlfn.CEILING.MATH(K1726),_xlfn.FLOOR.MATH(K1726))</f>
        <v>18</v>
      </c>
    </row>
    <row r="1727" customFormat="false" ht="12.8" hidden="false" customHeight="false" outlineLevel="0" collapsed="false">
      <c r="I1727" s="1" t="n">
        <f aca="false">ROW()-1</f>
        <v>1726</v>
      </c>
      <c r="J1727" s="1" t="n">
        <f aca="true">YEAR(NOW())+(1/365.25)*I1727</f>
        <v>2027.72553045859</v>
      </c>
      <c r="K1727" s="3" t="n">
        <f aca="false">(365.2425*J1727+1721060-$B$3)/$C$3</f>
        <v>17.5688658502795</v>
      </c>
      <c r="L1727" s="3" t="n">
        <f aca="false">IF((K1727-INT(K1727))&gt;=0.5,_xlfn.CEILING.MATH(K1727),_xlfn.FLOOR.MATH(K1727))</f>
        <v>18</v>
      </c>
    </row>
    <row r="1728" customFormat="false" ht="12.8" hidden="false" customHeight="false" outlineLevel="0" collapsed="false">
      <c r="I1728" s="1" t="n">
        <f aca="false">ROW()-1</f>
        <v>1727</v>
      </c>
      <c r="J1728" s="1" t="n">
        <f aca="true">YEAR(NOW())+(1/365.25)*I1728</f>
        <v>2027.72826830938</v>
      </c>
      <c r="K1728" s="3" t="n">
        <f aca="false">(365.2425*J1728+1721060-$B$3)/$C$3</f>
        <v>17.5705783744874</v>
      </c>
      <c r="L1728" s="3" t="n">
        <f aca="false">IF((K1728-INT(K1728))&gt;=0.5,_xlfn.CEILING.MATH(K1728),_xlfn.FLOOR.MATH(K1728))</f>
        <v>18</v>
      </c>
    </row>
    <row r="1729" customFormat="false" ht="12.8" hidden="false" customHeight="false" outlineLevel="0" collapsed="false">
      <c r="I1729" s="1" t="n">
        <f aca="false">ROW()-1</f>
        <v>1728</v>
      </c>
      <c r="J1729" s="1" t="n">
        <f aca="true">YEAR(NOW())+(1/365.25)*I1729</f>
        <v>2027.73100616016</v>
      </c>
      <c r="K1729" s="3" t="n">
        <f aca="false">(365.2425*J1729+1721060-$B$3)/$C$3</f>
        <v>17.5722908986952</v>
      </c>
      <c r="L1729" s="3" t="n">
        <f aca="false">IF((K1729-INT(K1729))&gt;=0.5,_xlfn.CEILING.MATH(K1729),_xlfn.FLOOR.MATH(K1729))</f>
        <v>18</v>
      </c>
    </row>
    <row r="1730" customFormat="false" ht="12.8" hidden="false" customHeight="false" outlineLevel="0" collapsed="false">
      <c r="I1730" s="1" t="n">
        <f aca="false">ROW()-1</f>
        <v>1729</v>
      </c>
      <c r="J1730" s="1" t="n">
        <f aca="true">YEAR(NOW())+(1/365.25)*I1730</f>
        <v>2027.73374401095</v>
      </c>
      <c r="K1730" s="3" t="n">
        <f aca="false">(365.2425*J1730+1721060-$B$3)/$C$3</f>
        <v>17.5740034229031</v>
      </c>
      <c r="L1730" s="3" t="n">
        <f aca="false">IF((K1730-INT(K1730))&gt;=0.5,_xlfn.CEILING.MATH(K1730),_xlfn.FLOOR.MATH(K1730))</f>
        <v>18</v>
      </c>
    </row>
    <row r="1731" customFormat="false" ht="12.8" hidden="false" customHeight="false" outlineLevel="0" collapsed="false">
      <c r="I1731" s="1" t="n">
        <f aca="false">ROW()-1</f>
        <v>1730</v>
      </c>
      <c r="J1731" s="1" t="n">
        <f aca="true">YEAR(NOW())+(1/365.25)*I1731</f>
        <v>2027.73648186174</v>
      </c>
      <c r="K1731" s="3" t="n">
        <f aca="false">(365.2425*J1731+1721060-$B$3)/$C$3</f>
        <v>17.575715947111</v>
      </c>
      <c r="L1731" s="3" t="n">
        <f aca="false">IF((K1731-INT(K1731))&gt;=0.5,_xlfn.CEILING.MATH(K1731),_xlfn.FLOOR.MATH(K1731))</f>
        <v>18</v>
      </c>
    </row>
    <row r="1732" customFormat="false" ht="12.8" hidden="false" customHeight="false" outlineLevel="0" collapsed="false">
      <c r="I1732" s="1" t="n">
        <f aca="false">ROW()-1</f>
        <v>1731</v>
      </c>
      <c r="J1732" s="1" t="n">
        <f aca="true">YEAR(NOW())+(1/365.25)*I1732</f>
        <v>2027.73921971253</v>
      </c>
      <c r="K1732" s="3" t="n">
        <f aca="false">(365.2425*J1732+1721060-$B$3)/$C$3</f>
        <v>17.577428471318</v>
      </c>
      <c r="L1732" s="3" t="n">
        <f aca="false">IF((K1732-INT(K1732))&gt;=0.5,_xlfn.CEILING.MATH(K1732),_xlfn.FLOOR.MATH(K1732))</f>
        <v>18</v>
      </c>
    </row>
    <row r="1733" customFormat="false" ht="12.8" hidden="false" customHeight="false" outlineLevel="0" collapsed="false">
      <c r="I1733" s="1" t="n">
        <f aca="false">ROW()-1</f>
        <v>1732</v>
      </c>
      <c r="J1733" s="1" t="n">
        <f aca="true">YEAR(NOW())+(1/365.25)*I1733</f>
        <v>2027.74195756331</v>
      </c>
      <c r="K1733" s="3" t="n">
        <f aca="false">(365.2425*J1733+1721060-$B$3)/$C$3</f>
        <v>17.5791409955259</v>
      </c>
      <c r="L1733" s="3" t="n">
        <f aca="false">IF((K1733-INT(K1733))&gt;=0.5,_xlfn.CEILING.MATH(K1733),_xlfn.FLOOR.MATH(K1733))</f>
        <v>18</v>
      </c>
    </row>
    <row r="1734" customFormat="false" ht="12.8" hidden="false" customHeight="false" outlineLevel="0" collapsed="false">
      <c r="I1734" s="1" t="n">
        <f aca="false">ROW()-1</f>
        <v>1733</v>
      </c>
      <c r="J1734" s="1" t="n">
        <f aca="true">YEAR(NOW())+(1/365.25)*I1734</f>
        <v>2027.7446954141</v>
      </c>
      <c r="K1734" s="3" t="n">
        <f aca="false">(365.2425*J1734+1721060-$B$3)/$C$3</f>
        <v>17.5808535197338</v>
      </c>
      <c r="L1734" s="3" t="n">
        <f aca="false">IF((K1734-INT(K1734))&gt;=0.5,_xlfn.CEILING.MATH(K1734),_xlfn.FLOOR.MATH(K1734))</f>
        <v>18</v>
      </c>
    </row>
    <row r="1735" customFormat="false" ht="12.8" hidden="false" customHeight="false" outlineLevel="0" collapsed="false">
      <c r="I1735" s="1" t="n">
        <f aca="false">ROW()-1</f>
        <v>1734</v>
      </c>
      <c r="J1735" s="1" t="n">
        <f aca="true">YEAR(NOW())+(1/365.25)*I1735</f>
        <v>2027.74743326489</v>
      </c>
      <c r="K1735" s="3" t="n">
        <f aca="false">(365.2425*J1735+1721060-$B$3)/$C$3</f>
        <v>17.5825660439416</v>
      </c>
      <c r="L1735" s="3" t="n">
        <f aca="false">IF((K1735-INT(K1735))&gt;=0.5,_xlfn.CEILING.MATH(K1735),_xlfn.FLOOR.MATH(K1735))</f>
        <v>18</v>
      </c>
    </row>
    <row r="1736" customFormat="false" ht="12.8" hidden="false" customHeight="false" outlineLevel="0" collapsed="false">
      <c r="I1736" s="1" t="n">
        <f aca="false">ROW()-1</f>
        <v>1735</v>
      </c>
      <c r="J1736" s="1" t="n">
        <f aca="true">YEAR(NOW())+(1/365.25)*I1736</f>
        <v>2027.75017111567</v>
      </c>
      <c r="K1736" s="3" t="n">
        <f aca="false">(365.2425*J1736+1721060-$B$3)/$C$3</f>
        <v>17.5842785681495</v>
      </c>
      <c r="L1736" s="3" t="n">
        <f aca="false">IF((K1736-INT(K1736))&gt;=0.5,_xlfn.CEILING.MATH(K1736),_xlfn.FLOOR.MATH(K1736))</f>
        <v>18</v>
      </c>
    </row>
    <row r="1737" customFormat="false" ht="12.8" hidden="false" customHeight="false" outlineLevel="0" collapsed="false">
      <c r="I1737" s="1" t="n">
        <f aca="false">ROW()-1</f>
        <v>1736</v>
      </c>
      <c r="J1737" s="1" t="n">
        <f aca="true">YEAR(NOW())+(1/365.25)*I1737</f>
        <v>2027.75290896646</v>
      </c>
      <c r="K1737" s="3" t="n">
        <f aca="false">(365.2425*J1737+1721060-$B$3)/$C$3</f>
        <v>17.5859910923573</v>
      </c>
      <c r="L1737" s="3" t="n">
        <f aca="false">IF((K1737-INT(K1737))&gt;=0.5,_xlfn.CEILING.MATH(K1737),_xlfn.FLOOR.MATH(K1737))</f>
        <v>18</v>
      </c>
    </row>
    <row r="1738" customFormat="false" ht="12.8" hidden="false" customHeight="false" outlineLevel="0" collapsed="false">
      <c r="I1738" s="1" t="n">
        <f aca="false">ROW()-1</f>
        <v>1737</v>
      </c>
      <c r="J1738" s="1" t="n">
        <f aca="true">YEAR(NOW())+(1/365.25)*I1738</f>
        <v>2027.75564681725</v>
      </c>
      <c r="K1738" s="3" t="n">
        <f aca="false">(365.2425*J1738+1721060-$B$3)/$C$3</f>
        <v>17.5877036165644</v>
      </c>
      <c r="L1738" s="3" t="n">
        <f aca="false">IF((K1738-INT(K1738))&gt;=0.5,_xlfn.CEILING.MATH(K1738),_xlfn.FLOOR.MATH(K1738))</f>
        <v>18</v>
      </c>
    </row>
    <row r="1739" customFormat="false" ht="12.8" hidden="false" customHeight="false" outlineLevel="0" collapsed="false">
      <c r="I1739" s="1" t="n">
        <f aca="false">ROW()-1</f>
        <v>1738</v>
      </c>
      <c r="J1739" s="1" t="n">
        <f aca="true">YEAR(NOW())+(1/365.25)*I1739</f>
        <v>2027.75838466804</v>
      </c>
      <c r="K1739" s="3" t="n">
        <f aca="false">(365.2425*J1739+1721060-$B$3)/$C$3</f>
        <v>17.5894161407723</v>
      </c>
      <c r="L1739" s="3" t="n">
        <f aca="false">IF((K1739-INT(K1739))&gt;=0.5,_xlfn.CEILING.MATH(K1739),_xlfn.FLOOR.MATH(K1739))</f>
        <v>18</v>
      </c>
    </row>
    <row r="1740" customFormat="false" ht="12.8" hidden="false" customHeight="false" outlineLevel="0" collapsed="false">
      <c r="I1740" s="1" t="n">
        <f aca="false">ROW()-1</f>
        <v>1739</v>
      </c>
      <c r="J1740" s="1" t="n">
        <f aca="true">YEAR(NOW())+(1/365.25)*I1740</f>
        <v>2027.76112251882</v>
      </c>
      <c r="K1740" s="3" t="n">
        <f aca="false">(365.2425*J1740+1721060-$B$3)/$C$3</f>
        <v>17.5911286649801</v>
      </c>
      <c r="L1740" s="3" t="n">
        <f aca="false">IF((K1740-INT(K1740))&gt;=0.5,_xlfn.CEILING.MATH(K1740),_xlfn.FLOOR.MATH(K1740))</f>
        <v>18</v>
      </c>
    </row>
    <row r="1741" customFormat="false" ht="12.8" hidden="false" customHeight="false" outlineLevel="0" collapsed="false">
      <c r="I1741" s="1" t="n">
        <f aca="false">ROW()-1</f>
        <v>1740</v>
      </c>
      <c r="J1741" s="1" t="n">
        <f aca="true">YEAR(NOW())+(1/365.25)*I1741</f>
        <v>2027.76386036961</v>
      </c>
      <c r="K1741" s="3" t="n">
        <f aca="false">(365.2425*J1741+1721060-$B$3)/$C$3</f>
        <v>17.592841189188</v>
      </c>
      <c r="L1741" s="3" t="n">
        <f aca="false">IF((K1741-INT(K1741))&gt;=0.5,_xlfn.CEILING.MATH(K1741),_xlfn.FLOOR.MATH(K1741))</f>
        <v>18</v>
      </c>
    </row>
    <row r="1742" customFormat="false" ht="12.8" hidden="false" customHeight="false" outlineLevel="0" collapsed="false">
      <c r="I1742" s="1" t="n">
        <f aca="false">ROW()-1</f>
        <v>1741</v>
      </c>
      <c r="J1742" s="1" t="n">
        <f aca="true">YEAR(NOW())+(1/365.25)*I1742</f>
        <v>2027.7665982204</v>
      </c>
      <c r="K1742" s="3" t="n">
        <f aca="false">(365.2425*J1742+1721060-$B$3)/$C$3</f>
        <v>17.5945537133959</v>
      </c>
      <c r="L1742" s="3" t="n">
        <f aca="false">IF((K1742-INT(K1742))&gt;=0.5,_xlfn.CEILING.MATH(K1742),_xlfn.FLOOR.MATH(K1742))</f>
        <v>18</v>
      </c>
    </row>
    <row r="1743" customFormat="false" ht="12.8" hidden="false" customHeight="false" outlineLevel="0" collapsed="false">
      <c r="I1743" s="1" t="n">
        <f aca="false">ROW()-1</f>
        <v>1742</v>
      </c>
      <c r="J1743" s="1" t="n">
        <f aca="true">YEAR(NOW())+(1/365.25)*I1743</f>
        <v>2027.76933607118</v>
      </c>
      <c r="K1743" s="3" t="n">
        <f aca="false">(365.2425*J1743+1721060-$B$3)/$C$3</f>
        <v>17.5962662376029</v>
      </c>
      <c r="L1743" s="3" t="n">
        <f aca="false">IF((K1743-INT(K1743))&gt;=0.5,_xlfn.CEILING.MATH(K1743),_xlfn.FLOOR.MATH(K1743))</f>
        <v>18</v>
      </c>
    </row>
    <row r="1744" customFormat="false" ht="12.8" hidden="false" customHeight="false" outlineLevel="0" collapsed="false">
      <c r="I1744" s="1" t="n">
        <f aca="false">ROW()-1</f>
        <v>1743</v>
      </c>
      <c r="J1744" s="1" t="n">
        <f aca="true">YEAR(NOW())+(1/365.25)*I1744</f>
        <v>2027.77207392197</v>
      </c>
      <c r="K1744" s="3" t="n">
        <f aca="false">(365.2425*J1744+1721060-$B$3)/$C$3</f>
        <v>17.5979787618108</v>
      </c>
      <c r="L1744" s="3" t="n">
        <f aca="false">IF((K1744-INT(K1744))&gt;=0.5,_xlfn.CEILING.MATH(K1744),_xlfn.FLOOR.MATH(K1744))</f>
        <v>18</v>
      </c>
    </row>
    <row r="1745" customFormat="false" ht="12.8" hidden="false" customHeight="false" outlineLevel="0" collapsed="false">
      <c r="I1745" s="1" t="n">
        <f aca="false">ROW()-1</f>
        <v>1744</v>
      </c>
      <c r="J1745" s="1" t="n">
        <f aca="true">YEAR(NOW())+(1/365.25)*I1745</f>
        <v>2027.77481177276</v>
      </c>
      <c r="K1745" s="3" t="n">
        <f aca="false">(365.2425*J1745+1721060-$B$3)/$C$3</f>
        <v>17.5996912860186</v>
      </c>
      <c r="L1745" s="3" t="n">
        <f aca="false">IF((K1745-INT(K1745))&gt;=0.5,_xlfn.CEILING.MATH(K1745),_xlfn.FLOOR.MATH(K1745))</f>
        <v>18</v>
      </c>
    </row>
    <row r="1746" customFormat="false" ht="12.8" hidden="false" customHeight="false" outlineLevel="0" collapsed="false">
      <c r="I1746" s="1" t="n">
        <f aca="false">ROW()-1</f>
        <v>1745</v>
      </c>
      <c r="J1746" s="1" t="n">
        <f aca="true">YEAR(NOW())+(1/365.25)*I1746</f>
        <v>2027.77754962355</v>
      </c>
      <c r="K1746" s="3" t="n">
        <f aca="false">(365.2425*J1746+1721060-$B$3)/$C$3</f>
        <v>17.6014038102265</v>
      </c>
      <c r="L1746" s="3" t="n">
        <f aca="false">IF((K1746-INT(K1746))&gt;=0.5,_xlfn.CEILING.MATH(K1746),_xlfn.FLOOR.MATH(K1746))</f>
        <v>18</v>
      </c>
    </row>
    <row r="1747" customFormat="false" ht="12.8" hidden="false" customHeight="false" outlineLevel="0" collapsed="false">
      <c r="I1747" s="1" t="n">
        <f aca="false">ROW()-1</f>
        <v>1746</v>
      </c>
      <c r="J1747" s="1" t="n">
        <f aca="true">YEAR(NOW())+(1/365.25)*I1747</f>
        <v>2027.78028747433</v>
      </c>
      <c r="K1747" s="3" t="n">
        <f aca="false">(365.2425*J1747+1721060-$B$3)/$C$3</f>
        <v>17.6031163344344</v>
      </c>
      <c r="L1747" s="3" t="n">
        <f aca="false">IF((K1747-INT(K1747))&gt;=0.5,_xlfn.CEILING.MATH(K1747),_xlfn.FLOOR.MATH(K1747))</f>
        <v>18</v>
      </c>
    </row>
    <row r="1748" customFormat="false" ht="12.8" hidden="false" customHeight="false" outlineLevel="0" collapsed="false">
      <c r="I1748" s="1" t="n">
        <f aca="false">ROW()-1</f>
        <v>1747</v>
      </c>
      <c r="J1748" s="1" t="n">
        <f aca="true">YEAR(NOW())+(1/365.25)*I1748</f>
        <v>2027.78302532512</v>
      </c>
      <c r="K1748" s="3" t="n">
        <f aca="false">(365.2425*J1748+1721060-$B$3)/$C$3</f>
        <v>17.6048288586422</v>
      </c>
      <c r="L1748" s="3" t="n">
        <f aca="false">IF((K1748-INT(K1748))&gt;=0.5,_xlfn.CEILING.MATH(K1748),_xlfn.FLOOR.MATH(K1748))</f>
        <v>18</v>
      </c>
    </row>
    <row r="1749" customFormat="false" ht="12.8" hidden="false" customHeight="false" outlineLevel="0" collapsed="false">
      <c r="I1749" s="1" t="n">
        <f aca="false">ROW()-1</f>
        <v>1748</v>
      </c>
      <c r="J1749" s="1" t="n">
        <f aca="true">YEAR(NOW())+(1/365.25)*I1749</f>
        <v>2027.78576317591</v>
      </c>
      <c r="K1749" s="3" t="n">
        <f aca="false">(365.2425*J1749+1721060-$B$3)/$C$3</f>
        <v>17.6065413828501</v>
      </c>
      <c r="L1749" s="3" t="n">
        <f aca="false">IF((K1749-INT(K1749))&gt;=0.5,_xlfn.CEILING.MATH(K1749),_xlfn.FLOOR.MATH(K1749))</f>
        <v>18</v>
      </c>
    </row>
    <row r="1750" customFormat="false" ht="12.8" hidden="false" customHeight="false" outlineLevel="0" collapsed="false">
      <c r="I1750" s="1" t="n">
        <f aca="false">ROW()-1</f>
        <v>1749</v>
      </c>
      <c r="J1750" s="1" t="n">
        <f aca="true">YEAR(NOW())+(1/365.25)*I1750</f>
        <v>2027.78850102669</v>
      </c>
      <c r="K1750" s="3" t="n">
        <f aca="false">(365.2425*J1750+1721060-$B$3)/$C$3</f>
        <v>17.6082539070579</v>
      </c>
      <c r="L1750" s="3" t="n">
        <f aca="false">IF((K1750-INT(K1750))&gt;=0.5,_xlfn.CEILING.MATH(K1750),_xlfn.FLOOR.MATH(K1750))</f>
        <v>18</v>
      </c>
    </row>
    <row r="1751" customFormat="false" ht="12.8" hidden="false" customHeight="false" outlineLevel="0" collapsed="false">
      <c r="I1751" s="1" t="n">
        <f aca="false">ROW()-1</f>
        <v>1750</v>
      </c>
      <c r="J1751" s="1" t="n">
        <f aca="true">YEAR(NOW())+(1/365.25)*I1751</f>
        <v>2027.79123887748</v>
      </c>
      <c r="K1751" s="3" t="n">
        <f aca="false">(365.2425*J1751+1721060-$B$3)/$C$3</f>
        <v>17.609966431265</v>
      </c>
      <c r="L1751" s="3" t="n">
        <f aca="false">IF((K1751-INT(K1751))&gt;=0.5,_xlfn.CEILING.MATH(K1751),_xlfn.FLOOR.MATH(K1751))</f>
        <v>18</v>
      </c>
    </row>
    <row r="1752" customFormat="false" ht="12.8" hidden="false" customHeight="false" outlineLevel="0" collapsed="false">
      <c r="I1752" s="1" t="n">
        <f aca="false">ROW()-1</f>
        <v>1751</v>
      </c>
      <c r="J1752" s="1" t="n">
        <f aca="true">YEAR(NOW())+(1/365.25)*I1752</f>
        <v>2027.79397672827</v>
      </c>
      <c r="K1752" s="3" t="n">
        <f aca="false">(365.2425*J1752+1721060-$B$3)/$C$3</f>
        <v>17.6116789554729</v>
      </c>
      <c r="L1752" s="3" t="n">
        <f aca="false">IF((K1752-INT(K1752))&gt;=0.5,_xlfn.CEILING.MATH(K1752),_xlfn.FLOOR.MATH(K1752))</f>
        <v>18</v>
      </c>
    </row>
    <row r="1753" customFormat="false" ht="12.8" hidden="false" customHeight="false" outlineLevel="0" collapsed="false">
      <c r="I1753" s="1" t="n">
        <f aca="false">ROW()-1</f>
        <v>1752</v>
      </c>
      <c r="J1753" s="1" t="n">
        <f aca="true">YEAR(NOW())+(1/365.25)*I1753</f>
        <v>2027.79671457906</v>
      </c>
      <c r="K1753" s="3" t="n">
        <f aca="false">(365.2425*J1753+1721060-$B$3)/$C$3</f>
        <v>17.6133914796807</v>
      </c>
      <c r="L1753" s="3" t="n">
        <f aca="false">IF((K1753-INT(K1753))&gt;=0.5,_xlfn.CEILING.MATH(K1753),_xlfn.FLOOR.MATH(K1753))</f>
        <v>18</v>
      </c>
    </row>
    <row r="1754" customFormat="false" ht="12.8" hidden="false" customHeight="false" outlineLevel="0" collapsed="false">
      <c r="I1754" s="1" t="n">
        <f aca="false">ROW()-1</f>
        <v>1753</v>
      </c>
      <c r="J1754" s="1" t="n">
        <f aca="true">YEAR(NOW())+(1/365.25)*I1754</f>
        <v>2027.79945242984</v>
      </c>
      <c r="K1754" s="3" t="n">
        <f aca="false">(365.2425*J1754+1721060-$B$3)/$C$3</f>
        <v>17.6151040038886</v>
      </c>
      <c r="L1754" s="3" t="n">
        <f aca="false">IF((K1754-INT(K1754))&gt;=0.5,_xlfn.CEILING.MATH(K1754),_xlfn.FLOOR.MATH(K1754))</f>
        <v>18</v>
      </c>
    </row>
    <row r="1755" customFormat="false" ht="12.8" hidden="false" customHeight="false" outlineLevel="0" collapsed="false">
      <c r="I1755" s="1" t="n">
        <f aca="false">ROW()-1</f>
        <v>1754</v>
      </c>
      <c r="J1755" s="1" t="n">
        <f aca="true">YEAR(NOW())+(1/365.25)*I1755</f>
        <v>2027.80219028063</v>
      </c>
      <c r="K1755" s="3" t="n">
        <f aca="false">(365.2425*J1755+1721060-$B$3)/$C$3</f>
        <v>17.6168165280957</v>
      </c>
      <c r="L1755" s="3" t="n">
        <f aca="false">IF((K1755-INT(K1755))&gt;=0.5,_xlfn.CEILING.MATH(K1755),_xlfn.FLOOR.MATH(K1755))</f>
        <v>18</v>
      </c>
    </row>
    <row r="1756" customFormat="false" ht="12.8" hidden="false" customHeight="false" outlineLevel="0" collapsed="false">
      <c r="I1756" s="1" t="n">
        <f aca="false">ROW()-1</f>
        <v>1755</v>
      </c>
      <c r="J1756" s="1" t="n">
        <f aca="true">YEAR(NOW())+(1/365.25)*I1756</f>
        <v>2027.80492813142</v>
      </c>
      <c r="K1756" s="3" t="n">
        <f aca="false">(365.2425*J1756+1721060-$B$3)/$C$3</f>
        <v>17.6185290523035</v>
      </c>
      <c r="L1756" s="3" t="n">
        <f aca="false">IF((K1756-INT(K1756))&gt;=0.5,_xlfn.CEILING.MATH(K1756),_xlfn.FLOOR.MATH(K1756))</f>
        <v>18</v>
      </c>
    </row>
    <row r="1757" customFormat="false" ht="12.8" hidden="false" customHeight="false" outlineLevel="0" collapsed="false">
      <c r="I1757" s="1" t="n">
        <f aca="false">ROW()-1</f>
        <v>1756</v>
      </c>
      <c r="J1757" s="1" t="n">
        <f aca="true">YEAR(NOW())+(1/365.25)*I1757</f>
        <v>2027.8076659822</v>
      </c>
      <c r="K1757" s="3" t="n">
        <f aca="false">(365.2425*J1757+1721060-$B$3)/$C$3</f>
        <v>17.6202415765114</v>
      </c>
      <c r="L1757" s="3" t="n">
        <f aca="false">IF((K1757-INT(K1757))&gt;=0.5,_xlfn.CEILING.MATH(K1757),_xlfn.FLOOR.MATH(K1757))</f>
        <v>18</v>
      </c>
    </row>
    <row r="1758" customFormat="false" ht="12.8" hidden="false" customHeight="false" outlineLevel="0" collapsed="false">
      <c r="I1758" s="1" t="n">
        <f aca="false">ROW()-1</f>
        <v>1757</v>
      </c>
      <c r="J1758" s="1" t="n">
        <f aca="true">YEAR(NOW())+(1/365.25)*I1758</f>
        <v>2027.81040383299</v>
      </c>
      <c r="K1758" s="3" t="n">
        <f aca="false">(365.2425*J1758+1721060-$B$3)/$C$3</f>
        <v>17.6219541007192</v>
      </c>
      <c r="L1758" s="3" t="n">
        <f aca="false">IF((K1758-INT(K1758))&gt;=0.5,_xlfn.CEILING.MATH(K1758),_xlfn.FLOOR.MATH(K1758))</f>
        <v>18</v>
      </c>
    </row>
    <row r="1759" customFormat="false" ht="12.8" hidden="false" customHeight="false" outlineLevel="0" collapsed="false">
      <c r="I1759" s="1" t="n">
        <f aca="false">ROW()-1</f>
        <v>1758</v>
      </c>
      <c r="J1759" s="1" t="n">
        <f aca="true">YEAR(NOW())+(1/365.25)*I1759</f>
        <v>2027.81314168378</v>
      </c>
      <c r="K1759" s="3" t="n">
        <f aca="false">(365.2425*J1759+1721060-$B$3)/$C$3</f>
        <v>17.6236666249271</v>
      </c>
      <c r="L1759" s="3" t="n">
        <f aca="false">IF((K1759-INT(K1759))&gt;=0.5,_xlfn.CEILING.MATH(K1759),_xlfn.FLOOR.MATH(K1759))</f>
        <v>18</v>
      </c>
    </row>
    <row r="1760" customFormat="false" ht="12.8" hidden="false" customHeight="false" outlineLevel="0" collapsed="false">
      <c r="I1760" s="1" t="n">
        <f aca="false">ROW()-1</f>
        <v>1759</v>
      </c>
      <c r="J1760" s="1" t="n">
        <f aca="true">YEAR(NOW())+(1/365.25)*I1760</f>
        <v>2027.81587953456</v>
      </c>
      <c r="K1760" s="3" t="n">
        <f aca="false">(365.2425*J1760+1721060-$B$3)/$C$3</f>
        <v>17.625379149135</v>
      </c>
      <c r="L1760" s="3" t="n">
        <f aca="false">IF((K1760-INT(K1760))&gt;=0.5,_xlfn.CEILING.MATH(K1760),_xlfn.FLOOR.MATH(K1760))</f>
        <v>18</v>
      </c>
    </row>
    <row r="1761" customFormat="false" ht="12.8" hidden="false" customHeight="false" outlineLevel="0" collapsed="false">
      <c r="I1761" s="1" t="n">
        <f aca="false">ROW()-1</f>
        <v>1760</v>
      </c>
      <c r="J1761" s="1" t="n">
        <f aca="true">YEAR(NOW())+(1/365.25)*I1761</f>
        <v>2027.81861738535</v>
      </c>
      <c r="K1761" s="3" t="n">
        <f aca="false">(365.2425*J1761+1721060-$B$3)/$C$3</f>
        <v>17.6270916733428</v>
      </c>
      <c r="L1761" s="3" t="n">
        <f aca="false">IF((K1761-INT(K1761))&gt;=0.5,_xlfn.CEILING.MATH(K1761),_xlfn.FLOOR.MATH(K1761))</f>
        <v>18</v>
      </c>
    </row>
    <row r="1762" customFormat="false" ht="12.8" hidden="false" customHeight="false" outlineLevel="0" collapsed="false">
      <c r="I1762" s="1" t="n">
        <f aca="false">ROW()-1</f>
        <v>1761</v>
      </c>
      <c r="J1762" s="1" t="n">
        <f aca="true">YEAR(NOW())+(1/365.25)*I1762</f>
        <v>2027.82135523614</v>
      </c>
      <c r="K1762" s="3" t="n">
        <f aca="false">(365.2425*J1762+1721060-$B$3)/$C$3</f>
        <v>17.6288041975499</v>
      </c>
      <c r="L1762" s="3" t="n">
        <f aca="false">IF((K1762-INT(K1762))&gt;=0.5,_xlfn.CEILING.MATH(K1762),_xlfn.FLOOR.MATH(K1762))</f>
        <v>18</v>
      </c>
    </row>
    <row r="1763" customFormat="false" ht="12.8" hidden="false" customHeight="false" outlineLevel="0" collapsed="false">
      <c r="I1763" s="1" t="n">
        <f aca="false">ROW()-1</f>
        <v>1762</v>
      </c>
      <c r="J1763" s="1" t="n">
        <f aca="true">YEAR(NOW())+(1/365.25)*I1763</f>
        <v>2027.82409308693</v>
      </c>
      <c r="K1763" s="3" t="n">
        <f aca="false">(365.2425*J1763+1721060-$B$3)/$C$3</f>
        <v>17.6305167217578</v>
      </c>
      <c r="L1763" s="3" t="n">
        <f aca="false">IF((K1763-INT(K1763))&gt;=0.5,_xlfn.CEILING.MATH(K1763),_xlfn.FLOOR.MATH(K1763))</f>
        <v>18</v>
      </c>
    </row>
    <row r="1764" customFormat="false" ht="12.8" hidden="false" customHeight="false" outlineLevel="0" collapsed="false">
      <c r="I1764" s="1" t="n">
        <f aca="false">ROW()-1</f>
        <v>1763</v>
      </c>
      <c r="J1764" s="1" t="n">
        <f aca="true">YEAR(NOW())+(1/365.25)*I1764</f>
        <v>2027.82683093771</v>
      </c>
      <c r="K1764" s="3" t="n">
        <f aca="false">(365.2425*J1764+1721060-$B$3)/$C$3</f>
        <v>17.6322292459656</v>
      </c>
      <c r="L1764" s="3" t="n">
        <f aca="false">IF((K1764-INT(K1764))&gt;=0.5,_xlfn.CEILING.MATH(K1764),_xlfn.FLOOR.MATH(K1764))</f>
        <v>18</v>
      </c>
    </row>
    <row r="1765" customFormat="false" ht="12.8" hidden="false" customHeight="false" outlineLevel="0" collapsed="false">
      <c r="I1765" s="1" t="n">
        <f aca="false">ROW()-1</f>
        <v>1764</v>
      </c>
      <c r="J1765" s="1" t="n">
        <f aca="true">YEAR(NOW())+(1/365.25)*I1765</f>
        <v>2027.8295687885</v>
      </c>
      <c r="K1765" s="3" t="n">
        <f aca="false">(365.2425*J1765+1721060-$B$3)/$C$3</f>
        <v>17.6339417701735</v>
      </c>
      <c r="L1765" s="3" t="n">
        <f aca="false">IF((K1765-INT(K1765))&gt;=0.5,_xlfn.CEILING.MATH(K1765),_xlfn.FLOOR.MATH(K1765))</f>
        <v>18</v>
      </c>
    </row>
    <row r="1766" customFormat="false" ht="12.8" hidden="false" customHeight="false" outlineLevel="0" collapsed="false">
      <c r="I1766" s="1" t="n">
        <f aca="false">ROW()-1</f>
        <v>1765</v>
      </c>
      <c r="J1766" s="1" t="n">
        <f aca="true">YEAR(NOW())+(1/365.25)*I1766</f>
        <v>2027.83230663929</v>
      </c>
      <c r="K1766" s="3" t="n">
        <f aca="false">(365.2425*J1766+1721060-$B$3)/$C$3</f>
        <v>17.6356542943805</v>
      </c>
      <c r="L1766" s="3" t="n">
        <f aca="false">IF((K1766-INT(K1766))&gt;=0.5,_xlfn.CEILING.MATH(K1766),_xlfn.FLOOR.MATH(K1766))</f>
        <v>18</v>
      </c>
    </row>
    <row r="1767" customFormat="false" ht="12.8" hidden="false" customHeight="false" outlineLevel="0" collapsed="false">
      <c r="I1767" s="1" t="n">
        <f aca="false">ROW()-1</f>
        <v>1766</v>
      </c>
      <c r="J1767" s="1" t="n">
        <f aca="true">YEAR(NOW())+(1/365.25)*I1767</f>
        <v>2027.83504449008</v>
      </c>
      <c r="K1767" s="3" t="n">
        <f aca="false">(365.2425*J1767+1721060-$B$3)/$C$3</f>
        <v>17.6373668185884</v>
      </c>
      <c r="L1767" s="3" t="n">
        <f aca="false">IF((K1767-INT(K1767))&gt;=0.5,_xlfn.CEILING.MATH(K1767),_xlfn.FLOOR.MATH(K1767))</f>
        <v>18</v>
      </c>
    </row>
    <row r="1768" customFormat="false" ht="12.8" hidden="false" customHeight="false" outlineLevel="0" collapsed="false">
      <c r="I1768" s="1" t="n">
        <f aca="false">ROW()-1</f>
        <v>1767</v>
      </c>
      <c r="J1768" s="1" t="n">
        <f aca="true">YEAR(NOW())+(1/365.25)*I1768</f>
        <v>2027.83778234086</v>
      </c>
      <c r="K1768" s="3" t="n">
        <f aca="false">(365.2425*J1768+1721060-$B$3)/$C$3</f>
        <v>17.6390793427963</v>
      </c>
      <c r="L1768" s="3" t="n">
        <f aca="false">IF((K1768-INT(K1768))&gt;=0.5,_xlfn.CEILING.MATH(K1768),_xlfn.FLOOR.MATH(K1768))</f>
        <v>18</v>
      </c>
    </row>
    <row r="1769" customFormat="false" ht="12.8" hidden="false" customHeight="false" outlineLevel="0" collapsed="false">
      <c r="I1769" s="1" t="n">
        <f aca="false">ROW()-1</f>
        <v>1768</v>
      </c>
      <c r="J1769" s="1" t="n">
        <f aca="true">YEAR(NOW())+(1/365.25)*I1769</f>
        <v>2027.84052019165</v>
      </c>
      <c r="K1769" s="3" t="n">
        <f aca="false">(365.2425*J1769+1721060-$B$3)/$C$3</f>
        <v>17.6407918670041</v>
      </c>
      <c r="L1769" s="3" t="n">
        <f aca="false">IF((K1769-INT(K1769))&gt;=0.5,_xlfn.CEILING.MATH(K1769),_xlfn.FLOOR.MATH(K1769))</f>
        <v>18</v>
      </c>
    </row>
    <row r="1770" customFormat="false" ht="12.8" hidden="false" customHeight="false" outlineLevel="0" collapsed="false">
      <c r="I1770" s="1" t="n">
        <f aca="false">ROW()-1</f>
        <v>1769</v>
      </c>
      <c r="J1770" s="1" t="n">
        <f aca="true">YEAR(NOW())+(1/365.25)*I1770</f>
        <v>2027.84325804244</v>
      </c>
      <c r="K1770" s="3" t="n">
        <f aca="false">(365.2425*J1770+1721060-$B$3)/$C$3</f>
        <v>17.642504391212</v>
      </c>
      <c r="L1770" s="3" t="n">
        <f aca="false">IF((K1770-INT(K1770))&gt;=0.5,_xlfn.CEILING.MATH(K1770),_xlfn.FLOOR.MATH(K1770))</f>
        <v>18</v>
      </c>
    </row>
    <row r="1771" customFormat="false" ht="12.8" hidden="false" customHeight="false" outlineLevel="0" collapsed="false">
      <c r="I1771" s="1" t="n">
        <f aca="false">ROW()-1</f>
        <v>1770</v>
      </c>
      <c r="J1771" s="1" t="n">
        <f aca="true">YEAR(NOW())+(1/365.25)*I1771</f>
        <v>2027.84599589322</v>
      </c>
      <c r="K1771" s="3" t="n">
        <f aca="false">(365.2425*J1771+1721060-$B$3)/$C$3</f>
        <v>17.6442169154198</v>
      </c>
      <c r="L1771" s="3" t="n">
        <f aca="false">IF((K1771-INT(K1771))&gt;=0.5,_xlfn.CEILING.MATH(K1771),_xlfn.FLOOR.MATH(K1771))</f>
        <v>18</v>
      </c>
    </row>
    <row r="1772" customFormat="false" ht="12.8" hidden="false" customHeight="false" outlineLevel="0" collapsed="false">
      <c r="I1772" s="1" t="n">
        <f aca="false">ROW()-1</f>
        <v>1771</v>
      </c>
      <c r="J1772" s="1" t="n">
        <f aca="true">YEAR(NOW())+(1/365.25)*I1772</f>
        <v>2027.84873374401</v>
      </c>
      <c r="K1772" s="3" t="n">
        <f aca="false">(365.2425*J1772+1721060-$B$3)/$C$3</f>
        <v>17.6459294396277</v>
      </c>
      <c r="L1772" s="3" t="n">
        <f aca="false">IF((K1772-INT(K1772))&gt;=0.5,_xlfn.CEILING.MATH(K1772),_xlfn.FLOOR.MATH(K1772))</f>
        <v>18</v>
      </c>
    </row>
    <row r="1773" customFormat="false" ht="12.8" hidden="false" customHeight="false" outlineLevel="0" collapsed="false">
      <c r="I1773" s="1" t="n">
        <f aca="false">ROW()-1</f>
        <v>1772</v>
      </c>
      <c r="J1773" s="1" t="n">
        <f aca="true">YEAR(NOW())+(1/365.25)*I1773</f>
        <v>2027.8514715948</v>
      </c>
      <c r="K1773" s="3" t="n">
        <f aca="false">(365.2425*J1773+1721060-$B$3)/$C$3</f>
        <v>17.6476419638356</v>
      </c>
      <c r="L1773" s="3" t="n">
        <f aca="false">IF((K1773-INT(K1773))&gt;=0.5,_xlfn.CEILING.MATH(K1773),_xlfn.FLOOR.MATH(K1773))</f>
        <v>18</v>
      </c>
    </row>
    <row r="1774" customFormat="false" ht="12.8" hidden="false" customHeight="false" outlineLevel="0" collapsed="false">
      <c r="I1774" s="1" t="n">
        <f aca="false">ROW()-1</f>
        <v>1773</v>
      </c>
      <c r="J1774" s="1" t="n">
        <f aca="true">YEAR(NOW())+(1/365.25)*I1774</f>
        <v>2027.85420944559</v>
      </c>
      <c r="K1774" s="3" t="n">
        <f aca="false">(365.2425*J1774+1721060-$B$3)/$C$3</f>
        <v>17.6493544880426</v>
      </c>
      <c r="L1774" s="3" t="n">
        <f aca="false">IF((K1774-INT(K1774))&gt;=0.5,_xlfn.CEILING.MATH(K1774),_xlfn.FLOOR.MATH(K1774))</f>
        <v>18</v>
      </c>
    </row>
    <row r="1775" customFormat="false" ht="12.8" hidden="false" customHeight="false" outlineLevel="0" collapsed="false">
      <c r="I1775" s="1" t="n">
        <f aca="false">ROW()-1</f>
        <v>1774</v>
      </c>
      <c r="J1775" s="1" t="n">
        <f aca="true">YEAR(NOW())+(1/365.25)*I1775</f>
        <v>2027.85694729637</v>
      </c>
      <c r="K1775" s="3" t="n">
        <f aca="false">(365.2425*J1775+1721060-$B$3)/$C$3</f>
        <v>17.6510670122505</v>
      </c>
      <c r="L1775" s="3" t="n">
        <f aca="false">IF((K1775-INT(K1775))&gt;=0.5,_xlfn.CEILING.MATH(K1775),_xlfn.FLOOR.MATH(K1775))</f>
        <v>18</v>
      </c>
    </row>
    <row r="1776" customFormat="false" ht="12.8" hidden="false" customHeight="false" outlineLevel="0" collapsed="false">
      <c r="I1776" s="1" t="n">
        <f aca="false">ROW()-1</f>
        <v>1775</v>
      </c>
      <c r="J1776" s="1" t="n">
        <f aca="true">YEAR(NOW())+(1/365.25)*I1776</f>
        <v>2027.85968514716</v>
      </c>
      <c r="K1776" s="3" t="n">
        <f aca="false">(365.2425*J1776+1721060-$B$3)/$C$3</f>
        <v>17.6527795364584</v>
      </c>
      <c r="L1776" s="3" t="n">
        <f aca="false">IF((K1776-INT(K1776))&gt;=0.5,_xlfn.CEILING.MATH(K1776),_xlfn.FLOOR.MATH(K1776))</f>
        <v>18</v>
      </c>
    </row>
    <row r="1777" customFormat="false" ht="12.8" hidden="false" customHeight="false" outlineLevel="0" collapsed="false">
      <c r="I1777" s="1" t="n">
        <f aca="false">ROW()-1</f>
        <v>1776</v>
      </c>
      <c r="J1777" s="1" t="n">
        <f aca="true">YEAR(NOW())+(1/365.25)*I1777</f>
        <v>2027.86242299795</v>
      </c>
      <c r="K1777" s="3" t="n">
        <f aca="false">(365.2425*J1777+1721060-$B$3)/$C$3</f>
        <v>17.6544920606662</v>
      </c>
      <c r="L1777" s="3" t="n">
        <f aca="false">IF((K1777-INT(K1777))&gt;=0.5,_xlfn.CEILING.MATH(K1777),_xlfn.FLOOR.MATH(K1777))</f>
        <v>18</v>
      </c>
    </row>
    <row r="1778" customFormat="false" ht="12.8" hidden="false" customHeight="false" outlineLevel="0" collapsed="false">
      <c r="I1778" s="1" t="n">
        <f aca="false">ROW()-1</f>
        <v>1777</v>
      </c>
      <c r="J1778" s="1" t="n">
        <f aca="true">YEAR(NOW())+(1/365.25)*I1778</f>
        <v>2027.86516084873</v>
      </c>
      <c r="K1778" s="3" t="n">
        <f aca="false">(365.2425*J1778+1721060-$B$3)/$C$3</f>
        <v>17.6562045848733</v>
      </c>
      <c r="L1778" s="3" t="n">
        <f aca="false">IF((K1778-INT(K1778))&gt;=0.5,_xlfn.CEILING.MATH(K1778),_xlfn.FLOOR.MATH(K1778))</f>
        <v>18</v>
      </c>
    </row>
    <row r="1779" customFormat="false" ht="12.8" hidden="false" customHeight="false" outlineLevel="0" collapsed="false">
      <c r="I1779" s="1" t="n">
        <f aca="false">ROW()-1</f>
        <v>1778</v>
      </c>
      <c r="J1779" s="1" t="n">
        <f aca="true">YEAR(NOW())+(1/365.25)*I1779</f>
        <v>2027.86789869952</v>
      </c>
      <c r="K1779" s="3" t="n">
        <f aca="false">(365.2425*J1779+1721060-$B$3)/$C$3</f>
        <v>17.6579171090811</v>
      </c>
      <c r="L1779" s="3" t="n">
        <f aca="false">IF((K1779-INT(K1779))&gt;=0.5,_xlfn.CEILING.MATH(K1779),_xlfn.FLOOR.MATH(K1779))</f>
        <v>18</v>
      </c>
    </row>
    <row r="1780" customFormat="false" ht="12.8" hidden="false" customHeight="false" outlineLevel="0" collapsed="false">
      <c r="I1780" s="1" t="n">
        <f aca="false">ROW()-1</f>
        <v>1779</v>
      </c>
      <c r="J1780" s="1" t="n">
        <f aca="true">YEAR(NOW())+(1/365.25)*I1780</f>
        <v>2027.87063655031</v>
      </c>
      <c r="K1780" s="3" t="n">
        <f aca="false">(365.2425*J1780+1721060-$B$3)/$C$3</f>
        <v>17.659629633289</v>
      </c>
      <c r="L1780" s="3" t="n">
        <f aca="false">IF((K1780-INT(K1780))&gt;=0.5,_xlfn.CEILING.MATH(K1780),_xlfn.FLOOR.MATH(K1780))</f>
        <v>18</v>
      </c>
    </row>
    <row r="1781" customFormat="false" ht="12.8" hidden="false" customHeight="false" outlineLevel="0" collapsed="false">
      <c r="I1781" s="1" t="n">
        <f aca="false">ROW()-1</f>
        <v>1780</v>
      </c>
      <c r="J1781" s="1" t="n">
        <f aca="true">YEAR(NOW())+(1/365.25)*I1781</f>
        <v>2027.87337440109</v>
      </c>
      <c r="K1781" s="3" t="n">
        <f aca="false">(365.2425*J1781+1721060-$B$3)/$C$3</f>
        <v>17.6613421574969</v>
      </c>
      <c r="L1781" s="3" t="n">
        <f aca="false">IF((K1781-INT(K1781))&gt;=0.5,_xlfn.CEILING.MATH(K1781),_xlfn.FLOOR.MATH(K1781))</f>
        <v>18</v>
      </c>
    </row>
    <row r="1782" customFormat="false" ht="12.8" hidden="false" customHeight="false" outlineLevel="0" collapsed="false">
      <c r="I1782" s="1" t="n">
        <f aca="false">ROW()-1</f>
        <v>1781</v>
      </c>
      <c r="J1782" s="1" t="n">
        <f aca="true">YEAR(NOW())+(1/365.25)*I1782</f>
        <v>2027.87611225188</v>
      </c>
      <c r="K1782" s="3" t="n">
        <f aca="false">(365.2425*J1782+1721060-$B$3)/$C$3</f>
        <v>17.6630546817047</v>
      </c>
      <c r="L1782" s="3" t="n">
        <f aca="false">IF((K1782-INT(K1782))&gt;=0.5,_xlfn.CEILING.MATH(K1782),_xlfn.FLOOR.MATH(K1782))</f>
        <v>18</v>
      </c>
    </row>
    <row r="1783" customFormat="false" ht="12.8" hidden="false" customHeight="false" outlineLevel="0" collapsed="false">
      <c r="I1783" s="1" t="n">
        <f aca="false">ROW()-1</f>
        <v>1782</v>
      </c>
      <c r="J1783" s="1" t="n">
        <f aca="true">YEAR(NOW())+(1/365.25)*I1783</f>
        <v>2027.87885010267</v>
      </c>
      <c r="K1783" s="3" t="n">
        <f aca="false">(365.2425*J1783+1721060-$B$3)/$C$3</f>
        <v>17.6647672059126</v>
      </c>
      <c r="L1783" s="3" t="n">
        <f aca="false">IF((K1783-INT(K1783))&gt;=0.5,_xlfn.CEILING.MATH(K1783),_xlfn.FLOOR.MATH(K1783))</f>
        <v>18</v>
      </c>
    </row>
    <row r="1784" customFormat="false" ht="12.8" hidden="false" customHeight="false" outlineLevel="0" collapsed="false">
      <c r="I1784" s="1" t="n">
        <f aca="false">ROW()-1</f>
        <v>1783</v>
      </c>
      <c r="J1784" s="1" t="n">
        <f aca="true">YEAR(NOW())+(1/365.25)*I1784</f>
        <v>2027.88158795346</v>
      </c>
      <c r="K1784" s="3" t="n">
        <f aca="false">(365.2425*J1784+1721060-$B$3)/$C$3</f>
        <v>17.6664797301204</v>
      </c>
      <c r="L1784" s="3" t="n">
        <f aca="false">IF((K1784-INT(K1784))&gt;=0.5,_xlfn.CEILING.MATH(K1784),_xlfn.FLOOR.MATH(K1784))</f>
        <v>18</v>
      </c>
    </row>
    <row r="1785" customFormat="false" ht="12.8" hidden="false" customHeight="false" outlineLevel="0" collapsed="false">
      <c r="I1785" s="1" t="n">
        <f aca="false">ROW()-1</f>
        <v>1784</v>
      </c>
      <c r="J1785" s="1" t="n">
        <f aca="true">YEAR(NOW())+(1/365.25)*I1785</f>
        <v>2027.88432580424</v>
      </c>
      <c r="K1785" s="3" t="n">
        <f aca="false">(365.2425*J1785+1721060-$B$3)/$C$3</f>
        <v>17.6681922543275</v>
      </c>
      <c r="L1785" s="3" t="n">
        <f aca="false">IF((K1785-INT(K1785))&gt;=0.5,_xlfn.CEILING.MATH(K1785),_xlfn.FLOOR.MATH(K1785))</f>
        <v>18</v>
      </c>
    </row>
    <row r="1786" customFormat="false" ht="12.8" hidden="false" customHeight="false" outlineLevel="0" collapsed="false">
      <c r="I1786" s="1" t="n">
        <f aca="false">ROW()-1</f>
        <v>1785</v>
      </c>
      <c r="J1786" s="1" t="n">
        <f aca="true">YEAR(NOW())+(1/365.25)*I1786</f>
        <v>2027.88706365503</v>
      </c>
      <c r="K1786" s="3" t="n">
        <f aca="false">(365.2425*J1786+1721060-$B$3)/$C$3</f>
        <v>17.6699047785354</v>
      </c>
      <c r="L1786" s="3" t="n">
        <f aca="false">IF((K1786-INT(K1786))&gt;=0.5,_xlfn.CEILING.MATH(K1786),_xlfn.FLOOR.MATH(K1786))</f>
        <v>18</v>
      </c>
    </row>
    <row r="1787" customFormat="false" ht="12.8" hidden="false" customHeight="false" outlineLevel="0" collapsed="false">
      <c r="I1787" s="1" t="n">
        <f aca="false">ROW()-1</f>
        <v>1786</v>
      </c>
      <c r="J1787" s="1" t="n">
        <f aca="true">YEAR(NOW())+(1/365.25)*I1787</f>
        <v>2027.88980150582</v>
      </c>
      <c r="K1787" s="3" t="n">
        <f aca="false">(365.2425*J1787+1721060-$B$3)/$C$3</f>
        <v>17.6716173027432</v>
      </c>
      <c r="L1787" s="3" t="n">
        <f aca="false">IF((K1787-INT(K1787))&gt;=0.5,_xlfn.CEILING.MATH(K1787),_xlfn.FLOOR.MATH(K1787))</f>
        <v>18</v>
      </c>
    </row>
    <row r="1788" customFormat="false" ht="12.8" hidden="false" customHeight="false" outlineLevel="0" collapsed="false">
      <c r="I1788" s="1" t="n">
        <f aca="false">ROW()-1</f>
        <v>1787</v>
      </c>
      <c r="J1788" s="1" t="n">
        <f aca="true">YEAR(NOW())+(1/365.25)*I1788</f>
        <v>2027.89253935661</v>
      </c>
      <c r="K1788" s="3" t="n">
        <f aca="false">(365.2425*J1788+1721060-$B$3)/$C$3</f>
        <v>17.6733298269511</v>
      </c>
      <c r="L1788" s="3" t="n">
        <f aca="false">IF((K1788-INT(K1788))&gt;=0.5,_xlfn.CEILING.MATH(K1788),_xlfn.FLOOR.MATH(K1788))</f>
        <v>18</v>
      </c>
    </row>
    <row r="1789" customFormat="false" ht="12.8" hidden="false" customHeight="false" outlineLevel="0" collapsed="false">
      <c r="I1789" s="1" t="n">
        <f aca="false">ROW()-1</f>
        <v>1788</v>
      </c>
      <c r="J1789" s="1" t="n">
        <f aca="true">YEAR(NOW())+(1/365.25)*I1789</f>
        <v>2027.89527720739</v>
      </c>
      <c r="K1789" s="3" t="n">
        <f aca="false">(365.2425*J1789+1721060-$B$3)/$C$3</f>
        <v>17.6750423511582</v>
      </c>
      <c r="L1789" s="3" t="n">
        <f aca="false">IF((K1789-INT(K1789))&gt;=0.5,_xlfn.CEILING.MATH(K1789),_xlfn.FLOOR.MATH(K1789))</f>
        <v>18</v>
      </c>
    </row>
    <row r="1790" customFormat="false" ht="12.8" hidden="false" customHeight="false" outlineLevel="0" collapsed="false">
      <c r="I1790" s="1" t="n">
        <f aca="false">ROW()-1</f>
        <v>1789</v>
      </c>
      <c r="J1790" s="1" t="n">
        <f aca="true">YEAR(NOW())+(1/365.25)*I1790</f>
        <v>2027.89801505818</v>
      </c>
      <c r="K1790" s="3" t="n">
        <f aca="false">(365.2425*J1790+1721060-$B$3)/$C$3</f>
        <v>17.676754875366</v>
      </c>
      <c r="L1790" s="3" t="n">
        <f aca="false">IF((K1790-INT(K1790))&gt;=0.5,_xlfn.CEILING.MATH(K1790),_xlfn.FLOOR.MATH(K1790))</f>
        <v>18</v>
      </c>
    </row>
    <row r="1791" customFormat="false" ht="12.8" hidden="false" customHeight="false" outlineLevel="0" collapsed="false">
      <c r="I1791" s="1" t="n">
        <f aca="false">ROW()-1</f>
        <v>1790</v>
      </c>
      <c r="J1791" s="1" t="n">
        <f aca="true">YEAR(NOW())+(1/365.25)*I1791</f>
        <v>2027.90075290897</v>
      </c>
      <c r="K1791" s="3" t="n">
        <f aca="false">(365.2425*J1791+1721060-$B$3)/$C$3</f>
        <v>17.6784673995739</v>
      </c>
      <c r="L1791" s="3" t="n">
        <f aca="false">IF((K1791-INT(K1791))&gt;=0.5,_xlfn.CEILING.MATH(K1791),_xlfn.FLOOR.MATH(K1791))</f>
        <v>18</v>
      </c>
    </row>
    <row r="1792" customFormat="false" ht="12.8" hidden="false" customHeight="false" outlineLevel="0" collapsed="false">
      <c r="I1792" s="1" t="n">
        <f aca="false">ROW()-1</f>
        <v>1791</v>
      </c>
      <c r="J1792" s="1" t="n">
        <f aca="true">YEAR(NOW())+(1/365.25)*I1792</f>
        <v>2027.90349075975</v>
      </c>
      <c r="K1792" s="3" t="n">
        <f aca="false">(365.2425*J1792+1721060-$B$3)/$C$3</f>
        <v>17.6801799237817</v>
      </c>
      <c r="L1792" s="3" t="n">
        <f aca="false">IF((K1792-INT(K1792))&gt;=0.5,_xlfn.CEILING.MATH(K1792),_xlfn.FLOOR.MATH(K1792))</f>
        <v>18</v>
      </c>
    </row>
    <row r="1793" customFormat="false" ht="12.8" hidden="false" customHeight="false" outlineLevel="0" collapsed="false">
      <c r="I1793" s="1" t="n">
        <f aca="false">ROW()-1</f>
        <v>1792</v>
      </c>
      <c r="J1793" s="1" t="n">
        <f aca="true">YEAR(NOW())+(1/365.25)*I1793</f>
        <v>2027.90622861054</v>
      </c>
      <c r="K1793" s="3" t="n">
        <f aca="false">(365.2425*J1793+1721060-$B$3)/$C$3</f>
        <v>17.6818924479896</v>
      </c>
      <c r="L1793" s="3" t="n">
        <f aca="false">IF((K1793-INT(K1793))&gt;=0.5,_xlfn.CEILING.MATH(K1793),_xlfn.FLOOR.MATH(K1793))</f>
        <v>18</v>
      </c>
    </row>
    <row r="1794" customFormat="false" ht="12.8" hidden="false" customHeight="false" outlineLevel="0" collapsed="false">
      <c r="I1794" s="1" t="n">
        <f aca="false">ROW()-1</f>
        <v>1793</v>
      </c>
      <c r="J1794" s="1" t="n">
        <f aca="true">YEAR(NOW())+(1/365.25)*I1794</f>
        <v>2027.90896646133</v>
      </c>
      <c r="K1794" s="3" t="n">
        <f aca="false">(365.2425*J1794+1721060-$B$3)/$C$3</f>
        <v>17.6836049721975</v>
      </c>
      <c r="L1794" s="3" t="n">
        <f aca="false">IF((K1794-INT(K1794))&gt;=0.5,_xlfn.CEILING.MATH(K1794),_xlfn.FLOOR.MATH(K1794))</f>
        <v>18</v>
      </c>
    </row>
    <row r="1795" customFormat="false" ht="12.8" hidden="false" customHeight="false" outlineLevel="0" collapsed="false">
      <c r="I1795" s="1" t="n">
        <f aca="false">ROW()-1</f>
        <v>1794</v>
      </c>
      <c r="J1795" s="1" t="n">
        <f aca="true">YEAR(NOW())+(1/365.25)*I1795</f>
        <v>2027.91170431211</v>
      </c>
      <c r="K1795" s="3" t="n">
        <f aca="false">(365.2425*J1795+1721060-$B$3)/$C$3</f>
        <v>17.6853174964053</v>
      </c>
      <c r="L1795" s="3" t="n">
        <f aca="false">IF((K1795-INT(K1795))&gt;=0.5,_xlfn.CEILING.MATH(K1795),_xlfn.FLOOR.MATH(K1795))</f>
        <v>18</v>
      </c>
    </row>
    <row r="1796" customFormat="false" ht="12.8" hidden="false" customHeight="false" outlineLevel="0" collapsed="false">
      <c r="I1796" s="1" t="n">
        <f aca="false">ROW()-1</f>
        <v>1795</v>
      </c>
      <c r="J1796" s="1" t="n">
        <f aca="true">YEAR(NOW())+(1/365.25)*I1796</f>
        <v>2027.9144421629</v>
      </c>
      <c r="K1796" s="3" t="n">
        <f aca="false">(365.2425*J1796+1721060-$B$3)/$C$3</f>
        <v>17.6870300206124</v>
      </c>
      <c r="L1796" s="3" t="n">
        <f aca="false">IF((K1796-INT(K1796))&gt;=0.5,_xlfn.CEILING.MATH(K1796),_xlfn.FLOOR.MATH(K1796))</f>
        <v>18</v>
      </c>
    </row>
    <row r="1797" customFormat="false" ht="12.8" hidden="false" customHeight="false" outlineLevel="0" collapsed="false">
      <c r="I1797" s="1" t="n">
        <f aca="false">ROW()-1</f>
        <v>1796</v>
      </c>
      <c r="J1797" s="1" t="n">
        <f aca="true">YEAR(NOW())+(1/365.25)*I1797</f>
        <v>2027.91718001369</v>
      </c>
      <c r="K1797" s="3" t="n">
        <f aca="false">(365.2425*J1797+1721060-$B$3)/$C$3</f>
        <v>17.6887425448203</v>
      </c>
      <c r="L1797" s="3" t="n">
        <f aca="false">IF((K1797-INT(K1797))&gt;=0.5,_xlfn.CEILING.MATH(K1797),_xlfn.FLOOR.MATH(K1797))</f>
        <v>18</v>
      </c>
    </row>
    <row r="1798" customFormat="false" ht="12.8" hidden="false" customHeight="false" outlineLevel="0" collapsed="false">
      <c r="I1798" s="1" t="n">
        <f aca="false">ROW()-1</f>
        <v>1797</v>
      </c>
      <c r="J1798" s="1" t="n">
        <f aca="true">YEAR(NOW())+(1/365.25)*I1798</f>
        <v>2027.91991786448</v>
      </c>
      <c r="K1798" s="3" t="n">
        <f aca="false">(365.2425*J1798+1721060-$B$3)/$C$3</f>
        <v>17.6904550690281</v>
      </c>
      <c r="L1798" s="3" t="n">
        <f aca="false">IF((K1798-INT(K1798))&gt;=0.5,_xlfn.CEILING.MATH(K1798),_xlfn.FLOOR.MATH(K1798))</f>
        <v>18</v>
      </c>
    </row>
    <row r="1799" customFormat="false" ht="12.8" hidden="false" customHeight="false" outlineLevel="0" collapsed="false">
      <c r="I1799" s="1" t="n">
        <f aca="false">ROW()-1</f>
        <v>1798</v>
      </c>
      <c r="J1799" s="1" t="n">
        <f aca="true">YEAR(NOW())+(1/365.25)*I1799</f>
        <v>2027.92265571526</v>
      </c>
      <c r="K1799" s="3" t="n">
        <f aca="false">(365.2425*J1799+1721060-$B$3)/$C$3</f>
        <v>17.692167593236</v>
      </c>
      <c r="L1799" s="3" t="n">
        <f aca="false">IF((K1799-INT(K1799))&gt;=0.5,_xlfn.CEILING.MATH(K1799),_xlfn.FLOOR.MATH(K1799))</f>
        <v>18</v>
      </c>
    </row>
    <row r="1800" customFormat="false" ht="12.8" hidden="false" customHeight="false" outlineLevel="0" collapsed="false">
      <c r="I1800" s="1" t="n">
        <f aca="false">ROW()-1</f>
        <v>1799</v>
      </c>
      <c r="J1800" s="1" t="n">
        <f aca="true">YEAR(NOW())+(1/365.25)*I1800</f>
        <v>2027.92539356605</v>
      </c>
      <c r="K1800" s="3" t="n">
        <f aca="false">(365.2425*J1800+1721060-$B$3)/$C$3</f>
        <v>17.6938801174438</v>
      </c>
      <c r="L1800" s="3" t="n">
        <f aca="false">IF((K1800-INT(K1800))&gt;=0.5,_xlfn.CEILING.MATH(K1800),_xlfn.FLOOR.MATH(K1800))</f>
        <v>18</v>
      </c>
    </row>
    <row r="1801" customFormat="false" ht="12.8" hidden="false" customHeight="false" outlineLevel="0" collapsed="false">
      <c r="I1801" s="1" t="n">
        <f aca="false">ROW()-1</f>
        <v>1800</v>
      </c>
      <c r="J1801" s="1" t="n">
        <f aca="true">YEAR(NOW())+(1/365.25)*I1801</f>
        <v>2027.92813141684</v>
      </c>
      <c r="K1801" s="3" t="n">
        <f aca="false">(365.2425*J1801+1721060-$B$3)/$C$3</f>
        <v>17.6955926416509</v>
      </c>
      <c r="L1801" s="3" t="n">
        <f aca="false">IF((K1801-INT(K1801))&gt;=0.5,_xlfn.CEILING.MATH(K1801),_xlfn.FLOOR.MATH(K1801))</f>
        <v>18</v>
      </c>
    </row>
    <row r="1802" customFormat="false" ht="12.8" hidden="false" customHeight="false" outlineLevel="0" collapsed="false">
      <c r="I1802" s="1" t="n">
        <f aca="false">ROW()-1</f>
        <v>1801</v>
      </c>
      <c r="J1802" s="1" t="n">
        <f aca="true">YEAR(NOW())+(1/365.25)*I1802</f>
        <v>2027.93086926762</v>
      </c>
      <c r="K1802" s="3" t="n">
        <f aca="false">(365.2425*J1802+1721060-$B$3)/$C$3</f>
        <v>17.6973051658588</v>
      </c>
      <c r="L1802" s="3" t="n">
        <f aca="false">IF((K1802-INT(K1802))&gt;=0.5,_xlfn.CEILING.MATH(K1802),_xlfn.FLOOR.MATH(K1802))</f>
        <v>18</v>
      </c>
    </row>
    <row r="1803" customFormat="false" ht="12.8" hidden="false" customHeight="false" outlineLevel="0" collapsed="false">
      <c r="I1803" s="1" t="n">
        <f aca="false">ROW()-1</f>
        <v>1802</v>
      </c>
      <c r="J1803" s="1" t="n">
        <f aca="true">YEAR(NOW())+(1/365.25)*I1803</f>
        <v>2027.93360711841</v>
      </c>
      <c r="K1803" s="3" t="n">
        <f aca="false">(365.2425*J1803+1721060-$B$3)/$C$3</f>
        <v>17.6990176900666</v>
      </c>
      <c r="L1803" s="3" t="n">
        <f aca="false">IF((K1803-INT(K1803))&gt;=0.5,_xlfn.CEILING.MATH(K1803),_xlfn.FLOOR.MATH(K1803))</f>
        <v>18</v>
      </c>
    </row>
    <row r="1804" customFormat="false" ht="12.8" hidden="false" customHeight="false" outlineLevel="0" collapsed="false">
      <c r="I1804" s="1" t="n">
        <f aca="false">ROW()-1</f>
        <v>1803</v>
      </c>
      <c r="J1804" s="1" t="n">
        <f aca="true">YEAR(NOW())+(1/365.25)*I1804</f>
        <v>2027.9363449692</v>
      </c>
      <c r="K1804" s="3" t="n">
        <f aca="false">(365.2425*J1804+1721060-$B$3)/$C$3</f>
        <v>17.7007302142745</v>
      </c>
      <c r="L1804" s="3" t="n">
        <f aca="false">IF((K1804-INT(K1804))&gt;=0.5,_xlfn.CEILING.MATH(K1804),_xlfn.FLOOR.MATH(K1804))</f>
        <v>18</v>
      </c>
    </row>
    <row r="1805" customFormat="false" ht="12.8" hidden="false" customHeight="false" outlineLevel="0" collapsed="false">
      <c r="I1805" s="1" t="n">
        <f aca="false">ROW()-1</f>
        <v>1804</v>
      </c>
      <c r="J1805" s="1" t="n">
        <f aca="true">YEAR(NOW())+(1/365.25)*I1805</f>
        <v>2027.93908281999</v>
      </c>
      <c r="K1805" s="3" t="n">
        <f aca="false">(365.2425*J1805+1721060-$B$3)/$C$3</f>
        <v>17.7024427384823</v>
      </c>
      <c r="L1805" s="3" t="n">
        <f aca="false">IF((K1805-INT(K1805))&gt;=0.5,_xlfn.CEILING.MATH(K1805),_xlfn.FLOOR.MATH(K1805))</f>
        <v>18</v>
      </c>
    </row>
    <row r="1806" customFormat="false" ht="12.8" hidden="false" customHeight="false" outlineLevel="0" collapsed="false">
      <c r="I1806" s="1" t="n">
        <f aca="false">ROW()-1</f>
        <v>1805</v>
      </c>
      <c r="J1806" s="1" t="n">
        <f aca="true">YEAR(NOW())+(1/365.25)*I1806</f>
        <v>2027.94182067077</v>
      </c>
      <c r="K1806" s="3" t="n">
        <f aca="false">(365.2425*J1806+1721060-$B$3)/$C$3</f>
        <v>17.7041552626902</v>
      </c>
      <c r="L1806" s="3" t="n">
        <f aca="false">IF((K1806-INT(K1806))&gt;=0.5,_xlfn.CEILING.MATH(K1806),_xlfn.FLOOR.MATH(K1806))</f>
        <v>18</v>
      </c>
    </row>
    <row r="1807" customFormat="false" ht="12.8" hidden="false" customHeight="false" outlineLevel="0" collapsed="false">
      <c r="I1807" s="1" t="n">
        <f aca="false">ROW()-1</f>
        <v>1806</v>
      </c>
      <c r="J1807" s="1" t="n">
        <f aca="true">YEAR(NOW())+(1/365.25)*I1807</f>
        <v>2027.94455852156</v>
      </c>
      <c r="K1807" s="3" t="n">
        <f aca="false">(365.2425*J1807+1721060-$B$3)/$C$3</f>
        <v>17.7058677868981</v>
      </c>
      <c r="L1807" s="3" t="n">
        <f aca="false">IF((K1807-INT(K1807))&gt;=0.5,_xlfn.CEILING.MATH(K1807),_xlfn.FLOOR.MATH(K1807))</f>
        <v>18</v>
      </c>
    </row>
    <row r="1808" customFormat="false" ht="12.8" hidden="false" customHeight="false" outlineLevel="0" collapsed="false">
      <c r="I1808" s="1" t="n">
        <f aca="false">ROW()-1</f>
        <v>1807</v>
      </c>
      <c r="J1808" s="1" t="n">
        <f aca="true">YEAR(NOW())+(1/365.25)*I1808</f>
        <v>2027.94729637235</v>
      </c>
      <c r="K1808" s="3" t="n">
        <f aca="false">(365.2425*J1808+1721060-$B$3)/$C$3</f>
        <v>17.7075803111051</v>
      </c>
      <c r="L1808" s="3" t="n">
        <f aca="false">IF((K1808-INT(K1808))&gt;=0.5,_xlfn.CEILING.MATH(K1808),_xlfn.FLOOR.MATH(K1808))</f>
        <v>18</v>
      </c>
    </row>
    <row r="1809" customFormat="false" ht="12.8" hidden="false" customHeight="false" outlineLevel="0" collapsed="false">
      <c r="I1809" s="1" t="n">
        <f aca="false">ROW()-1</f>
        <v>1808</v>
      </c>
      <c r="J1809" s="1" t="n">
        <f aca="true">YEAR(NOW())+(1/365.25)*I1809</f>
        <v>2027.95003422314</v>
      </c>
      <c r="K1809" s="3" t="n">
        <f aca="false">(365.2425*J1809+1721060-$B$3)/$C$3</f>
        <v>17.709292835313</v>
      </c>
      <c r="L1809" s="3" t="n">
        <f aca="false">IF((K1809-INT(K1809))&gt;=0.5,_xlfn.CEILING.MATH(K1809),_xlfn.FLOOR.MATH(K1809))</f>
        <v>18</v>
      </c>
    </row>
    <row r="1810" customFormat="false" ht="12.8" hidden="false" customHeight="false" outlineLevel="0" collapsed="false">
      <c r="I1810" s="1" t="n">
        <f aca="false">ROW()-1</f>
        <v>1809</v>
      </c>
      <c r="J1810" s="1" t="n">
        <f aca="true">YEAR(NOW())+(1/365.25)*I1810</f>
        <v>2027.95277207392</v>
      </c>
      <c r="K1810" s="3" t="n">
        <f aca="false">(365.2425*J1810+1721060-$B$3)/$C$3</f>
        <v>17.7110053595209</v>
      </c>
      <c r="L1810" s="3" t="n">
        <f aca="false">IF((K1810-INT(K1810))&gt;=0.5,_xlfn.CEILING.MATH(K1810),_xlfn.FLOOR.MATH(K1810))</f>
        <v>18</v>
      </c>
    </row>
    <row r="1811" customFormat="false" ht="12.8" hidden="false" customHeight="false" outlineLevel="0" collapsed="false">
      <c r="I1811" s="1" t="n">
        <f aca="false">ROW()-1</f>
        <v>1810</v>
      </c>
      <c r="J1811" s="1" t="n">
        <f aca="true">YEAR(NOW())+(1/365.25)*I1811</f>
        <v>2027.95550992471</v>
      </c>
      <c r="K1811" s="3" t="n">
        <f aca="false">(365.2425*J1811+1721060-$B$3)/$C$3</f>
        <v>17.7127178837287</v>
      </c>
      <c r="L1811" s="3" t="n">
        <f aca="false">IF((K1811-INT(K1811))&gt;=0.5,_xlfn.CEILING.MATH(K1811),_xlfn.FLOOR.MATH(K1811))</f>
        <v>18</v>
      </c>
    </row>
    <row r="1812" customFormat="false" ht="12.8" hidden="false" customHeight="false" outlineLevel="0" collapsed="false">
      <c r="I1812" s="1" t="n">
        <f aca="false">ROW()-1</f>
        <v>1811</v>
      </c>
      <c r="J1812" s="1" t="n">
        <f aca="true">YEAR(NOW())+(1/365.25)*I1812</f>
        <v>2027.9582477755</v>
      </c>
      <c r="K1812" s="3" t="n">
        <f aca="false">(365.2425*J1812+1721060-$B$3)/$C$3</f>
        <v>17.7144304079358</v>
      </c>
      <c r="L1812" s="3" t="n">
        <f aca="false">IF((K1812-INT(K1812))&gt;=0.5,_xlfn.CEILING.MATH(K1812),_xlfn.FLOOR.MATH(K1812))</f>
        <v>18</v>
      </c>
    </row>
    <row r="1813" customFormat="false" ht="12.8" hidden="false" customHeight="false" outlineLevel="0" collapsed="false">
      <c r="I1813" s="1" t="n">
        <f aca="false">ROW()-1</f>
        <v>1812</v>
      </c>
      <c r="J1813" s="1" t="n">
        <f aca="true">YEAR(NOW())+(1/365.25)*I1813</f>
        <v>2027.96098562628</v>
      </c>
      <c r="K1813" s="3" t="n">
        <f aca="false">(365.2425*J1813+1721060-$B$3)/$C$3</f>
        <v>17.7161429321436</v>
      </c>
      <c r="L1813" s="3" t="n">
        <f aca="false">IF((K1813-INT(K1813))&gt;=0.5,_xlfn.CEILING.MATH(K1813),_xlfn.FLOOR.MATH(K1813))</f>
        <v>18</v>
      </c>
    </row>
    <row r="1814" customFormat="false" ht="12.8" hidden="false" customHeight="false" outlineLevel="0" collapsed="false">
      <c r="I1814" s="1" t="n">
        <f aca="false">ROW()-1</f>
        <v>1813</v>
      </c>
      <c r="J1814" s="1" t="n">
        <f aca="true">YEAR(NOW())+(1/365.25)*I1814</f>
        <v>2027.96372347707</v>
      </c>
      <c r="K1814" s="3" t="n">
        <f aca="false">(365.2425*J1814+1721060-$B$3)/$C$3</f>
        <v>17.7178554563515</v>
      </c>
      <c r="L1814" s="3" t="n">
        <f aca="false">IF((K1814-INT(K1814))&gt;=0.5,_xlfn.CEILING.MATH(K1814),_xlfn.FLOOR.MATH(K1814))</f>
        <v>18</v>
      </c>
    </row>
    <row r="1815" customFormat="false" ht="12.8" hidden="false" customHeight="false" outlineLevel="0" collapsed="false">
      <c r="I1815" s="1" t="n">
        <f aca="false">ROW()-1</f>
        <v>1814</v>
      </c>
      <c r="J1815" s="1" t="n">
        <f aca="true">YEAR(NOW())+(1/365.25)*I1815</f>
        <v>2027.96646132786</v>
      </c>
      <c r="K1815" s="3" t="n">
        <f aca="false">(365.2425*J1815+1721060-$B$3)/$C$3</f>
        <v>17.7195679805594</v>
      </c>
      <c r="L1815" s="3" t="n">
        <f aca="false">IF((K1815-INT(K1815))&gt;=0.5,_xlfn.CEILING.MATH(K1815),_xlfn.FLOOR.MATH(K1815))</f>
        <v>18</v>
      </c>
    </row>
    <row r="1816" customFormat="false" ht="12.8" hidden="false" customHeight="false" outlineLevel="0" collapsed="false">
      <c r="I1816" s="1" t="n">
        <f aca="false">ROW()-1</f>
        <v>1815</v>
      </c>
      <c r="J1816" s="1" t="n">
        <f aca="true">YEAR(NOW())+(1/365.25)*I1816</f>
        <v>2027.96919917864</v>
      </c>
      <c r="K1816" s="3" t="n">
        <f aca="false">(365.2425*J1816+1721060-$B$3)/$C$3</f>
        <v>17.7212805047672</v>
      </c>
      <c r="L1816" s="3" t="n">
        <f aca="false">IF((K1816-INT(K1816))&gt;=0.5,_xlfn.CEILING.MATH(K1816),_xlfn.FLOOR.MATH(K1816))</f>
        <v>18</v>
      </c>
    </row>
    <row r="1817" customFormat="false" ht="12.8" hidden="false" customHeight="false" outlineLevel="0" collapsed="false">
      <c r="I1817" s="1" t="n">
        <f aca="false">ROW()-1</f>
        <v>1816</v>
      </c>
      <c r="J1817" s="1" t="n">
        <f aca="true">YEAR(NOW())+(1/365.25)*I1817</f>
        <v>2027.97193702943</v>
      </c>
      <c r="K1817" s="3" t="n">
        <f aca="false">(365.2425*J1817+1721060-$B$3)/$C$3</f>
        <v>17.7229930289751</v>
      </c>
      <c r="L1817" s="3" t="n">
        <f aca="false">IF((K1817-INT(K1817))&gt;=0.5,_xlfn.CEILING.MATH(K1817),_xlfn.FLOOR.MATH(K1817))</f>
        <v>18</v>
      </c>
    </row>
    <row r="1818" customFormat="false" ht="12.8" hidden="false" customHeight="false" outlineLevel="0" collapsed="false">
      <c r="I1818" s="1" t="n">
        <f aca="false">ROW()-1</f>
        <v>1817</v>
      </c>
      <c r="J1818" s="1" t="n">
        <f aca="true">YEAR(NOW())+(1/365.25)*I1818</f>
        <v>2027.97467488022</v>
      </c>
      <c r="K1818" s="3" t="n">
        <f aca="false">(365.2425*J1818+1721060-$B$3)/$C$3</f>
        <v>17.724705553183</v>
      </c>
      <c r="L1818" s="3" t="n">
        <f aca="false">IF((K1818-INT(K1818))&gt;=0.5,_xlfn.CEILING.MATH(K1818),_xlfn.FLOOR.MATH(K1818))</f>
        <v>18</v>
      </c>
    </row>
    <row r="1819" customFormat="false" ht="12.8" hidden="false" customHeight="false" outlineLevel="0" collapsed="false">
      <c r="I1819" s="1" t="n">
        <f aca="false">ROW()-1</f>
        <v>1818</v>
      </c>
      <c r="J1819" s="1" t="n">
        <f aca="true">YEAR(NOW())+(1/365.25)*I1819</f>
        <v>2027.97741273101</v>
      </c>
      <c r="K1819" s="3" t="n">
        <f aca="false">(365.2425*J1819+1721060-$B$3)/$C$3</f>
        <v>17.72641807739</v>
      </c>
      <c r="L1819" s="3" t="n">
        <f aca="false">IF((K1819-INT(K1819))&gt;=0.5,_xlfn.CEILING.MATH(K1819),_xlfn.FLOOR.MATH(K1819))</f>
        <v>18</v>
      </c>
    </row>
    <row r="1820" customFormat="false" ht="12.8" hidden="false" customHeight="false" outlineLevel="0" collapsed="false">
      <c r="I1820" s="1" t="n">
        <f aca="false">ROW()-1</f>
        <v>1819</v>
      </c>
      <c r="J1820" s="1" t="n">
        <f aca="true">YEAR(NOW())+(1/365.25)*I1820</f>
        <v>2027.98015058179</v>
      </c>
      <c r="K1820" s="3" t="n">
        <f aca="false">(365.2425*J1820+1721060-$B$3)/$C$3</f>
        <v>17.7281306015979</v>
      </c>
      <c r="L1820" s="3" t="n">
        <f aca="false">IF((K1820-INT(K1820))&gt;=0.5,_xlfn.CEILING.MATH(K1820),_xlfn.FLOOR.MATH(K1820))</f>
        <v>18</v>
      </c>
    </row>
    <row r="1821" customFormat="false" ht="12.8" hidden="false" customHeight="false" outlineLevel="0" collapsed="false">
      <c r="I1821" s="1" t="n">
        <f aca="false">ROW()-1</f>
        <v>1820</v>
      </c>
      <c r="J1821" s="1" t="n">
        <f aca="true">YEAR(NOW())+(1/365.25)*I1821</f>
        <v>2027.98288843258</v>
      </c>
      <c r="K1821" s="3" t="n">
        <f aca="false">(365.2425*J1821+1721060-$B$3)/$C$3</f>
        <v>17.7298431258057</v>
      </c>
      <c r="L1821" s="3" t="n">
        <f aca="false">IF((K1821-INT(K1821))&gt;=0.5,_xlfn.CEILING.MATH(K1821),_xlfn.FLOOR.MATH(K1821))</f>
        <v>18</v>
      </c>
    </row>
    <row r="1822" customFormat="false" ht="12.8" hidden="false" customHeight="false" outlineLevel="0" collapsed="false">
      <c r="I1822" s="1" t="n">
        <f aca="false">ROW()-1</f>
        <v>1821</v>
      </c>
      <c r="J1822" s="1" t="n">
        <f aca="true">YEAR(NOW())+(1/365.25)*I1822</f>
        <v>2027.98562628337</v>
      </c>
      <c r="K1822" s="3" t="n">
        <f aca="false">(365.2425*J1822+1721060-$B$3)/$C$3</f>
        <v>17.7315556500136</v>
      </c>
      <c r="L1822" s="3" t="n">
        <f aca="false">IF((K1822-INT(K1822))&gt;=0.5,_xlfn.CEILING.MATH(K1822),_xlfn.FLOOR.MATH(K1822))</f>
        <v>18</v>
      </c>
    </row>
    <row r="1823" customFormat="false" ht="12.8" hidden="false" customHeight="false" outlineLevel="0" collapsed="false">
      <c r="I1823" s="1" t="n">
        <f aca="false">ROW()-1</f>
        <v>1822</v>
      </c>
      <c r="J1823" s="1" t="n">
        <f aca="true">YEAR(NOW())+(1/365.25)*I1823</f>
        <v>2027.98836413415</v>
      </c>
      <c r="K1823" s="3" t="n">
        <f aca="false">(365.2425*J1823+1721060-$B$3)/$C$3</f>
        <v>17.7332681742207</v>
      </c>
      <c r="L1823" s="3" t="n">
        <f aca="false">IF((K1823-INT(K1823))&gt;=0.5,_xlfn.CEILING.MATH(K1823),_xlfn.FLOOR.MATH(K1823))</f>
        <v>18</v>
      </c>
    </row>
    <row r="1824" customFormat="false" ht="12.8" hidden="false" customHeight="false" outlineLevel="0" collapsed="false">
      <c r="I1824" s="1" t="n">
        <f aca="false">ROW()-1</f>
        <v>1823</v>
      </c>
      <c r="J1824" s="1" t="n">
        <f aca="true">YEAR(NOW())+(1/365.25)*I1824</f>
        <v>2027.99110198494</v>
      </c>
      <c r="K1824" s="3" t="n">
        <f aca="false">(365.2425*J1824+1721060-$B$3)/$C$3</f>
        <v>17.7349806984285</v>
      </c>
      <c r="L1824" s="3" t="n">
        <f aca="false">IF((K1824-INT(K1824))&gt;=0.5,_xlfn.CEILING.MATH(K1824),_xlfn.FLOOR.MATH(K1824))</f>
        <v>18</v>
      </c>
    </row>
    <row r="1825" customFormat="false" ht="12.8" hidden="false" customHeight="false" outlineLevel="0" collapsed="false">
      <c r="I1825" s="1" t="n">
        <f aca="false">ROW()-1</f>
        <v>1824</v>
      </c>
      <c r="J1825" s="1" t="n">
        <f aca="true">YEAR(NOW())+(1/365.25)*I1825</f>
        <v>2027.99383983573</v>
      </c>
      <c r="K1825" s="3" t="n">
        <f aca="false">(365.2425*J1825+1721060-$B$3)/$C$3</f>
        <v>17.7366932226364</v>
      </c>
      <c r="L1825" s="3" t="n">
        <f aca="false">IF((K1825-INT(K1825))&gt;=0.5,_xlfn.CEILING.MATH(K1825),_xlfn.FLOOR.MATH(K1825))</f>
        <v>18</v>
      </c>
    </row>
    <row r="1826" customFormat="false" ht="12.8" hidden="false" customHeight="false" outlineLevel="0" collapsed="false">
      <c r="I1826" s="1" t="n">
        <f aca="false">ROW()-1</f>
        <v>1825</v>
      </c>
      <c r="J1826" s="1" t="n">
        <f aca="true">YEAR(NOW())+(1/365.25)*I1826</f>
        <v>2027.99657768652</v>
      </c>
      <c r="K1826" s="3" t="n">
        <f aca="false">(365.2425*J1826+1721060-$B$3)/$C$3</f>
        <v>17.7384057468442</v>
      </c>
      <c r="L1826" s="3" t="n">
        <f aca="false">IF((K1826-INT(K1826))&gt;=0.5,_xlfn.CEILING.MATH(K1826),_xlfn.FLOOR.MATH(K1826))</f>
        <v>18</v>
      </c>
    </row>
    <row r="1827" customFormat="false" ht="12.8" hidden="false" customHeight="false" outlineLevel="0" collapsed="false">
      <c r="I1827" s="1" t="n">
        <f aca="false">ROW()-1</f>
        <v>1826</v>
      </c>
      <c r="J1827" s="1" t="n">
        <f aca="true">YEAR(NOW())+(1/365.25)*I1827</f>
        <v>2027.9993155373</v>
      </c>
      <c r="K1827" s="3" t="n">
        <f aca="false">(365.2425*J1827+1721060-$B$3)/$C$3</f>
        <v>17.7401182710521</v>
      </c>
      <c r="L1827" s="3" t="n">
        <f aca="false">IF((K1827-INT(K1827))&gt;=0.5,_xlfn.CEILING.MATH(K1827),_xlfn.FLOOR.MATH(K1827))</f>
        <v>18</v>
      </c>
    </row>
    <row r="1828" customFormat="false" ht="12.8" hidden="false" customHeight="false" outlineLevel="0" collapsed="false">
      <c r="I1828" s="1" t="n">
        <f aca="false">ROW()-1</f>
        <v>1827</v>
      </c>
      <c r="J1828" s="1" t="n">
        <f aca="true">YEAR(NOW())+(1/365.25)*I1828</f>
        <v>2028.00205338809</v>
      </c>
      <c r="K1828" s="3" t="n">
        <f aca="false">(365.2425*J1828+1721060-$B$3)/$C$3</f>
        <v>17.74183079526</v>
      </c>
      <c r="L1828" s="3" t="n">
        <f aca="false">IF((K1828-INT(K1828))&gt;=0.5,_xlfn.CEILING.MATH(K1828),_xlfn.FLOOR.MATH(K1828))</f>
        <v>18</v>
      </c>
    </row>
    <row r="1829" customFormat="false" ht="12.8" hidden="false" customHeight="false" outlineLevel="0" collapsed="false">
      <c r="I1829" s="1" t="n">
        <f aca="false">ROW()-1</f>
        <v>1828</v>
      </c>
      <c r="J1829" s="1" t="n">
        <f aca="true">YEAR(NOW())+(1/365.25)*I1829</f>
        <v>2028.00479123888</v>
      </c>
      <c r="K1829" s="3" t="n">
        <f aca="false">(365.2425*J1829+1721060-$B$3)/$C$3</f>
        <v>17.7435433194678</v>
      </c>
      <c r="L1829" s="3" t="n">
        <f aca="false">IF((K1829-INT(K1829))&gt;=0.5,_xlfn.CEILING.MATH(K1829),_xlfn.FLOOR.MATH(K1829))</f>
        <v>18</v>
      </c>
    </row>
    <row r="1830" customFormat="false" ht="12.8" hidden="false" customHeight="false" outlineLevel="0" collapsed="false">
      <c r="I1830" s="1" t="n">
        <f aca="false">ROW()-1</f>
        <v>1829</v>
      </c>
      <c r="J1830" s="1" t="n">
        <f aca="true">YEAR(NOW())+(1/365.25)*I1830</f>
        <v>2028.00752908966</v>
      </c>
      <c r="K1830" s="3" t="n">
        <f aca="false">(365.2425*J1830+1721060-$B$3)/$C$3</f>
        <v>17.7452558436757</v>
      </c>
      <c r="L1830" s="3" t="n">
        <f aca="false">IF((K1830-INT(K1830))&gt;=0.5,_xlfn.CEILING.MATH(K1830),_xlfn.FLOOR.MATH(K1830))</f>
        <v>18</v>
      </c>
    </row>
    <row r="1831" customFormat="false" ht="12.8" hidden="false" customHeight="false" outlineLevel="0" collapsed="false">
      <c r="I1831" s="1" t="n">
        <f aca="false">ROW()-1</f>
        <v>1830</v>
      </c>
      <c r="J1831" s="1" t="n">
        <f aca="true">YEAR(NOW())+(1/365.25)*I1831</f>
        <v>2028.01026694045</v>
      </c>
      <c r="K1831" s="3" t="n">
        <f aca="false">(365.2425*J1831+1721060-$B$3)/$C$3</f>
        <v>17.7469683678836</v>
      </c>
      <c r="L1831" s="3" t="n">
        <f aca="false">IF((K1831-INT(K1831))&gt;=0.5,_xlfn.CEILING.MATH(K1831),_xlfn.FLOOR.MATH(K1831))</f>
        <v>18</v>
      </c>
    </row>
    <row r="1832" customFormat="false" ht="12.8" hidden="false" customHeight="false" outlineLevel="0" collapsed="false">
      <c r="I1832" s="1" t="n">
        <f aca="false">ROW()-1</f>
        <v>1831</v>
      </c>
      <c r="J1832" s="1" t="n">
        <f aca="true">YEAR(NOW())+(1/365.25)*I1832</f>
        <v>2028.01300479124</v>
      </c>
      <c r="K1832" s="3" t="n">
        <f aca="false">(365.2425*J1832+1721060-$B$3)/$C$3</f>
        <v>17.7486808920906</v>
      </c>
      <c r="L1832" s="3" t="n">
        <f aca="false">IF((K1832-INT(K1832))&gt;=0.5,_xlfn.CEILING.MATH(K1832),_xlfn.FLOOR.MATH(K1832))</f>
        <v>18</v>
      </c>
    </row>
    <row r="1833" customFormat="false" ht="12.8" hidden="false" customHeight="false" outlineLevel="0" collapsed="false">
      <c r="I1833" s="1" t="n">
        <f aca="false">ROW()-1</f>
        <v>1832</v>
      </c>
      <c r="J1833" s="1" t="n">
        <f aca="true">YEAR(NOW())+(1/365.25)*I1833</f>
        <v>2028.01574264203</v>
      </c>
      <c r="K1833" s="3" t="n">
        <f aca="false">(365.2425*J1833+1721060-$B$3)/$C$3</f>
        <v>17.7503934162985</v>
      </c>
      <c r="L1833" s="3" t="n">
        <f aca="false">IF((K1833-INT(K1833))&gt;=0.5,_xlfn.CEILING.MATH(K1833),_xlfn.FLOOR.MATH(K1833))</f>
        <v>18</v>
      </c>
    </row>
    <row r="1834" customFormat="false" ht="12.8" hidden="false" customHeight="false" outlineLevel="0" collapsed="false">
      <c r="I1834" s="1" t="n">
        <f aca="false">ROW()-1</f>
        <v>1833</v>
      </c>
      <c r="J1834" s="1" t="n">
        <f aca="true">YEAR(NOW())+(1/365.25)*I1834</f>
        <v>2028.01848049281</v>
      </c>
      <c r="K1834" s="3" t="n">
        <f aca="false">(365.2425*J1834+1721060-$B$3)/$C$3</f>
        <v>17.7521059405063</v>
      </c>
      <c r="L1834" s="3" t="n">
        <f aca="false">IF((K1834-INT(K1834))&gt;=0.5,_xlfn.CEILING.MATH(K1834),_xlfn.FLOOR.MATH(K1834))</f>
        <v>18</v>
      </c>
    </row>
    <row r="1835" customFormat="false" ht="12.8" hidden="false" customHeight="false" outlineLevel="0" collapsed="false">
      <c r="I1835" s="1" t="n">
        <f aca="false">ROW()-1</f>
        <v>1834</v>
      </c>
      <c r="J1835" s="1" t="n">
        <f aca="true">YEAR(NOW())+(1/365.25)*I1835</f>
        <v>2028.0212183436</v>
      </c>
      <c r="K1835" s="3" t="n">
        <f aca="false">(365.2425*J1835+1721060-$B$3)/$C$3</f>
        <v>17.7538184647142</v>
      </c>
      <c r="L1835" s="3" t="n">
        <f aca="false">IF((K1835-INT(K1835))&gt;=0.5,_xlfn.CEILING.MATH(K1835),_xlfn.FLOOR.MATH(K1835))</f>
        <v>18</v>
      </c>
    </row>
    <row r="1836" customFormat="false" ht="12.8" hidden="false" customHeight="false" outlineLevel="0" collapsed="false">
      <c r="I1836" s="1" t="n">
        <f aca="false">ROW()-1</f>
        <v>1835</v>
      </c>
      <c r="J1836" s="1" t="n">
        <f aca="true">YEAR(NOW())+(1/365.25)*I1836</f>
        <v>2028.02395619439</v>
      </c>
      <c r="K1836" s="3" t="n">
        <f aca="false">(365.2425*J1836+1721060-$B$3)/$C$3</f>
        <v>17.7555309889213</v>
      </c>
      <c r="L1836" s="3" t="n">
        <f aca="false">IF((K1836-INT(K1836))&gt;=0.5,_xlfn.CEILING.MATH(K1836),_xlfn.FLOOR.MATH(K1836))</f>
        <v>18</v>
      </c>
    </row>
    <row r="1837" customFormat="false" ht="12.8" hidden="false" customHeight="false" outlineLevel="0" collapsed="false">
      <c r="I1837" s="1" t="n">
        <f aca="false">ROW()-1</f>
        <v>1836</v>
      </c>
      <c r="J1837" s="1" t="n">
        <f aca="true">YEAR(NOW())+(1/365.25)*I1837</f>
        <v>2028.02669404517</v>
      </c>
      <c r="K1837" s="3" t="n">
        <f aca="false">(365.2425*J1837+1721060-$B$3)/$C$3</f>
        <v>17.7572435131291</v>
      </c>
      <c r="L1837" s="3" t="n">
        <f aca="false">IF((K1837-INT(K1837))&gt;=0.5,_xlfn.CEILING.MATH(K1837),_xlfn.FLOOR.MATH(K1837))</f>
        <v>18</v>
      </c>
    </row>
    <row r="1838" customFormat="false" ht="12.8" hidden="false" customHeight="false" outlineLevel="0" collapsed="false">
      <c r="I1838" s="1" t="n">
        <f aca="false">ROW()-1</f>
        <v>1837</v>
      </c>
      <c r="J1838" s="1" t="n">
        <f aca="true">YEAR(NOW())+(1/365.25)*I1838</f>
        <v>2028.02943189596</v>
      </c>
      <c r="K1838" s="3" t="n">
        <f aca="false">(365.2425*J1838+1721060-$B$3)/$C$3</f>
        <v>17.758956037337</v>
      </c>
      <c r="L1838" s="3" t="n">
        <f aca="false">IF((K1838-INT(K1838))&gt;=0.5,_xlfn.CEILING.MATH(K1838),_xlfn.FLOOR.MATH(K1838))</f>
        <v>18</v>
      </c>
    </row>
    <row r="1839" customFormat="false" ht="12.8" hidden="false" customHeight="false" outlineLevel="0" collapsed="false">
      <c r="I1839" s="1" t="n">
        <f aca="false">ROW()-1</f>
        <v>1838</v>
      </c>
      <c r="J1839" s="1" t="n">
        <f aca="true">YEAR(NOW())+(1/365.25)*I1839</f>
        <v>2028.03216974675</v>
      </c>
      <c r="K1839" s="3" t="n">
        <f aca="false">(365.2425*J1839+1721060-$B$3)/$C$3</f>
        <v>17.7606685615449</v>
      </c>
      <c r="L1839" s="3" t="n">
        <f aca="false">IF((K1839-INT(K1839))&gt;=0.5,_xlfn.CEILING.MATH(K1839),_xlfn.FLOOR.MATH(K1839))</f>
        <v>18</v>
      </c>
    </row>
    <row r="1840" customFormat="false" ht="12.8" hidden="false" customHeight="false" outlineLevel="0" collapsed="false">
      <c r="I1840" s="1" t="n">
        <f aca="false">ROW()-1</f>
        <v>1839</v>
      </c>
      <c r="J1840" s="1" t="n">
        <f aca="true">YEAR(NOW())+(1/365.25)*I1840</f>
        <v>2028.03490759754</v>
      </c>
      <c r="K1840" s="3" t="n">
        <f aca="false">(365.2425*J1840+1721060-$B$3)/$C$3</f>
        <v>17.7623810857527</v>
      </c>
      <c r="L1840" s="3" t="n">
        <f aca="false">IF((K1840-INT(K1840))&gt;=0.5,_xlfn.CEILING.MATH(K1840),_xlfn.FLOOR.MATH(K1840))</f>
        <v>18</v>
      </c>
    </row>
    <row r="1841" customFormat="false" ht="12.8" hidden="false" customHeight="false" outlineLevel="0" collapsed="false">
      <c r="I1841" s="1" t="n">
        <f aca="false">ROW()-1</f>
        <v>1840</v>
      </c>
      <c r="J1841" s="1" t="n">
        <f aca="true">YEAR(NOW())+(1/365.25)*I1841</f>
        <v>2028.03764544832</v>
      </c>
      <c r="K1841" s="3" t="n">
        <f aca="false">(365.2425*J1841+1721060-$B$3)/$C$3</f>
        <v>17.7640936099606</v>
      </c>
      <c r="L1841" s="3" t="n">
        <f aca="false">IF((K1841-INT(K1841))&gt;=0.5,_xlfn.CEILING.MATH(K1841),_xlfn.FLOOR.MATH(K1841))</f>
        <v>18</v>
      </c>
    </row>
    <row r="1842" customFormat="false" ht="12.8" hidden="false" customHeight="false" outlineLevel="0" collapsed="false">
      <c r="I1842" s="1" t="n">
        <f aca="false">ROW()-1</f>
        <v>1841</v>
      </c>
      <c r="J1842" s="1" t="n">
        <f aca="true">YEAR(NOW())+(1/365.25)*I1842</f>
        <v>2028.04038329911</v>
      </c>
      <c r="K1842" s="3" t="n">
        <f aca="false">(365.2425*J1842+1721060-$B$3)/$C$3</f>
        <v>17.7658061341676</v>
      </c>
      <c r="L1842" s="3" t="n">
        <f aca="false">IF((K1842-INT(K1842))&gt;=0.5,_xlfn.CEILING.MATH(K1842),_xlfn.FLOOR.MATH(K1842))</f>
        <v>18</v>
      </c>
    </row>
    <row r="1843" customFormat="false" ht="12.8" hidden="false" customHeight="false" outlineLevel="0" collapsed="false">
      <c r="I1843" s="1" t="n">
        <f aca="false">ROW()-1</f>
        <v>1842</v>
      </c>
      <c r="J1843" s="1" t="n">
        <f aca="true">YEAR(NOW())+(1/365.25)*I1843</f>
        <v>2028.0431211499</v>
      </c>
      <c r="K1843" s="3" t="n">
        <f aca="false">(365.2425*J1843+1721060-$B$3)/$C$3</f>
        <v>17.7675186583755</v>
      </c>
      <c r="L1843" s="3" t="n">
        <f aca="false">IF((K1843-INT(K1843))&gt;=0.5,_xlfn.CEILING.MATH(K1843),_xlfn.FLOOR.MATH(K1843))</f>
        <v>18</v>
      </c>
    </row>
    <row r="1844" customFormat="false" ht="12.8" hidden="false" customHeight="false" outlineLevel="0" collapsed="false">
      <c r="I1844" s="1" t="n">
        <f aca="false">ROW()-1</f>
        <v>1843</v>
      </c>
      <c r="J1844" s="1" t="n">
        <f aca="true">YEAR(NOW())+(1/365.25)*I1844</f>
        <v>2028.04585900068</v>
      </c>
      <c r="K1844" s="3" t="n">
        <f aca="false">(365.2425*J1844+1721060-$B$3)/$C$3</f>
        <v>17.7692311825834</v>
      </c>
      <c r="L1844" s="3" t="n">
        <f aca="false">IF((K1844-INT(K1844))&gt;=0.5,_xlfn.CEILING.MATH(K1844),_xlfn.FLOOR.MATH(K1844))</f>
        <v>18</v>
      </c>
    </row>
    <row r="1845" customFormat="false" ht="12.8" hidden="false" customHeight="false" outlineLevel="0" collapsed="false">
      <c r="I1845" s="1" t="n">
        <f aca="false">ROW()-1</f>
        <v>1844</v>
      </c>
      <c r="J1845" s="1" t="n">
        <f aca="true">YEAR(NOW())+(1/365.25)*I1845</f>
        <v>2028.04859685147</v>
      </c>
      <c r="K1845" s="3" t="n">
        <f aca="false">(365.2425*J1845+1721060-$B$3)/$C$3</f>
        <v>17.7709437067912</v>
      </c>
      <c r="L1845" s="3" t="n">
        <f aca="false">IF((K1845-INT(K1845))&gt;=0.5,_xlfn.CEILING.MATH(K1845),_xlfn.FLOOR.MATH(K1845))</f>
        <v>18</v>
      </c>
    </row>
    <row r="1846" customFormat="false" ht="12.8" hidden="false" customHeight="false" outlineLevel="0" collapsed="false">
      <c r="I1846" s="1" t="n">
        <f aca="false">ROW()-1</f>
        <v>1845</v>
      </c>
      <c r="J1846" s="1" t="n">
        <f aca="true">YEAR(NOW())+(1/365.25)*I1846</f>
        <v>2028.05133470226</v>
      </c>
      <c r="K1846" s="3" t="n">
        <f aca="false">(365.2425*J1846+1721060-$B$3)/$C$3</f>
        <v>17.7726562309991</v>
      </c>
      <c r="L1846" s="3" t="n">
        <f aca="false">IF((K1846-INT(K1846))&gt;=0.5,_xlfn.CEILING.MATH(K1846),_xlfn.FLOOR.MATH(K1846))</f>
        <v>18</v>
      </c>
    </row>
    <row r="1847" customFormat="false" ht="12.8" hidden="false" customHeight="false" outlineLevel="0" collapsed="false">
      <c r="I1847" s="1" t="n">
        <f aca="false">ROW()-1</f>
        <v>1846</v>
      </c>
      <c r="J1847" s="1" t="n">
        <f aca="true">YEAR(NOW())+(1/365.25)*I1847</f>
        <v>2028.05407255305</v>
      </c>
      <c r="K1847" s="3" t="n">
        <f aca="false">(365.2425*J1847+1721060-$B$3)/$C$3</f>
        <v>17.7743687552061</v>
      </c>
      <c r="L1847" s="3" t="n">
        <f aca="false">IF((K1847-INT(K1847))&gt;=0.5,_xlfn.CEILING.MATH(K1847),_xlfn.FLOOR.MATH(K1847))</f>
        <v>18</v>
      </c>
    </row>
    <row r="1848" customFormat="false" ht="12.8" hidden="false" customHeight="false" outlineLevel="0" collapsed="false">
      <c r="I1848" s="1" t="n">
        <f aca="false">ROW()-1</f>
        <v>1847</v>
      </c>
      <c r="J1848" s="1" t="n">
        <f aca="true">YEAR(NOW())+(1/365.25)*I1848</f>
        <v>2028.05681040383</v>
      </c>
      <c r="K1848" s="3" t="n">
        <f aca="false">(365.2425*J1848+1721060-$B$3)/$C$3</f>
        <v>17.776081279414</v>
      </c>
      <c r="L1848" s="3" t="n">
        <f aca="false">IF((K1848-INT(K1848))&gt;=0.5,_xlfn.CEILING.MATH(K1848),_xlfn.FLOOR.MATH(K1848))</f>
        <v>18</v>
      </c>
    </row>
    <row r="1849" customFormat="false" ht="12.8" hidden="false" customHeight="false" outlineLevel="0" collapsed="false">
      <c r="I1849" s="1" t="n">
        <f aca="false">ROW()-1</f>
        <v>1848</v>
      </c>
      <c r="J1849" s="1" t="n">
        <f aca="true">YEAR(NOW())+(1/365.25)*I1849</f>
        <v>2028.05954825462</v>
      </c>
      <c r="K1849" s="3" t="n">
        <f aca="false">(365.2425*J1849+1721060-$B$3)/$C$3</f>
        <v>17.7777938036219</v>
      </c>
      <c r="L1849" s="3" t="n">
        <f aca="false">IF((K1849-INT(K1849))&gt;=0.5,_xlfn.CEILING.MATH(K1849),_xlfn.FLOOR.MATH(K1849))</f>
        <v>18</v>
      </c>
    </row>
    <row r="1850" customFormat="false" ht="12.8" hidden="false" customHeight="false" outlineLevel="0" collapsed="false">
      <c r="I1850" s="1" t="n">
        <f aca="false">ROW()-1</f>
        <v>1849</v>
      </c>
      <c r="J1850" s="1" t="n">
        <f aca="true">YEAR(NOW())+(1/365.25)*I1850</f>
        <v>2028.06228610541</v>
      </c>
      <c r="K1850" s="3" t="n">
        <f aca="false">(365.2425*J1850+1721060-$B$3)/$C$3</f>
        <v>17.7795063278297</v>
      </c>
      <c r="L1850" s="3" t="n">
        <f aca="false">IF((K1850-INT(K1850))&gt;=0.5,_xlfn.CEILING.MATH(K1850),_xlfn.FLOOR.MATH(K1850))</f>
        <v>18</v>
      </c>
    </row>
    <row r="1851" customFormat="false" ht="12.8" hidden="false" customHeight="false" outlineLevel="0" collapsed="false">
      <c r="I1851" s="1" t="n">
        <f aca="false">ROW()-1</f>
        <v>1850</v>
      </c>
      <c r="J1851" s="1" t="n">
        <f aca="true">YEAR(NOW())+(1/365.25)*I1851</f>
        <v>2028.06502395619</v>
      </c>
      <c r="K1851" s="3" t="n">
        <f aca="false">(365.2425*J1851+1721060-$B$3)/$C$3</f>
        <v>17.7812188520376</v>
      </c>
      <c r="L1851" s="3" t="n">
        <f aca="false">IF((K1851-INT(K1851))&gt;=0.5,_xlfn.CEILING.MATH(K1851),_xlfn.FLOOR.MATH(K1851))</f>
        <v>18</v>
      </c>
    </row>
    <row r="1852" customFormat="false" ht="12.8" hidden="false" customHeight="false" outlineLevel="0" collapsed="false">
      <c r="I1852" s="1" t="n">
        <f aca="false">ROW()-1</f>
        <v>1851</v>
      </c>
      <c r="J1852" s="1" t="n">
        <f aca="true">YEAR(NOW())+(1/365.25)*I1852</f>
        <v>2028.06776180698</v>
      </c>
      <c r="K1852" s="3" t="n">
        <f aca="false">(365.2425*J1852+1721060-$B$3)/$C$3</f>
        <v>17.7829313762455</v>
      </c>
      <c r="L1852" s="3" t="n">
        <f aca="false">IF((K1852-INT(K1852))&gt;=0.5,_xlfn.CEILING.MATH(K1852),_xlfn.FLOOR.MATH(K1852))</f>
        <v>18</v>
      </c>
    </row>
    <row r="1853" customFormat="false" ht="12.8" hidden="false" customHeight="false" outlineLevel="0" collapsed="false">
      <c r="I1853" s="1" t="n">
        <f aca="false">ROW()-1</f>
        <v>1852</v>
      </c>
      <c r="J1853" s="1" t="n">
        <f aca="true">YEAR(NOW())+(1/365.25)*I1853</f>
        <v>2028.07049965777</v>
      </c>
      <c r="K1853" s="3" t="n">
        <f aca="false">(365.2425*J1853+1721060-$B$3)/$C$3</f>
        <v>17.7846439004533</v>
      </c>
      <c r="L1853" s="3" t="n">
        <f aca="false">IF((K1853-INT(K1853))&gt;=0.5,_xlfn.CEILING.MATH(K1853),_xlfn.FLOOR.MATH(K1853))</f>
        <v>18</v>
      </c>
    </row>
    <row r="1854" customFormat="false" ht="12.8" hidden="false" customHeight="false" outlineLevel="0" collapsed="false">
      <c r="I1854" s="1" t="n">
        <f aca="false">ROW()-1</f>
        <v>1853</v>
      </c>
      <c r="J1854" s="1" t="n">
        <f aca="true">YEAR(NOW())+(1/365.25)*I1854</f>
        <v>2028.07323750856</v>
      </c>
      <c r="K1854" s="3" t="n">
        <f aca="false">(365.2425*J1854+1721060-$B$3)/$C$3</f>
        <v>17.7863564246604</v>
      </c>
      <c r="L1854" s="3" t="n">
        <f aca="false">IF((K1854-INT(K1854))&gt;=0.5,_xlfn.CEILING.MATH(K1854),_xlfn.FLOOR.MATH(K1854))</f>
        <v>18</v>
      </c>
    </row>
    <row r="1855" customFormat="false" ht="12.8" hidden="false" customHeight="false" outlineLevel="0" collapsed="false">
      <c r="I1855" s="1" t="n">
        <f aca="false">ROW()-1</f>
        <v>1854</v>
      </c>
      <c r="J1855" s="1" t="n">
        <f aca="true">YEAR(NOW())+(1/365.25)*I1855</f>
        <v>2028.07597535934</v>
      </c>
      <c r="K1855" s="3" t="n">
        <f aca="false">(365.2425*J1855+1721060-$B$3)/$C$3</f>
        <v>17.7880689488682</v>
      </c>
      <c r="L1855" s="3" t="n">
        <f aca="false">IF((K1855-INT(K1855))&gt;=0.5,_xlfn.CEILING.MATH(K1855),_xlfn.FLOOR.MATH(K1855))</f>
        <v>18</v>
      </c>
    </row>
    <row r="1856" customFormat="false" ht="12.8" hidden="false" customHeight="false" outlineLevel="0" collapsed="false">
      <c r="I1856" s="1" t="n">
        <f aca="false">ROW()-1</f>
        <v>1855</v>
      </c>
      <c r="J1856" s="1" t="n">
        <f aca="true">YEAR(NOW())+(1/365.25)*I1856</f>
        <v>2028.07871321013</v>
      </c>
      <c r="K1856" s="3" t="n">
        <f aca="false">(365.2425*J1856+1721060-$B$3)/$C$3</f>
        <v>17.7897814730761</v>
      </c>
      <c r="L1856" s="3" t="n">
        <f aca="false">IF((K1856-INT(K1856))&gt;=0.5,_xlfn.CEILING.MATH(K1856),_xlfn.FLOOR.MATH(K1856))</f>
        <v>18</v>
      </c>
    </row>
    <row r="1857" customFormat="false" ht="12.8" hidden="false" customHeight="false" outlineLevel="0" collapsed="false">
      <c r="I1857" s="1" t="n">
        <f aca="false">ROW()-1</f>
        <v>1856</v>
      </c>
      <c r="J1857" s="1" t="n">
        <f aca="true">YEAR(NOW())+(1/365.25)*I1857</f>
        <v>2028.08145106092</v>
      </c>
      <c r="K1857" s="3" t="n">
        <f aca="false">(365.2425*J1857+1721060-$B$3)/$C$3</f>
        <v>17.791493997284</v>
      </c>
      <c r="L1857" s="3" t="n">
        <f aca="false">IF((K1857-INT(K1857))&gt;=0.5,_xlfn.CEILING.MATH(K1857),_xlfn.FLOOR.MATH(K1857))</f>
        <v>18</v>
      </c>
    </row>
    <row r="1858" customFormat="false" ht="12.8" hidden="false" customHeight="false" outlineLevel="0" collapsed="false">
      <c r="I1858" s="1" t="n">
        <f aca="false">ROW()-1</f>
        <v>1857</v>
      </c>
      <c r="J1858" s="1" t="n">
        <f aca="true">YEAR(NOW())+(1/365.25)*I1858</f>
        <v>2028.0841889117</v>
      </c>
      <c r="K1858" s="3" t="n">
        <f aca="false">(365.2425*J1858+1721060-$B$3)/$C$3</f>
        <v>17.7932065214918</v>
      </c>
      <c r="L1858" s="3" t="n">
        <f aca="false">IF((K1858-INT(K1858))&gt;=0.5,_xlfn.CEILING.MATH(K1858),_xlfn.FLOOR.MATH(K1858))</f>
        <v>18</v>
      </c>
    </row>
    <row r="1859" customFormat="false" ht="12.8" hidden="false" customHeight="false" outlineLevel="0" collapsed="false">
      <c r="I1859" s="1" t="n">
        <f aca="false">ROW()-1</f>
        <v>1858</v>
      </c>
      <c r="J1859" s="1" t="n">
        <f aca="true">YEAR(NOW())+(1/365.25)*I1859</f>
        <v>2028.08692676249</v>
      </c>
      <c r="K1859" s="3" t="n">
        <f aca="false">(365.2425*J1859+1721060-$B$3)/$C$3</f>
        <v>17.7949190456989</v>
      </c>
      <c r="L1859" s="3" t="n">
        <f aca="false">IF((K1859-INT(K1859))&gt;=0.5,_xlfn.CEILING.MATH(K1859),_xlfn.FLOOR.MATH(K1859))</f>
        <v>18</v>
      </c>
    </row>
    <row r="1860" customFormat="false" ht="12.8" hidden="false" customHeight="false" outlineLevel="0" collapsed="false">
      <c r="I1860" s="1" t="n">
        <f aca="false">ROW()-1</f>
        <v>1859</v>
      </c>
      <c r="J1860" s="1" t="n">
        <f aca="true">YEAR(NOW())+(1/365.25)*I1860</f>
        <v>2028.08966461328</v>
      </c>
      <c r="K1860" s="3" t="n">
        <f aca="false">(365.2425*J1860+1721060-$B$3)/$C$3</f>
        <v>17.7966315699068</v>
      </c>
      <c r="L1860" s="3" t="n">
        <f aca="false">IF((K1860-INT(K1860))&gt;=0.5,_xlfn.CEILING.MATH(K1860),_xlfn.FLOOR.MATH(K1860))</f>
        <v>18</v>
      </c>
    </row>
    <row r="1861" customFormat="false" ht="12.8" hidden="false" customHeight="false" outlineLevel="0" collapsed="false">
      <c r="I1861" s="1" t="n">
        <f aca="false">ROW()-1</f>
        <v>1860</v>
      </c>
      <c r="J1861" s="1" t="n">
        <f aca="true">YEAR(NOW())+(1/365.25)*I1861</f>
        <v>2028.09240246407</v>
      </c>
      <c r="K1861" s="3" t="n">
        <f aca="false">(365.2425*J1861+1721060-$B$3)/$C$3</f>
        <v>17.7983440941146</v>
      </c>
      <c r="L1861" s="3" t="n">
        <f aca="false">IF((K1861-INT(K1861))&gt;=0.5,_xlfn.CEILING.MATH(K1861),_xlfn.FLOOR.MATH(K1861))</f>
        <v>18</v>
      </c>
    </row>
    <row r="1862" customFormat="false" ht="12.8" hidden="false" customHeight="false" outlineLevel="0" collapsed="false">
      <c r="I1862" s="1" t="n">
        <f aca="false">ROW()-1</f>
        <v>1861</v>
      </c>
      <c r="J1862" s="1" t="n">
        <f aca="true">YEAR(NOW())+(1/365.25)*I1862</f>
        <v>2028.09514031485</v>
      </c>
      <c r="K1862" s="3" t="n">
        <f aca="false">(365.2425*J1862+1721060-$B$3)/$C$3</f>
        <v>17.8000566183225</v>
      </c>
      <c r="L1862" s="3" t="n">
        <f aca="false">IF((K1862-INT(K1862))&gt;=0.5,_xlfn.CEILING.MATH(K1862),_xlfn.FLOOR.MATH(K1862))</f>
        <v>18</v>
      </c>
    </row>
    <row r="1863" customFormat="false" ht="12.8" hidden="false" customHeight="false" outlineLevel="0" collapsed="false">
      <c r="I1863" s="1" t="n">
        <f aca="false">ROW()-1</f>
        <v>1862</v>
      </c>
      <c r="J1863" s="1" t="n">
        <f aca="true">YEAR(NOW())+(1/365.25)*I1863</f>
        <v>2028.09787816564</v>
      </c>
      <c r="K1863" s="3" t="n">
        <f aca="false">(365.2425*J1863+1721060-$B$3)/$C$3</f>
        <v>17.8017691425303</v>
      </c>
      <c r="L1863" s="3" t="n">
        <f aca="false">IF((K1863-INT(K1863))&gt;=0.5,_xlfn.CEILING.MATH(K1863),_xlfn.FLOOR.MATH(K1863))</f>
        <v>18</v>
      </c>
    </row>
    <row r="1864" customFormat="false" ht="12.8" hidden="false" customHeight="false" outlineLevel="0" collapsed="false">
      <c r="I1864" s="1" t="n">
        <f aca="false">ROW()-1</f>
        <v>1863</v>
      </c>
      <c r="J1864" s="1" t="n">
        <f aca="true">YEAR(NOW())+(1/365.25)*I1864</f>
        <v>2028.10061601643</v>
      </c>
      <c r="K1864" s="3" t="n">
        <f aca="false">(365.2425*J1864+1721060-$B$3)/$C$3</f>
        <v>17.8034816667382</v>
      </c>
      <c r="L1864" s="3" t="n">
        <f aca="false">IF((K1864-INT(K1864))&gt;=0.5,_xlfn.CEILING.MATH(K1864),_xlfn.FLOOR.MATH(K1864))</f>
        <v>18</v>
      </c>
    </row>
    <row r="1865" customFormat="false" ht="12.8" hidden="false" customHeight="false" outlineLevel="0" collapsed="false">
      <c r="I1865" s="1" t="n">
        <f aca="false">ROW()-1</f>
        <v>1864</v>
      </c>
      <c r="J1865" s="1" t="n">
        <f aca="true">YEAR(NOW())+(1/365.25)*I1865</f>
        <v>2028.10335386721</v>
      </c>
      <c r="K1865" s="3" t="n">
        <f aca="false">(365.2425*J1865+1721060-$B$3)/$C$3</f>
        <v>17.8051941909461</v>
      </c>
      <c r="L1865" s="3" t="n">
        <f aca="false">IF((K1865-INT(K1865))&gt;=0.5,_xlfn.CEILING.MATH(K1865),_xlfn.FLOOR.MATH(K1865))</f>
        <v>18</v>
      </c>
    </row>
    <row r="1866" customFormat="false" ht="12.8" hidden="false" customHeight="false" outlineLevel="0" collapsed="false">
      <c r="I1866" s="1" t="n">
        <f aca="false">ROW()-1</f>
        <v>1865</v>
      </c>
      <c r="J1866" s="1" t="n">
        <f aca="true">YEAR(NOW())+(1/365.25)*I1866</f>
        <v>2028.106091718</v>
      </c>
      <c r="K1866" s="3" t="n">
        <f aca="false">(365.2425*J1866+1721060-$B$3)/$C$3</f>
        <v>17.8069067151531</v>
      </c>
      <c r="L1866" s="3" t="n">
        <f aca="false">IF((K1866-INT(K1866))&gt;=0.5,_xlfn.CEILING.MATH(K1866),_xlfn.FLOOR.MATH(K1866))</f>
        <v>18</v>
      </c>
    </row>
    <row r="1867" customFormat="false" ht="12.8" hidden="false" customHeight="false" outlineLevel="0" collapsed="false">
      <c r="I1867" s="1" t="n">
        <f aca="false">ROW()-1</f>
        <v>1866</v>
      </c>
      <c r="J1867" s="1" t="n">
        <f aca="true">YEAR(NOW())+(1/365.25)*I1867</f>
        <v>2028.10882956879</v>
      </c>
      <c r="K1867" s="3" t="n">
        <f aca="false">(365.2425*J1867+1721060-$B$3)/$C$3</f>
        <v>17.808619239361</v>
      </c>
      <c r="L1867" s="3" t="n">
        <f aca="false">IF((K1867-INT(K1867))&gt;=0.5,_xlfn.CEILING.MATH(K1867),_xlfn.FLOOR.MATH(K1867))</f>
        <v>18</v>
      </c>
    </row>
    <row r="1868" customFormat="false" ht="12.8" hidden="false" customHeight="false" outlineLevel="0" collapsed="false">
      <c r="I1868" s="1" t="n">
        <f aca="false">ROW()-1</f>
        <v>1867</v>
      </c>
      <c r="J1868" s="1" t="n">
        <f aca="true">YEAR(NOW())+(1/365.25)*I1868</f>
        <v>2028.11156741958</v>
      </c>
      <c r="K1868" s="3" t="n">
        <f aca="false">(365.2425*J1868+1721060-$B$3)/$C$3</f>
        <v>17.8103317635688</v>
      </c>
      <c r="L1868" s="3" t="n">
        <f aca="false">IF((K1868-INT(K1868))&gt;=0.5,_xlfn.CEILING.MATH(K1868),_xlfn.FLOOR.MATH(K1868))</f>
        <v>18</v>
      </c>
    </row>
    <row r="1869" customFormat="false" ht="12.8" hidden="false" customHeight="false" outlineLevel="0" collapsed="false">
      <c r="I1869" s="1" t="n">
        <f aca="false">ROW()-1</f>
        <v>1868</v>
      </c>
      <c r="J1869" s="1" t="n">
        <f aca="true">YEAR(NOW())+(1/365.25)*I1869</f>
        <v>2028.11430527036</v>
      </c>
      <c r="K1869" s="3" t="n">
        <f aca="false">(365.2425*J1869+1721060-$B$3)/$C$3</f>
        <v>17.8120442877767</v>
      </c>
      <c r="L1869" s="3" t="n">
        <f aca="false">IF((K1869-INT(K1869))&gt;=0.5,_xlfn.CEILING.MATH(K1869),_xlfn.FLOOR.MATH(K1869))</f>
        <v>18</v>
      </c>
    </row>
    <row r="1870" customFormat="false" ht="12.8" hidden="false" customHeight="false" outlineLevel="0" collapsed="false">
      <c r="I1870" s="1" t="n">
        <f aca="false">ROW()-1</f>
        <v>1869</v>
      </c>
      <c r="J1870" s="1" t="n">
        <f aca="true">YEAR(NOW())+(1/365.25)*I1870</f>
        <v>2028.11704312115</v>
      </c>
      <c r="K1870" s="3" t="n">
        <f aca="false">(365.2425*J1870+1721060-$B$3)/$C$3</f>
        <v>17.8137568119838</v>
      </c>
      <c r="L1870" s="3" t="n">
        <f aca="false">IF((K1870-INT(K1870))&gt;=0.5,_xlfn.CEILING.MATH(K1870),_xlfn.FLOOR.MATH(K1870))</f>
        <v>18</v>
      </c>
    </row>
    <row r="1871" customFormat="false" ht="12.8" hidden="false" customHeight="false" outlineLevel="0" collapsed="false">
      <c r="I1871" s="1" t="n">
        <f aca="false">ROW()-1</f>
        <v>1870</v>
      </c>
      <c r="J1871" s="1" t="n">
        <f aca="true">YEAR(NOW())+(1/365.25)*I1871</f>
        <v>2028.11978097194</v>
      </c>
      <c r="K1871" s="3" t="n">
        <f aca="false">(365.2425*J1871+1721060-$B$3)/$C$3</f>
        <v>17.8154693361916</v>
      </c>
      <c r="L1871" s="3" t="n">
        <f aca="false">IF((K1871-INT(K1871))&gt;=0.5,_xlfn.CEILING.MATH(K1871),_xlfn.FLOOR.MATH(K1871))</f>
        <v>18</v>
      </c>
    </row>
    <row r="1872" customFormat="false" ht="12.8" hidden="false" customHeight="false" outlineLevel="0" collapsed="false">
      <c r="I1872" s="1" t="n">
        <f aca="false">ROW()-1</f>
        <v>1871</v>
      </c>
      <c r="J1872" s="1" t="n">
        <f aca="true">YEAR(NOW())+(1/365.25)*I1872</f>
        <v>2028.12251882272</v>
      </c>
      <c r="K1872" s="3" t="n">
        <f aca="false">(365.2425*J1872+1721060-$B$3)/$C$3</f>
        <v>17.8171818603995</v>
      </c>
      <c r="L1872" s="3" t="n">
        <f aca="false">IF((K1872-INT(K1872))&gt;=0.5,_xlfn.CEILING.MATH(K1872),_xlfn.FLOOR.MATH(K1872))</f>
        <v>18</v>
      </c>
    </row>
    <row r="1873" customFormat="false" ht="12.8" hidden="false" customHeight="false" outlineLevel="0" collapsed="false">
      <c r="I1873" s="1" t="n">
        <f aca="false">ROW()-1</f>
        <v>1872</v>
      </c>
      <c r="J1873" s="1" t="n">
        <f aca="true">YEAR(NOW())+(1/365.25)*I1873</f>
        <v>2028.12525667351</v>
      </c>
      <c r="K1873" s="3" t="n">
        <f aca="false">(365.2425*J1873+1721060-$B$3)/$C$3</f>
        <v>17.8188943846074</v>
      </c>
      <c r="L1873" s="3" t="n">
        <f aca="false">IF((K1873-INT(K1873))&gt;=0.5,_xlfn.CEILING.MATH(K1873),_xlfn.FLOOR.MATH(K1873))</f>
        <v>18</v>
      </c>
    </row>
    <row r="1874" customFormat="false" ht="12.8" hidden="false" customHeight="false" outlineLevel="0" collapsed="false">
      <c r="I1874" s="1" t="n">
        <f aca="false">ROW()-1</f>
        <v>1873</v>
      </c>
      <c r="J1874" s="1" t="n">
        <f aca="true">YEAR(NOW())+(1/365.25)*I1874</f>
        <v>2028.1279945243</v>
      </c>
      <c r="K1874" s="3" t="n">
        <f aca="false">(365.2425*J1874+1721060-$B$3)/$C$3</f>
        <v>17.8206069088152</v>
      </c>
      <c r="L1874" s="3" t="n">
        <f aca="false">IF((K1874-INT(K1874))&gt;=0.5,_xlfn.CEILING.MATH(K1874),_xlfn.FLOOR.MATH(K1874))</f>
        <v>18</v>
      </c>
    </row>
    <row r="1875" customFormat="false" ht="12.8" hidden="false" customHeight="false" outlineLevel="0" collapsed="false">
      <c r="I1875" s="1" t="n">
        <f aca="false">ROW()-1</f>
        <v>1874</v>
      </c>
      <c r="J1875" s="1" t="n">
        <f aca="true">YEAR(NOW())+(1/365.25)*I1875</f>
        <v>2028.13073237509</v>
      </c>
      <c r="K1875" s="3" t="n">
        <f aca="false">(365.2425*J1875+1721060-$B$3)/$C$3</f>
        <v>17.8223194330231</v>
      </c>
      <c r="L1875" s="3" t="n">
        <f aca="false">IF((K1875-INT(K1875))&gt;=0.5,_xlfn.CEILING.MATH(K1875),_xlfn.FLOOR.MATH(K1875))</f>
        <v>18</v>
      </c>
    </row>
    <row r="1876" customFormat="false" ht="12.8" hidden="false" customHeight="false" outlineLevel="0" collapsed="false">
      <c r="I1876" s="1" t="n">
        <f aca="false">ROW()-1</f>
        <v>1875</v>
      </c>
      <c r="J1876" s="1" t="n">
        <f aca="true">YEAR(NOW())+(1/365.25)*I1876</f>
        <v>2028.13347022587</v>
      </c>
      <c r="K1876" s="3" t="n">
        <f aca="false">(365.2425*J1876+1721060-$B$3)/$C$3</f>
        <v>17.8240319572309</v>
      </c>
      <c r="L1876" s="3" t="n">
        <f aca="false">IF((K1876-INT(K1876))&gt;=0.5,_xlfn.CEILING.MATH(K1876),_xlfn.FLOOR.MATH(K1876))</f>
        <v>18</v>
      </c>
    </row>
    <row r="1877" customFormat="false" ht="12.8" hidden="false" customHeight="false" outlineLevel="0" collapsed="false">
      <c r="I1877" s="1" t="n">
        <f aca="false">ROW()-1</f>
        <v>1876</v>
      </c>
      <c r="J1877" s="1" t="n">
        <f aca="true">YEAR(NOW())+(1/365.25)*I1877</f>
        <v>2028.13620807666</v>
      </c>
      <c r="K1877" s="3" t="n">
        <f aca="false">(365.2425*J1877+1721060-$B$3)/$C$3</f>
        <v>17.825744481438</v>
      </c>
      <c r="L1877" s="3" t="n">
        <f aca="false">IF((K1877-INT(K1877))&gt;=0.5,_xlfn.CEILING.MATH(K1877),_xlfn.FLOOR.MATH(K1877))</f>
        <v>18</v>
      </c>
    </row>
    <row r="1878" customFormat="false" ht="12.8" hidden="false" customHeight="false" outlineLevel="0" collapsed="false">
      <c r="I1878" s="1" t="n">
        <f aca="false">ROW()-1</f>
        <v>1877</v>
      </c>
      <c r="J1878" s="1" t="n">
        <f aca="true">YEAR(NOW())+(1/365.25)*I1878</f>
        <v>2028.13894592745</v>
      </c>
      <c r="K1878" s="3" t="n">
        <f aca="false">(365.2425*J1878+1721060-$B$3)/$C$3</f>
        <v>17.8274570056459</v>
      </c>
      <c r="L1878" s="3" t="n">
        <f aca="false">IF((K1878-INT(K1878))&gt;=0.5,_xlfn.CEILING.MATH(K1878),_xlfn.FLOOR.MATH(K1878))</f>
        <v>18</v>
      </c>
    </row>
    <row r="1879" customFormat="false" ht="12.8" hidden="false" customHeight="false" outlineLevel="0" collapsed="false">
      <c r="I1879" s="1" t="n">
        <f aca="false">ROW()-1</f>
        <v>1878</v>
      </c>
      <c r="J1879" s="1" t="n">
        <f aca="true">YEAR(NOW())+(1/365.25)*I1879</f>
        <v>2028.14168377823</v>
      </c>
      <c r="K1879" s="3" t="n">
        <f aca="false">(365.2425*J1879+1721060-$B$3)/$C$3</f>
        <v>17.8291695298537</v>
      </c>
      <c r="L1879" s="3" t="n">
        <f aca="false">IF((K1879-INT(K1879))&gt;=0.5,_xlfn.CEILING.MATH(K1879),_xlfn.FLOOR.MATH(K1879))</f>
        <v>18</v>
      </c>
    </row>
    <row r="1880" customFormat="false" ht="12.8" hidden="false" customHeight="false" outlineLevel="0" collapsed="false">
      <c r="I1880" s="1" t="n">
        <f aca="false">ROW()-1</f>
        <v>1879</v>
      </c>
      <c r="J1880" s="1" t="n">
        <f aca="true">YEAR(NOW())+(1/365.25)*I1880</f>
        <v>2028.14442162902</v>
      </c>
      <c r="K1880" s="3" t="n">
        <f aca="false">(365.2425*J1880+1721060-$B$3)/$C$3</f>
        <v>17.8308820540616</v>
      </c>
      <c r="L1880" s="3" t="n">
        <f aca="false">IF((K1880-INT(K1880))&gt;=0.5,_xlfn.CEILING.MATH(K1880),_xlfn.FLOOR.MATH(K1880))</f>
        <v>18</v>
      </c>
    </row>
    <row r="1881" customFormat="false" ht="12.8" hidden="false" customHeight="false" outlineLevel="0" collapsed="false">
      <c r="I1881" s="1" t="n">
        <f aca="false">ROW()-1</f>
        <v>1880</v>
      </c>
      <c r="J1881" s="1" t="n">
        <f aca="true">YEAR(NOW())+(1/365.25)*I1881</f>
        <v>2028.14715947981</v>
      </c>
      <c r="K1881" s="3" t="n">
        <f aca="false">(365.2425*J1881+1721060-$B$3)/$C$3</f>
        <v>17.8325945782694</v>
      </c>
      <c r="L1881" s="3" t="n">
        <f aca="false">IF((K1881-INT(K1881))&gt;=0.5,_xlfn.CEILING.MATH(K1881),_xlfn.FLOOR.MATH(K1881))</f>
        <v>18</v>
      </c>
    </row>
    <row r="1882" customFormat="false" ht="12.8" hidden="false" customHeight="false" outlineLevel="0" collapsed="false">
      <c r="I1882" s="1" t="n">
        <f aca="false">ROW()-1</f>
        <v>1881</v>
      </c>
      <c r="J1882" s="1" t="n">
        <f aca="true">YEAR(NOW())+(1/365.25)*I1882</f>
        <v>2028.1498973306</v>
      </c>
      <c r="K1882" s="3" t="n">
        <f aca="false">(365.2425*J1882+1721060-$B$3)/$C$3</f>
        <v>17.8343071024765</v>
      </c>
      <c r="L1882" s="3" t="n">
        <f aca="false">IF((K1882-INT(K1882))&gt;=0.5,_xlfn.CEILING.MATH(K1882),_xlfn.FLOOR.MATH(K1882))</f>
        <v>18</v>
      </c>
    </row>
    <row r="1883" customFormat="false" ht="12.8" hidden="false" customHeight="false" outlineLevel="0" collapsed="false">
      <c r="I1883" s="1" t="n">
        <f aca="false">ROW()-1</f>
        <v>1882</v>
      </c>
      <c r="J1883" s="1" t="n">
        <f aca="true">YEAR(NOW())+(1/365.25)*I1883</f>
        <v>2028.15263518138</v>
      </c>
      <c r="K1883" s="3" t="n">
        <f aca="false">(365.2425*J1883+1721060-$B$3)/$C$3</f>
        <v>17.8360196266844</v>
      </c>
      <c r="L1883" s="3" t="n">
        <f aca="false">IF((K1883-INT(K1883))&gt;=0.5,_xlfn.CEILING.MATH(K1883),_xlfn.FLOOR.MATH(K1883))</f>
        <v>18</v>
      </c>
    </row>
    <row r="1884" customFormat="false" ht="12.8" hidden="false" customHeight="false" outlineLevel="0" collapsed="false">
      <c r="I1884" s="1" t="n">
        <f aca="false">ROW()-1</f>
        <v>1883</v>
      </c>
      <c r="J1884" s="1" t="n">
        <f aca="true">YEAR(NOW())+(1/365.25)*I1884</f>
        <v>2028.15537303217</v>
      </c>
      <c r="K1884" s="3" t="n">
        <f aca="false">(365.2425*J1884+1721060-$B$3)/$C$3</f>
        <v>17.8377321508922</v>
      </c>
      <c r="L1884" s="3" t="n">
        <f aca="false">IF((K1884-INT(K1884))&gt;=0.5,_xlfn.CEILING.MATH(K1884),_xlfn.FLOOR.MATH(K1884))</f>
        <v>18</v>
      </c>
    </row>
    <row r="1885" customFormat="false" ht="12.8" hidden="false" customHeight="false" outlineLevel="0" collapsed="false">
      <c r="I1885" s="1" t="n">
        <f aca="false">ROW()-1</f>
        <v>1884</v>
      </c>
      <c r="J1885" s="1" t="n">
        <f aca="true">YEAR(NOW())+(1/365.25)*I1885</f>
        <v>2028.15811088296</v>
      </c>
      <c r="K1885" s="3" t="n">
        <f aca="false">(365.2425*J1885+1721060-$B$3)/$C$3</f>
        <v>17.8394446751001</v>
      </c>
      <c r="L1885" s="3" t="n">
        <f aca="false">IF((K1885-INT(K1885))&gt;=0.5,_xlfn.CEILING.MATH(K1885),_xlfn.FLOOR.MATH(K1885))</f>
        <v>18</v>
      </c>
    </row>
    <row r="1886" customFormat="false" ht="12.8" hidden="false" customHeight="false" outlineLevel="0" collapsed="false">
      <c r="I1886" s="1" t="n">
        <f aca="false">ROW()-1</f>
        <v>1885</v>
      </c>
      <c r="J1886" s="1" t="n">
        <f aca="true">YEAR(NOW())+(1/365.25)*I1886</f>
        <v>2028.16084873374</v>
      </c>
      <c r="K1886" s="3" t="n">
        <f aca="false">(365.2425*J1886+1721060-$B$3)/$C$3</f>
        <v>17.841157199308</v>
      </c>
      <c r="L1886" s="3" t="n">
        <f aca="false">IF((K1886-INT(K1886))&gt;=0.5,_xlfn.CEILING.MATH(K1886),_xlfn.FLOOR.MATH(K1886))</f>
        <v>18</v>
      </c>
    </row>
    <row r="1887" customFormat="false" ht="12.8" hidden="false" customHeight="false" outlineLevel="0" collapsed="false">
      <c r="I1887" s="1" t="n">
        <f aca="false">ROW()-1</f>
        <v>1886</v>
      </c>
      <c r="J1887" s="1" t="n">
        <f aca="true">YEAR(NOW())+(1/365.25)*I1887</f>
        <v>2028.16358658453</v>
      </c>
      <c r="K1887" s="3" t="n">
        <f aca="false">(365.2425*J1887+1721060-$B$3)/$C$3</f>
        <v>17.8428697235158</v>
      </c>
      <c r="L1887" s="3" t="n">
        <f aca="false">IF((K1887-INT(K1887))&gt;=0.5,_xlfn.CEILING.MATH(K1887),_xlfn.FLOOR.MATH(K1887))</f>
        <v>18</v>
      </c>
    </row>
    <row r="1888" customFormat="false" ht="12.8" hidden="false" customHeight="false" outlineLevel="0" collapsed="false">
      <c r="I1888" s="1" t="n">
        <f aca="false">ROW()-1</f>
        <v>1887</v>
      </c>
      <c r="J1888" s="1" t="n">
        <f aca="true">YEAR(NOW())+(1/365.25)*I1888</f>
        <v>2028.16632443532</v>
      </c>
      <c r="K1888" s="3" t="n">
        <f aca="false">(365.2425*J1888+1721060-$B$3)/$C$3</f>
        <v>17.8445822477237</v>
      </c>
      <c r="L1888" s="3" t="n">
        <f aca="false">IF((K1888-INT(K1888))&gt;=0.5,_xlfn.CEILING.MATH(K1888),_xlfn.FLOOR.MATH(K1888))</f>
        <v>18</v>
      </c>
    </row>
    <row r="1889" customFormat="false" ht="12.8" hidden="false" customHeight="false" outlineLevel="0" collapsed="false">
      <c r="I1889" s="1" t="n">
        <f aca="false">ROW()-1</f>
        <v>1888</v>
      </c>
      <c r="J1889" s="1" t="n">
        <f aca="true">YEAR(NOW())+(1/365.25)*I1889</f>
        <v>2028.16906228611</v>
      </c>
      <c r="K1889" s="3" t="n">
        <f aca="false">(365.2425*J1889+1721060-$B$3)/$C$3</f>
        <v>17.8462947719307</v>
      </c>
      <c r="L1889" s="3" t="n">
        <f aca="false">IF((K1889-INT(K1889))&gt;=0.5,_xlfn.CEILING.MATH(K1889),_xlfn.FLOOR.MATH(K1889))</f>
        <v>18</v>
      </c>
    </row>
    <row r="1890" customFormat="false" ht="12.8" hidden="false" customHeight="false" outlineLevel="0" collapsed="false">
      <c r="I1890" s="1" t="n">
        <f aca="false">ROW()-1</f>
        <v>1889</v>
      </c>
      <c r="J1890" s="1" t="n">
        <f aca="true">YEAR(NOW())+(1/365.25)*I1890</f>
        <v>2028.17180013689</v>
      </c>
      <c r="K1890" s="3" t="n">
        <f aca="false">(365.2425*J1890+1721060-$B$3)/$C$3</f>
        <v>17.8480072961386</v>
      </c>
      <c r="L1890" s="3" t="n">
        <f aca="false">IF((K1890-INT(K1890))&gt;=0.5,_xlfn.CEILING.MATH(K1890),_xlfn.FLOOR.MATH(K1890))</f>
        <v>18</v>
      </c>
    </row>
    <row r="1891" customFormat="false" ht="12.8" hidden="false" customHeight="false" outlineLevel="0" collapsed="false">
      <c r="I1891" s="1" t="n">
        <f aca="false">ROW()-1</f>
        <v>1890</v>
      </c>
      <c r="J1891" s="1" t="n">
        <f aca="true">YEAR(NOW())+(1/365.25)*I1891</f>
        <v>2028.17453798768</v>
      </c>
      <c r="K1891" s="3" t="n">
        <f aca="false">(365.2425*J1891+1721060-$B$3)/$C$3</f>
        <v>17.8497198203465</v>
      </c>
      <c r="L1891" s="3" t="n">
        <f aca="false">IF((K1891-INT(K1891))&gt;=0.5,_xlfn.CEILING.MATH(K1891),_xlfn.FLOOR.MATH(K1891))</f>
        <v>18</v>
      </c>
    </row>
    <row r="1892" customFormat="false" ht="12.8" hidden="false" customHeight="false" outlineLevel="0" collapsed="false">
      <c r="I1892" s="1" t="n">
        <f aca="false">ROW()-1</f>
        <v>1891</v>
      </c>
      <c r="J1892" s="1" t="n">
        <f aca="true">YEAR(NOW())+(1/365.25)*I1892</f>
        <v>2028.17727583847</v>
      </c>
      <c r="K1892" s="3" t="n">
        <f aca="false">(365.2425*J1892+1721060-$B$3)/$C$3</f>
        <v>17.8514323445543</v>
      </c>
      <c r="L1892" s="3" t="n">
        <f aca="false">IF((K1892-INT(K1892))&gt;=0.5,_xlfn.CEILING.MATH(K1892),_xlfn.FLOOR.MATH(K1892))</f>
        <v>18</v>
      </c>
    </row>
    <row r="1893" customFormat="false" ht="12.8" hidden="false" customHeight="false" outlineLevel="0" collapsed="false">
      <c r="I1893" s="1" t="n">
        <f aca="false">ROW()-1</f>
        <v>1892</v>
      </c>
      <c r="J1893" s="1" t="n">
        <f aca="true">YEAR(NOW())+(1/365.25)*I1893</f>
        <v>2028.18001368925</v>
      </c>
      <c r="K1893" s="3" t="n">
        <f aca="false">(365.2425*J1893+1721060-$B$3)/$C$3</f>
        <v>17.8531448687614</v>
      </c>
      <c r="L1893" s="3" t="n">
        <f aca="false">IF((K1893-INT(K1893))&gt;=0.5,_xlfn.CEILING.MATH(K1893),_xlfn.FLOOR.MATH(K1893))</f>
        <v>18</v>
      </c>
    </row>
    <row r="1894" customFormat="false" ht="12.8" hidden="false" customHeight="false" outlineLevel="0" collapsed="false">
      <c r="I1894" s="1" t="n">
        <f aca="false">ROW()-1</f>
        <v>1893</v>
      </c>
      <c r="J1894" s="1" t="n">
        <f aca="true">YEAR(NOW())+(1/365.25)*I1894</f>
        <v>2028.18275154004</v>
      </c>
      <c r="K1894" s="3" t="n">
        <f aca="false">(365.2425*J1894+1721060-$B$3)/$C$3</f>
        <v>17.8548573929693</v>
      </c>
      <c r="L1894" s="3" t="n">
        <f aca="false">IF((K1894-INT(K1894))&gt;=0.5,_xlfn.CEILING.MATH(K1894),_xlfn.FLOOR.MATH(K1894))</f>
        <v>18</v>
      </c>
    </row>
    <row r="1895" customFormat="false" ht="12.8" hidden="false" customHeight="false" outlineLevel="0" collapsed="false">
      <c r="I1895" s="1" t="n">
        <f aca="false">ROW()-1</f>
        <v>1894</v>
      </c>
      <c r="J1895" s="1" t="n">
        <f aca="true">YEAR(NOW())+(1/365.25)*I1895</f>
        <v>2028.18548939083</v>
      </c>
      <c r="K1895" s="3" t="n">
        <f aca="false">(365.2425*J1895+1721060-$B$3)/$C$3</f>
        <v>17.8565699171771</v>
      </c>
      <c r="L1895" s="3" t="n">
        <f aca="false">IF((K1895-INT(K1895))&gt;=0.5,_xlfn.CEILING.MATH(K1895),_xlfn.FLOOR.MATH(K1895))</f>
        <v>18</v>
      </c>
    </row>
    <row r="1896" customFormat="false" ht="12.8" hidden="false" customHeight="false" outlineLevel="0" collapsed="false">
      <c r="I1896" s="1" t="n">
        <f aca="false">ROW()-1</f>
        <v>1895</v>
      </c>
      <c r="J1896" s="1" t="n">
        <f aca="true">YEAR(NOW())+(1/365.25)*I1896</f>
        <v>2028.18822724162</v>
      </c>
      <c r="K1896" s="3" t="n">
        <f aca="false">(365.2425*J1896+1721060-$B$3)/$C$3</f>
        <v>17.858282441385</v>
      </c>
      <c r="L1896" s="3" t="n">
        <f aca="false">IF((K1896-INT(K1896))&gt;=0.5,_xlfn.CEILING.MATH(K1896),_xlfn.FLOOR.MATH(K1896))</f>
        <v>18</v>
      </c>
    </row>
    <row r="1897" customFormat="false" ht="12.8" hidden="false" customHeight="false" outlineLevel="0" collapsed="false">
      <c r="I1897" s="1" t="n">
        <f aca="false">ROW()-1</f>
        <v>1896</v>
      </c>
      <c r="J1897" s="1" t="n">
        <f aca="true">YEAR(NOW())+(1/365.25)*I1897</f>
        <v>2028.1909650924</v>
      </c>
      <c r="K1897" s="3" t="n">
        <f aca="false">(365.2425*J1897+1721060-$B$3)/$C$3</f>
        <v>17.8599949655928</v>
      </c>
      <c r="L1897" s="3" t="n">
        <f aca="false">IF((K1897-INT(K1897))&gt;=0.5,_xlfn.CEILING.MATH(K1897),_xlfn.FLOOR.MATH(K1897))</f>
        <v>18</v>
      </c>
    </row>
    <row r="1898" customFormat="false" ht="12.8" hidden="false" customHeight="false" outlineLevel="0" collapsed="false">
      <c r="I1898" s="1" t="n">
        <f aca="false">ROW()-1</f>
        <v>1897</v>
      </c>
      <c r="J1898" s="1" t="n">
        <f aca="true">YEAR(NOW())+(1/365.25)*I1898</f>
        <v>2028.19370294319</v>
      </c>
      <c r="K1898" s="3" t="n">
        <f aca="false">(365.2425*J1898+1721060-$B$3)/$C$3</f>
        <v>17.8617074898007</v>
      </c>
      <c r="L1898" s="3" t="n">
        <f aca="false">IF((K1898-INT(K1898))&gt;=0.5,_xlfn.CEILING.MATH(K1898),_xlfn.FLOOR.MATH(K1898))</f>
        <v>18</v>
      </c>
    </row>
    <row r="1899" customFormat="false" ht="12.8" hidden="false" customHeight="false" outlineLevel="0" collapsed="false">
      <c r="I1899" s="1" t="n">
        <f aca="false">ROW()-1</f>
        <v>1898</v>
      </c>
      <c r="J1899" s="1" t="n">
        <f aca="true">YEAR(NOW())+(1/365.25)*I1899</f>
        <v>2028.19644079398</v>
      </c>
      <c r="K1899" s="3" t="n">
        <f aca="false">(365.2425*J1899+1721060-$B$3)/$C$3</f>
        <v>17.8634200140086</v>
      </c>
      <c r="L1899" s="3" t="n">
        <f aca="false">IF((K1899-INT(K1899))&gt;=0.5,_xlfn.CEILING.MATH(K1899),_xlfn.FLOOR.MATH(K1899))</f>
        <v>18</v>
      </c>
    </row>
    <row r="1900" customFormat="false" ht="12.8" hidden="false" customHeight="false" outlineLevel="0" collapsed="false">
      <c r="I1900" s="1" t="n">
        <f aca="false">ROW()-1</f>
        <v>1899</v>
      </c>
      <c r="J1900" s="1" t="n">
        <f aca="true">YEAR(NOW())+(1/365.25)*I1900</f>
        <v>2028.19917864476</v>
      </c>
      <c r="K1900" s="3" t="n">
        <f aca="false">(365.2425*J1900+1721060-$B$3)/$C$3</f>
        <v>17.8651325382156</v>
      </c>
      <c r="L1900" s="3" t="n">
        <f aca="false">IF((K1900-INT(K1900))&gt;=0.5,_xlfn.CEILING.MATH(K1900),_xlfn.FLOOR.MATH(K1900))</f>
        <v>18</v>
      </c>
    </row>
    <row r="1901" customFormat="false" ht="12.8" hidden="false" customHeight="false" outlineLevel="0" collapsed="false">
      <c r="I1901" s="1" t="n">
        <f aca="false">ROW()-1</f>
        <v>1900</v>
      </c>
      <c r="J1901" s="1" t="n">
        <f aca="true">YEAR(NOW())+(1/365.25)*I1901</f>
        <v>2028.20191649555</v>
      </c>
      <c r="K1901" s="3" t="n">
        <f aca="false">(365.2425*J1901+1721060-$B$3)/$C$3</f>
        <v>17.8668450624235</v>
      </c>
      <c r="L1901" s="3" t="n">
        <f aca="false">IF((K1901-INT(K1901))&gt;=0.5,_xlfn.CEILING.MATH(K1901),_xlfn.FLOOR.MATH(K1901))</f>
        <v>18</v>
      </c>
    </row>
    <row r="1902" customFormat="false" ht="12.8" hidden="false" customHeight="false" outlineLevel="0" collapsed="false">
      <c r="I1902" s="1" t="n">
        <f aca="false">ROW()-1</f>
        <v>1901</v>
      </c>
      <c r="J1902" s="1" t="n">
        <f aca="true">YEAR(NOW())+(1/365.25)*I1902</f>
        <v>2028.20465434634</v>
      </c>
      <c r="K1902" s="3" t="n">
        <f aca="false">(365.2425*J1902+1721060-$B$3)/$C$3</f>
        <v>17.8685575866313</v>
      </c>
      <c r="L1902" s="3" t="n">
        <f aca="false">IF((K1902-INT(K1902))&gt;=0.5,_xlfn.CEILING.MATH(K1902),_xlfn.FLOOR.MATH(K1902))</f>
        <v>18</v>
      </c>
    </row>
    <row r="1903" customFormat="false" ht="12.8" hidden="false" customHeight="false" outlineLevel="0" collapsed="false">
      <c r="I1903" s="1" t="n">
        <f aca="false">ROW()-1</f>
        <v>1902</v>
      </c>
      <c r="J1903" s="1" t="n">
        <f aca="true">YEAR(NOW())+(1/365.25)*I1903</f>
        <v>2028.20739219712</v>
      </c>
      <c r="K1903" s="3" t="n">
        <f aca="false">(365.2425*J1903+1721060-$B$3)/$C$3</f>
        <v>17.8702701108392</v>
      </c>
      <c r="L1903" s="3" t="n">
        <f aca="false">IF((K1903-INT(K1903))&gt;=0.5,_xlfn.CEILING.MATH(K1903),_xlfn.FLOOR.MATH(K1903))</f>
        <v>18</v>
      </c>
    </row>
    <row r="1904" customFormat="false" ht="12.8" hidden="false" customHeight="false" outlineLevel="0" collapsed="false">
      <c r="I1904" s="1" t="n">
        <f aca="false">ROW()-1</f>
        <v>1903</v>
      </c>
      <c r="J1904" s="1" t="n">
        <f aca="true">YEAR(NOW())+(1/365.25)*I1904</f>
        <v>2028.21013004791</v>
      </c>
      <c r="K1904" s="3" t="n">
        <f aca="false">(365.2425*J1904+1721060-$B$3)/$C$3</f>
        <v>17.8719826350463</v>
      </c>
      <c r="L1904" s="3" t="n">
        <f aca="false">IF((K1904-INT(K1904))&gt;=0.5,_xlfn.CEILING.MATH(K1904),_xlfn.FLOOR.MATH(K1904))</f>
        <v>18</v>
      </c>
    </row>
    <row r="1905" customFormat="false" ht="12.8" hidden="false" customHeight="false" outlineLevel="0" collapsed="false">
      <c r="I1905" s="1" t="n">
        <f aca="false">ROW()-1</f>
        <v>1904</v>
      </c>
      <c r="J1905" s="1" t="n">
        <f aca="true">YEAR(NOW())+(1/365.25)*I1905</f>
        <v>2028.2128678987</v>
      </c>
      <c r="K1905" s="3" t="n">
        <f aca="false">(365.2425*J1905+1721060-$B$3)/$C$3</f>
        <v>17.8736951592541</v>
      </c>
      <c r="L1905" s="3" t="n">
        <f aca="false">IF((K1905-INT(K1905))&gt;=0.5,_xlfn.CEILING.MATH(K1905),_xlfn.FLOOR.MATH(K1905))</f>
        <v>18</v>
      </c>
    </row>
    <row r="1906" customFormat="false" ht="12.8" hidden="false" customHeight="false" outlineLevel="0" collapsed="false">
      <c r="I1906" s="1" t="n">
        <f aca="false">ROW()-1</f>
        <v>1905</v>
      </c>
      <c r="J1906" s="1" t="n">
        <f aca="true">YEAR(NOW())+(1/365.25)*I1906</f>
        <v>2028.21560574949</v>
      </c>
      <c r="K1906" s="3" t="n">
        <f aca="false">(365.2425*J1906+1721060-$B$3)/$C$3</f>
        <v>17.875407683462</v>
      </c>
      <c r="L1906" s="3" t="n">
        <f aca="false">IF((K1906-INT(K1906))&gt;=0.5,_xlfn.CEILING.MATH(K1906),_xlfn.FLOOR.MATH(K1906))</f>
        <v>18</v>
      </c>
    </row>
    <row r="1907" customFormat="false" ht="12.8" hidden="false" customHeight="false" outlineLevel="0" collapsed="false">
      <c r="I1907" s="1" t="n">
        <f aca="false">ROW()-1</f>
        <v>1906</v>
      </c>
      <c r="J1907" s="1" t="n">
        <f aca="true">YEAR(NOW())+(1/365.25)*I1907</f>
        <v>2028.21834360027</v>
      </c>
      <c r="K1907" s="3" t="n">
        <f aca="false">(365.2425*J1907+1721060-$B$3)/$C$3</f>
        <v>17.8771202076699</v>
      </c>
      <c r="L1907" s="3" t="n">
        <f aca="false">IF((K1907-INT(K1907))&gt;=0.5,_xlfn.CEILING.MATH(K1907),_xlfn.FLOOR.MATH(K1907))</f>
        <v>18</v>
      </c>
    </row>
    <row r="1908" customFormat="false" ht="12.8" hidden="false" customHeight="false" outlineLevel="0" collapsed="false">
      <c r="I1908" s="1" t="n">
        <f aca="false">ROW()-1</f>
        <v>1907</v>
      </c>
      <c r="J1908" s="1" t="n">
        <f aca="true">YEAR(NOW())+(1/365.25)*I1908</f>
        <v>2028.22108145106</v>
      </c>
      <c r="K1908" s="3" t="n">
        <f aca="false">(365.2425*J1908+1721060-$B$3)/$C$3</f>
        <v>17.8788327318777</v>
      </c>
      <c r="L1908" s="3" t="n">
        <f aca="false">IF((K1908-INT(K1908))&gt;=0.5,_xlfn.CEILING.MATH(K1908),_xlfn.FLOOR.MATH(K1908))</f>
        <v>18</v>
      </c>
    </row>
    <row r="1909" customFormat="false" ht="12.8" hidden="false" customHeight="false" outlineLevel="0" collapsed="false">
      <c r="I1909" s="1" t="n">
        <f aca="false">ROW()-1</f>
        <v>1908</v>
      </c>
      <c r="J1909" s="1" t="n">
        <f aca="true">YEAR(NOW())+(1/365.25)*I1909</f>
        <v>2028.22381930185</v>
      </c>
      <c r="K1909" s="3" t="n">
        <f aca="false">(365.2425*J1909+1721060-$B$3)/$C$3</f>
        <v>17.8805452560856</v>
      </c>
      <c r="L1909" s="3" t="n">
        <f aca="false">IF((K1909-INT(K1909))&gt;=0.5,_xlfn.CEILING.MATH(K1909),_xlfn.FLOOR.MATH(K1909))</f>
        <v>18</v>
      </c>
    </row>
    <row r="1910" customFormat="false" ht="12.8" hidden="false" customHeight="false" outlineLevel="0" collapsed="false">
      <c r="I1910" s="1" t="n">
        <f aca="false">ROW()-1</f>
        <v>1909</v>
      </c>
      <c r="J1910" s="1" t="n">
        <f aca="true">YEAR(NOW())+(1/365.25)*I1910</f>
        <v>2028.22655715264</v>
      </c>
      <c r="K1910" s="3" t="n">
        <f aca="false">(365.2425*J1910+1721060-$B$3)/$C$3</f>
        <v>17.8822577802934</v>
      </c>
      <c r="L1910" s="3" t="n">
        <f aca="false">IF((K1910-INT(K1910))&gt;=0.5,_xlfn.CEILING.MATH(K1910),_xlfn.FLOOR.MATH(K1910))</f>
        <v>18</v>
      </c>
    </row>
    <row r="1911" customFormat="false" ht="12.8" hidden="false" customHeight="false" outlineLevel="0" collapsed="false">
      <c r="I1911" s="1" t="n">
        <f aca="false">ROW()-1</f>
        <v>1910</v>
      </c>
      <c r="J1911" s="1" t="n">
        <f aca="true">YEAR(NOW())+(1/365.25)*I1911</f>
        <v>2028.22929500342</v>
      </c>
      <c r="K1911" s="3" t="n">
        <f aca="false">(365.2425*J1911+1721060-$B$3)/$C$3</f>
        <v>17.8839703045013</v>
      </c>
      <c r="L1911" s="3" t="n">
        <f aca="false">IF((K1911-INT(K1911))&gt;=0.5,_xlfn.CEILING.MATH(K1911),_xlfn.FLOOR.MATH(K1911))</f>
        <v>18</v>
      </c>
    </row>
    <row r="1912" customFormat="false" ht="12.8" hidden="false" customHeight="false" outlineLevel="0" collapsed="false">
      <c r="I1912" s="1" t="n">
        <f aca="false">ROW()-1</f>
        <v>1911</v>
      </c>
      <c r="J1912" s="1" t="n">
        <f aca="true">YEAR(NOW())+(1/365.25)*I1912</f>
        <v>2028.23203285421</v>
      </c>
      <c r="K1912" s="3" t="n">
        <f aca="false">(365.2425*J1912+1721060-$B$3)/$C$3</f>
        <v>17.8856828287084</v>
      </c>
      <c r="L1912" s="3" t="n">
        <f aca="false">IF((K1912-INT(K1912))&gt;=0.5,_xlfn.CEILING.MATH(K1912),_xlfn.FLOOR.MATH(K1912))</f>
        <v>18</v>
      </c>
    </row>
    <row r="1913" customFormat="false" ht="12.8" hidden="false" customHeight="false" outlineLevel="0" collapsed="false">
      <c r="I1913" s="1" t="n">
        <f aca="false">ROW()-1</f>
        <v>1912</v>
      </c>
      <c r="J1913" s="1" t="n">
        <f aca="true">YEAR(NOW())+(1/365.25)*I1913</f>
        <v>2028.234770705</v>
      </c>
      <c r="K1913" s="3" t="n">
        <f aca="false">(365.2425*J1913+1721060-$B$3)/$C$3</f>
        <v>17.8873953529162</v>
      </c>
      <c r="L1913" s="3" t="n">
        <f aca="false">IF((K1913-INT(K1913))&gt;=0.5,_xlfn.CEILING.MATH(K1913),_xlfn.FLOOR.MATH(K1913))</f>
        <v>18</v>
      </c>
    </row>
    <row r="1914" customFormat="false" ht="12.8" hidden="false" customHeight="false" outlineLevel="0" collapsed="false">
      <c r="I1914" s="1" t="n">
        <f aca="false">ROW()-1</f>
        <v>1913</v>
      </c>
      <c r="J1914" s="1" t="n">
        <f aca="true">YEAR(NOW())+(1/365.25)*I1914</f>
        <v>2028.23750855578</v>
      </c>
      <c r="K1914" s="3" t="n">
        <f aca="false">(365.2425*J1914+1721060-$B$3)/$C$3</f>
        <v>17.8891078771241</v>
      </c>
      <c r="L1914" s="3" t="n">
        <f aca="false">IF((K1914-INT(K1914))&gt;=0.5,_xlfn.CEILING.MATH(K1914),_xlfn.FLOOR.MATH(K1914))</f>
        <v>18</v>
      </c>
    </row>
    <row r="1915" customFormat="false" ht="12.8" hidden="false" customHeight="false" outlineLevel="0" collapsed="false">
      <c r="I1915" s="1" t="n">
        <f aca="false">ROW()-1</f>
        <v>1914</v>
      </c>
      <c r="J1915" s="1" t="n">
        <f aca="true">YEAR(NOW())+(1/365.25)*I1915</f>
        <v>2028.24024640657</v>
      </c>
      <c r="K1915" s="3" t="n">
        <f aca="false">(365.2425*J1915+1721060-$B$3)/$C$3</f>
        <v>17.890820401332</v>
      </c>
      <c r="L1915" s="3" t="n">
        <f aca="false">IF((K1915-INT(K1915))&gt;=0.5,_xlfn.CEILING.MATH(K1915),_xlfn.FLOOR.MATH(K1915))</f>
        <v>18</v>
      </c>
    </row>
    <row r="1916" customFormat="false" ht="12.8" hidden="false" customHeight="false" outlineLevel="0" collapsed="false">
      <c r="I1916" s="1" t="n">
        <f aca="false">ROW()-1</f>
        <v>1915</v>
      </c>
      <c r="J1916" s="1" t="n">
        <f aca="true">YEAR(NOW())+(1/365.25)*I1916</f>
        <v>2028.24298425736</v>
      </c>
      <c r="K1916" s="3" t="n">
        <f aca="false">(365.2425*J1916+1721060-$B$3)/$C$3</f>
        <v>17.892532925539</v>
      </c>
      <c r="L1916" s="3" t="n">
        <f aca="false">IF((K1916-INT(K1916))&gt;=0.5,_xlfn.CEILING.MATH(K1916),_xlfn.FLOOR.MATH(K1916))</f>
        <v>18</v>
      </c>
    </row>
    <row r="1917" customFormat="false" ht="12.8" hidden="false" customHeight="false" outlineLevel="0" collapsed="false">
      <c r="I1917" s="1" t="n">
        <f aca="false">ROW()-1</f>
        <v>1916</v>
      </c>
      <c r="J1917" s="1" t="n">
        <f aca="true">YEAR(NOW())+(1/365.25)*I1917</f>
        <v>2028.24572210815</v>
      </c>
      <c r="K1917" s="3" t="n">
        <f aca="false">(365.2425*J1917+1721060-$B$3)/$C$3</f>
        <v>17.8942454497469</v>
      </c>
      <c r="L1917" s="3" t="n">
        <f aca="false">IF((K1917-INT(K1917))&gt;=0.5,_xlfn.CEILING.MATH(K1917),_xlfn.FLOOR.MATH(K1917))</f>
        <v>18</v>
      </c>
    </row>
    <row r="1918" customFormat="false" ht="12.8" hidden="false" customHeight="false" outlineLevel="0" collapsed="false">
      <c r="I1918" s="1" t="n">
        <f aca="false">ROW()-1</f>
        <v>1917</v>
      </c>
      <c r="J1918" s="1" t="n">
        <f aca="true">YEAR(NOW())+(1/365.25)*I1918</f>
        <v>2028.24845995893</v>
      </c>
      <c r="K1918" s="3" t="n">
        <f aca="false">(365.2425*J1918+1721060-$B$3)/$C$3</f>
        <v>17.8959579739547</v>
      </c>
      <c r="L1918" s="3" t="n">
        <f aca="false">IF((K1918-INT(K1918))&gt;=0.5,_xlfn.CEILING.MATH(K1918),_xlfn.FLOOR.MATH(K1918))</f>
        <v>18</v>
      </c>
    </row>
    <row r="1919" customFormat="false" ht="12.8" hidden="false" customHeight="false" outlineLevel="0" collapsed="false">
      <c r="I1919" s="1" t="n">
        <f aca="false">ROW()-1</f>
        <v>1918</v>
      </c>
      <c r="J1919" s="1" t="n">
        <f aca="true">YEAR(NOW())+(1/365.25)*I1919</f>
        <v>2028.25119780972</v>
      </c>
      <c r="K1919" s="3" t="n">
        <f aca="false">(365.2425*J1919+1721060-$B$3)/$C$3</f>
        <v>17.8976704981626</v>
      </c>
      <c r="L1919" s="3" t="n">
        <f aca="false">IF((K1919-INT(K1919))&gt;=0.5,_xlfn.CEILING.MATH(K1919),_xlfn.FLOOR.MATH(K1919))</f>
        <v>18</v>
      </c>
    </row>
    <row r="1920" customFormat="false" ht="12.8" hidden="false" customHeight="false" outlineLevel="0" collapsed="false">
      <c r="I1920" s="1" t="n">
        <f aca="false">ROW()-1</f>
        <v>1919</v>
      </c>
      <c r="J1920" s="1" t="n">
        <f aca="true">YEAR(NOW())+(1/365.25)*I1920</f>
        <v>2028.25393566051</v>
      </c>
      <c r="K1920" s="3" t="n">
        <f aca="false">(365.2425*J1920+1721060-$B$3)/$C$3</f>
        <v>17.8993830223705</v>
      </c>
      <c r="L1920" s="3" t="n">
        <f aca="false">IF((K1920-INT(K1920))&gt;=0.5,_xlfn.CEILING.MATH(K1920),_xlfn.FLOOR.MATH(K1920))</f>
        <v>18</v>
      </c>
    </row>
    <row r="1921" customFormat="false" ht="12.8" hidden="false" customHeight="false" outlineLevel="0" collapsed="false">
      <c r="I1921" s="1" t="n">
        <f aca="false">ROW()-1</f>
        <v>1920</v>
      </c>
      <c r="J1921" s="1" t="n">
        <f aca="true">YEAR(NOW())+(1/365.25)*I1921</f>
        <v>2028.25667351129</v>
      </c>
      <c r="K1921" s="3" t="n">
        <f aca="false">(365.2425*J1921+1721060-$B$3)/$C$3</f>
        <v>17.9010955465783</v>
      </c>
      <c r="L1921" s="3" t="n">
        <f aca="false">IF((K1921-INT(K1921))&gt;=0.5,_xlfn.CEILING.MATH(K1921),_xlfn.FLOOR.MATH(K1921))</f>
        <v>18</v>
      </c>
    </row>
    <row r="1922" customFormat="false" ht="12.8" hidden="false" customHeight="false" outlineLevel="0" collapsed="false">
      <c r="I1922" s="1" t="n">
        <f aca="false">ROW()-1</f>
        <v>1921</v>
      </c>
      <c r="J1922" s="1" t="n">
        <f aca="true">YEAR(NOW())+(1/365.25)*I1922</f>
        <v>2028.25941136208</v>
      </c>
      <c r="K1922" s="3" t="n">
        <f aca="false">(365.2425*J1922+1721060-$B$3)/$C$3</f>
        <v>17.9028080707862</v>
      </c>
      <c r="L1922" s="3" t="n">
        <f aca="false">IF((K1922-INT(K1922))&gt;=0.5,_xlfn.CEILING.MATH(K1922),_xlfn.FLOOR.MATH(K1922))</f>
        <v>18</v>
      </c>
    </row>
    <row r="1923" customFormat="false" ht="12.8" hidden="false" customHeight="false" outlineLevel="0" collapsed="false">
      <c r="I1923" s="1" t="n">
        <f aca="false">ROW()-1</f>
        <v>1922</v>
      </c>
      <c r="J1923" s="1" t="n">
        <f aca="true">YEAR(NOW())+(1/365.25)*I1923</f>
        <v>2028.26214921287</v>
      </c>
      <c r="K1923" s="3" t="n">
        <f aca="false">(365.2425*J1923+1721060-$B$3)/$C$3</f>
        <v>17.9045205949932</v>
      </c>
      <c r="L1923" s="3" t="n">
        <f aca="false">IF((K1923-INT(K1923))&gt;=0.5,_xlfn.CEILING.MATH(K1923),_xlfn.FLOOR.MATH(K1923))</f>
        <v>18</v>
      </c>
    </row>
    <row r="1924" customFormat="false" ht="12.8" hidden="false" customHeight="false" outlineLevel="0" collapsed="false">
      <c r="I1924" s="1" t="n">
        <f aca="false">ROW()-1</f>
        <v>1923</v>
      </c>
      <c r="J1924" s="1" t="n">
        <f aca="true">YEAR(NOW())+(1/365.25)*I1924</f>
        <v>2028.26488706365</v>
      </c>
      <c r="K1924" s="3" t="n">
        <f aca="false">(365.2425*J1924+1721060-$B$3)/$C$3</f>
        <v>17.9062331192011</v>
      </c>
      <c r="L1924" s="3" t="n">
        <f aca="false">IF((K1924-INT(K1924))&gt;=0.5,_xlfn.CEILING.MATH(K1924),_xlfn.FLOOR.MATH(K1924))</f>
        <v>18</v>
      </c>
    </row>
    <row r="1925" customFormat="false" ht="12.8" hidden="false" customHeight="false" outlineLevel="0" collapsed="false">
      <c r="I1925" s="1" t="n">
        <f aca="false">ROW()-1</f>
        <v>1924</v>
      </c>
      <c r="J1925" s="1" t="n">
        <f aca="true">YEAR(NOW())+(1/365.25)*I1925</f>
        <v>2028.26762491444</v>
      </c>
      <c r="K1925" s="3" t="n">
        <f aca="false">(365.2425*J1925+1721060-$B$3)/$C$3</f>
        <v>17.907945643409</v>
      </c>
      <c r="L1925" s="3" t="n">
        <f aca="false">IF((K1925-INT(K1925))&gt;=0.5,_xlfn.CEILING.MATH(K1925),_xlfn.FLOOR.MATH(K1925))</f>
        <v>18</v>
      </c>
    </row>
    <row r="1926" customFormat="false" ht="12.8" hidden="false" customHeight="false" outlineLevel="0" collapsed="false">
      <c r="I1926" s="1" t="n">
        <f aca="false">ROW()-1</f>
        <v>1925</v>
      </c>
      <c r="J1926" s="1" t="n">
        <f aca="true">YEAR(NOW())+(1/365.25)*I1926</f>
        <v>2028.27036276523</v>
      </c>
      <c r="K1926" s="3" t="n">
        <f aca="false">(365.2425*J1926+1721060-$B$3)/$C$3</f>
        <v>17.9096581676168</v>
      </c>
      <c r="L1926" s="3" t="n">
        <f aca="false">IF((K1926-INT(K1926))&gt;=0.5,_xlfn.CEILING.MATH(K1926),_xlfn.FLOOR.MATH(K1926))</f>
        <v>18</v>
      </c>
    </row>
    <row r="1927" customFormat="false" ht="12.8" hidden="false" customHeight="false" outlineLevel="0" collapsed="false">
      <c r="I1927" s="1" t="n">
        <f aca="false">ROW()-1</f>
        <v>1926</v>
      </c>
      <c r="J1927" s="1" t="n">
        <f aca="true">YEAR(NOW())+(1/365.25)*I1927</f>
        <v>2028.27310061602</v>
      </c>
      <c r="K1927" s="3" t="n">
        <f aca="false">(365.2425*J1927+1721060-$B$3)/$C$3</f>
        <v>17.9113706918239</v>
      </c>
      <c r="L1927" s="3" t="n">
        <f aca="false">IF((K1927-INT(K1927))&gt;=0.5,_xlfn.CEILING.MATH(K1927),_xlfn.FLOOR.MATH(K1927))</f>
        <v>18</v>
      </c>
    </row>
    <row r="1928" customFormat="false" ht="12.8" hidden="false" customHeight="false" outlineLevel="0" collapsed="false">
      <c r="I1928" s="1" t="n">
        <f aca="false">ROW()-1</f>
        <v>1927</v>
      </c>
      <c r="J1928" s="1" t="n">
        <f aca="true">YEAR(NOW())+(1/365.25)*I1928</f>
        <v>2028.2758384668</v>
      </c>
      <c r="K1928" s="3" t="n">
        <f aca="false">(365.2425*J1928+1721060-$B$3)/$C$3</f>
        <v>17.9130832160318</v>
      </c>
      <c r="L1928" s="3" t="n">
        <f aca="false">IF((K1928-INT(K1928))&gt;=0.5,_xlfn.CEILING.MATH(K1928),_xlfn.FLOOR.MATH(K1928))</f>
        <v>18</v>
      </c>
    </row>
    <row r="1929" customFormat="false" ht="12.8" hidden="false" customHeight="false" outlineLevel="0" collapsed="false">
      <c r="I1929" s="1" t="n">
        <f aca="false">ROW()-1</f>
        <v>1928</v>
      </c>
      <c r="J1929" s="1" t="n">
        <f aca="true">YEAR(NOW())+(1/365.25)*I1929</f>
        <v>2028.27857631759</v>
      </c>
      <c r="K1929" s="3" t="n">
        <f aca="false">(365.2425*J1929+1721060-$B$3)/$C$3</f>
        <v>17.9147957402396</v>
      </c>
      <c r="L1929" s="3" t="n">
        <f aca="false">IF((K1929-INT(K1929))&gt;=0.5,_xlfn.CEILING.MATH(K1929),_xlfn.FLOOR.MATH(K1929))</f>
        <v>18</v>
      </c>
    </row>
    <row r="1930" customFormat="false" ht="12.8" hidden="false" customHeight="false" outlineLevel="0" collapsed="false">
      <c r="I1930" s="1" t="n">
        <f aca="false">ROW()-1</f>
        <v>1929</v>
      </c>
      <c r="J1930" s="1" t="n">
        <f aca="true">YEAR(NOW())+(1/365.25)*I1930</f>
        <v>2028.28131416838</v>
      </c>
      <c r="K1930" s="3" t="n">
        <f aca="false">(365.2425*J1930+1721060-$B$3)/$C$3</f>
        <v>17.9165082644475</v>
      </c>
      <c r="L1930" s="3" t="n">
        <f aca="false">IF((K1930-INT(K1930))&gt;=0.5,_xlfn.CEILING.MATH(K1930),_xlfn.FLOOR.MATH(K1930))</f>
        <v>18</v>
      </c>
    </row>
    <row r="1931" customFormat="false" ht="12.8" hidden="false" customHeight="false" outlineLevel="0" collapsed="false">
      <c r="I1931" s="1" t="n">
        <f aca="false">ROW()-1</f>
        <v>1930</v>
      </c>
      <c r="J1931" s="1" t="n">
        <f aca="true">YEAR(NOW())+(1/365.25)*I1931</f>
        <v>2028.28405201916</v>
      </c>
      <c r="K1931" s="3" t="n">
        <f aca="false">(365.2425*J1931+1721060-$B$3)/$C$3</f>
        <v>17.9182207886553</v>
      </c>
      <c r="L1931" s="3" t="n">
        <f aca="false">IF((K1931-INT(K1931))&gt;=0.5,_xlfn.CEILING.MATH(K1931),_xlfn.FLOOR.MATH(K1931))</f>
        <v>18</v>
      </c>
    </row>
    <row r="1932" customFormat="false" ht="12.8" hidden="false" customHeight="false" outlineLevel="0" collapsed="false">
      <c r="I1932" s="1" t="n">
        <f aca="false">ROW()-1</f>
        <v>1931</v>
      </c>
      <c r="J1932" s="1" t="n">
        <f aca="true">YEAR(NOW())+(1/365.25)*I1932</f>
        <v>2028.28678986995</v>
      </c>
      <c r="K1932" s="3" t="n">
        <f aca="false">(365.2425*J1932+1721060-$B$3)/$C$3</f>
        <v>17.9199333128632</v>
      </c>
      <c r="L1932" s="3" t="n">
        <f aca="false">IF((K1932-INT(K1932))&gt;=0.5,_xlfn.CEILING.MATH(K1932),_xlfn.FLOOR.MATH(K1932))</f>
        <v>18</v>
      </c>
    </row>
    <row r="1933" customFormat="false" ht="12.8" hidden="false" customHeight="false" outlineLevel="0" collapsed="false">
      <c r="I1933" s="1" t="n">
        <f aca="false">ROW()-1</f>
        <v>1932</v>
      </c>
      <c r="J1933" s="1" t="n">
        <f aca="true">YEAR(NOW())+(1/365.25)*I1933</f>
        <v>2028.28952772074</v>
      </c>
      <c r="K1933" s="3" t="n">
        <f aca="false">(365.2425*J1933+1721060-$B$3)/$C$3</f>
        <v>17.9216458370711</v>
      </c>
      <c r="L1933" s="3" t="n">
        <f aca="false">IF((K1933-INT(K1933))&gt;=0.5,_xlfn.CEILING.MATH(K1933),_xlfn.FLOOR.MATH(K1933))</f>
        <v>18</v>
      </c>
    </row>
    <row r="1934" customFormat="false" ht="12.8" hidden="false" customHeight="false" outlineLevel="0" collapsed="false">
      <c r="I1934" s="1" t="n">
        <f aca="false">ROW()-1</f>
        <v>1933</v>
      </c>
      <c r="J1934" s="1" t="n">
        <f aca="true">YEAR(NOW())+(1/365.25)*I1934</f>
        <v>2028.29226557153</v>
      </c>
      <c r="K1934" s="3" t="n">
        <f aca="false">(365.2425*J1934+1721060-$B$3)/$C$3</f>
        <v>17.9233583612789</v>
      </c>
      <c r="L1934" s="3" t="n">
        <f aca="false">IF((K1934-INT(K1934))&gt;=0.5,_xlfn.CEILING.MATH(K1934),_xlfn.FLOOR.MATH(K1934))</f>
        <v>18</v>
      </c>
    </row>
    <row r="1935" customFormat="false" ht="12.8" hidden="false" customHeight="false" outlineLevel="0" collapsed="false">
      <c r="I1935" s="1" t="n">
        <f aca="false">ROW()-1</f>
        <v>1934</v>
      </c>
      <c r="J1935" s="1" t="n">
        <f aca="true">YEAR(NOW())+(1/365.25)*I1935</f>
        <v>2028.29500342231</v>
      </c>
      <c r="K1935" s="3" t="n">
        <f aca="false">(365.2425*J1935+1721060-$B$3)/$C$3</f>
        <v>17.925070885486</v>
      </c>
      <c r="L1935" s="3" t="n">
        <f aca="false">IF((K1935-INT(K1935))&gt;=0.5,_xlfn.CEILING.MATH(K1935),_xlfn.FLOOR.MATH(K1935))</f>
        <v>18</v>
      </c>
    </row>
    <row r="1936" customFormat="false" ht="12.8" hidden="false" customHeight="false" outlineLevel="0" collapsed="false">
      <c r="I1936" s="1" t="n">
        <f aca="false">ROW()-1</f>
        <v>1935</v>
      </c>
      <c r="J1936" s="1" t="n">
        <f aca="true">YEAR(NOW())+(1/365.25)*I1936</f>
        <v>2028.2977412731</v>
      </c>
      <c r="K1936" s="3" t="n">
        <f aca="false">(365.2425*J1936+1721060-$B$3)/$C$3</f>
        <v>17.9267834096938</v>
      </c>
      <c r="L1936" s="3" t="n">
        <f aca="false">IF((K1936-INT(K1936))&gt;=0.5,_xlfn.CEILING.MATH(K1936),_xlfn.FLOOR.MATH(K1936))</f>
        <v>18</v>
      </c>
    </row>
    <row r="1937" customFormat="false" ht="12.8" hidden="false" customHeight="false" outlineLevel="0" collapsed="false">
      <c r="I1937" s="1" t="n">
        <f aca="false">ROW()-1</f>
        <v>1936</v>
      </c>
      <c r="J1937" s="1" t="n">
        <f aca="true">YEAR(NOW())+(1/365.25)*I1937</f>
        <v>2028.30047912389</v>
      </c>
      <c r="K1937" s="3" t="n">
        <f aca="false">(365.2425*J1937+1721060-$B$3)/$C$3</f>
        <v>17.9284959339017</v>
      </c>
      <c r="L1937" s="3" t="n">
        <f aca="false">IF((K1937-INT(K1937))&gt;=0.5,_xlfn.CEILING.MATH(K1937),_xlfn.FLOOR.MATH(K1937))</f>
        <v>18</v>
      </c>
    </row>
    <row r="1938" customFormat="false" ht="12.8" hidden="false" customHeight="false" outlineLevel="0" collapsed="false">
      <c r="I1938" s="1" t="n">
        <f aca="false">ROW()-1</f>
        <v>1937</v>
      </c>
      <c r="J1938" s="1" t="n">
        <f aca="true">YEAR(NOW())+(1/365.25)*I1938</f>
        <v>2028.30321697467</v>
      </c>
      <c r="K1938" s="3" t="n">
        <f aca="false">(365.2425*J1938+1721060-$B$3)/$C$3</f>
        <v>17.9302084581096</v>
      </c>
      <c r="L1938" s="3" t="n">
        <f aca="false">IF((K1938-INT(K1938))&gt;=0.5,_xlfn.CEILING.MATH(K1938),_xlfn.FLOOR.MATH(K1938))</f>
        <v>18</v>
      </c>
    </row>
    <row r="1939" customFormat="false" ht="12.8" hidden="false" customHeight="false" outlineLevel="0" collapsed="false">
      <c r="I1939" s="1" t="n">
        <f aca="false">ROW()-1</f>
        <v>1938</v>
      </c>
      <c r="J1939" s="1" t="n">
        <f aca="true">YEAR(NOW())+(1/365.25)*I1939</f>
        <v>2028.30595482546</v>
      </c>
      <c r="K1939" s="3" t="n">
        <f aca="false">(365.2425*J1939+1721060-$B$3)/$C$3</f>
        <v>17.9319209823174</v>
      </c>
      <c r="L1939" s="3" t="n">
        <f aca="false">IF((K1939-INT(K1939))&gt;=0.5,_xlfn.CEILING.MATH(K1939),_xlfn.FLOOR.MATH(K1939))</f>
        <v>18</v>
      </c>
    </row>
    <row r="1940" customFormat="false" ht="12.8" hidden="false" customHeight="false" outlineLevel="0" collapsed="false">
      <c r="I1940" s="1" t="n">
        <f aca="false">ROW()-1</f>
        <v>1939</v>
      </c>
      <c r="J1940" s="1" t="n">
        <f aca="true">YEAR(NOW())+(1/365.25)*I1940</f>
        <v>2028.30869267625</v>
      </c>
      <c r="K1940" s="3" t="n">
        <f aca="false">(365.2425*J1940+1721060-$B$3)/$C$3</f>
        <v>17.9336335065245</v>
      </c>
      <c r="L1940" s="3" t="n">
        <f aca="false">IF((K1940-INT(K1940))&gt;=0.5,_xlfn.CEILING.MATH(K1940),_xlfn.FLOOR.MATH(K1940))</f>
        <v>18</v>
      </c>
    </row>
    <row r="1941" customFormat="false" ht="12.8" hidden="false" customHeight="false" outlineLevel="0" collapsed="false">
      <c r="I1941" s="1" t="n">
        <f aca="false">ROW()-1</f>
        <v>1940</v>
      </c>
      <c r="J1941" s="1" t="n">
        <f aca="true">YEAR(NOW())+(1/365.25)*I1941</f>
        <v>2028.31143052704</v>
      </c>
      <c r="K1941" s="3" t="n">
        <f aca="false">(365.2425*J1941+1721060-$B$3)/$C$3</f>
        <v>17.9353460307324</v>
      </c>
      <c r="L1941" s="3" t="n">
        <f aca="false">IF((K1941-INT(K1941))&gt;=0.5,_xlfn.CEILING.MATH(K1941),_xlfn.FLOOR.MATH(K1941))</f>
        <v>18</v>
      </c>
    </row>
    <row r="1942" customFormat="false" ht="12.8" hidden="false" customHeight="false" outlineLevel="0" collapsed="false">
      <c r="I1942" s="1" t="n">
        <f aca="false">ROW()-1</f>
        <v>1941</v>
      </c>
      <c r="J1942" s="1" t="n">
        <f aca="true">YEAR(NOW())+(1/365.25)*I1942</f>
        <v>2028.31416837782</v>
      </c>
      <c r="K1942" s="3" t="n">
        <f aca="false">(365.2425*J1942+1721060-$B$3)/$C$3</f>
        <v>17.9370585549402</v>
      </c>
      <c r="L1942" s="3" t="n">
        <f aca="false">IF((K1942-INT(K1942))&gt;=0.5,_xlfn.CEILING.MATH(K1942),_xlfn.FLOOR.MATH(K1942))</f>
        <v>18</v>
      </c>
    </row>
    <row r="1943" customFormat="false" ht="12.8" hidden="false" customHeight="false" outlineLevel="0" collapsed="false">
      <c r="I1943" s="1" t="n">
        <f aca="false">ROW()-1</f>
        <v>1942</v>
      </c>
      <c r="J1943" s="1" t="n">
        <f aca="true">YEAR(NOW())+(1/365.25)*I1943</f>
        <v>2028.31690622861</v>
      </c>
      <c r="K1943" s="3" t="n">
        <f aca="false">(365.2425*J1943+1721060-$B$3)/$C$3</f>
        <v>17.9387710791481</v>
      </c>
      <c r="L1943" s="3" t="n">
        <f aca="false">IF((K1943-INT(K1943))&gt;=0.5,_xlfn.CEILING.MATH(K1943),_xlfn.FLOOR.MATH(K1943))</f>
        <v>18</v>
      </c>
    </row>
    <row r="1944" customFormat="false" ht="12.8" hidden="false" customHeight="false" outlineLevel="0" collapsed="false">
      <c r="I1944" s="1" t="n">
        <f aca="false">ROW()-1</f>
        <v>1943</v>
      </c>
      <c r="J1944" s="1" t="n">
        <f aca="true">YEAR(NOW())+(1/365.25)*I1944</f>
        <v>2028.3196440794</v>
      </c>
      <c r="K1944" s="3" t="n">
        <f aca="false">(365.2425*J1944+1721060-$B$3)/$C$3</f>
        <v>17.9404836033559</v>
      </c>
      <c r="L1944" s="3" t="n">
        <f aca="false">IF((K1944-INT(K1944))&gt;=0.5,_xlfn.CEILING.MATH(K1944),_xlfn.FLOOR.MATH(K1944))</f>
        <v>18</v>
      </c>
    </row>
    <row r="1945" customFormat="false" ht="12.8" hidden="false" customHeight="false" outlineLevel="0" collapsed="false">
      <c r="I1945" s="1" t="n">
        <f aca="false">ROW()-1</f>
        <v>1944</v>
      </c>
      <c r="J1945" s="1" t="n">
        <f aca="true">YEAR(NOW())+(1/365.25)*I1945</f>
        <v>2028.32238193018</v>
      </c>
      <c r="K1945" s="3" t="n">
        <f aca="false">(365.2425*J1945+1721060-$B$3)/$C$3</f>
        <v>17.9421961275638</v>
      </c>
      <c r="L1945" s="3" t="n">
        <f aca="false">IF((K1945-INT(K1945))&gt;=0.5,_xlfn.CEILING.MATH(K1945),_xlfn.FLOOR.MATH(K1945))</f>
        <v>18</v>
      </c>
    </row>
    <row r="1946" customFormat="false" ht="12.8" hidden="false" customHeight="false" outlineLevel="0" collapsed="false">
      <c r="I1946" s="1" t="n">
        <f aca="false">ROW()-1</f>
        <v>1945</v>
      </c>
      <c r="J1946" s="1" t="n">
        <f aca="true">YEAR(NOW())+(1/365.25)*I1946</f>
        <v>2028.32511978097</v>
      </c>
      <c r="K1946" s="3" t="n">
        <f aca="false">(365.2425*J1946+1721060-$B$3)/$C$3</f>
        <v>17.9439086517717</v>
      </c>
      <c r="L1946" s="3" t="n">
        <f aca="false">IF((K1946-INT(K1946))&gt;=0.5,_xlfn.CEILING.MATH(K1946),_xlfn.FLOOR.MATH(K1946))</f>
        <v>18</v>
      </c>
    </row>
    <row r="1947" customFormat="false" ht="12.8" hidden="false" customHeight="false" outlineLevel="0" collapsed="false">
      <c r="I1947" s="1" t="n">
        <f aca="false">ROW()-1</f>
        <v>1946</v>
      </c>
      <c r="J1947" s="1" t="n">
        <f aca="true">YEAR(NOW())+(1/365.25)*I1947</f>
        <v>2028.32785763176</v>
      </c>
      <c r="K1947" s="3" t="n">
        <f aca="false">(365.2425*J1947+1721060-$B$3)/$C$3</f>
        <v>17.9456211759787</v>
      </c>
      <c r="L1947" s="3" t="n">
        <f aca="false">IF((K1947-INT(K1947))&gt;=0.5,_xlfn.CEILING.MATH(K1947),_xlfn.FLOOR.MATH(K1947))</f>
        <v>18</v>
      </c>
    </row>
    <row r="1948" customFormat="false" ht="12.8" hidden="false" customHeight="false" outlineLevel="0" collapsed="false">
      <c r="I1948" s="1" t="n">
        <f aca="false">ROW()-1</f>
        <v>1947</v>
      </c>
      <c r="J1948" s="1" t="n">
        <f aca="true">YEAR(NOW())+(1/365.25)*I1948</f>
        <v>2028.33059548255</v>
      </c>
      <c r="K1948" s="3" t="n">
        <f aca="false">(365.2425*J1948+1721060-$B$3)/$C$3</f>
        <v>17.9473337001866</v>
      </c>
      <c r="L1948" s="3" t="n">
        <f aca="false">IF((K1948-INT(K1948))&gt;=0.5,_xlfn.CEILING.MATH(K1948),_xlfn.FLOOR.MATH(K1948))</f>
        <v>18</v>
      </c>
    </row>
    <row r="1949" customFormat="false" ht="12.8" hidden="false" customHeight="false" outlineLevel="0" collapsed="false">
      <c r="I1949" s="1" t="n">
        <f aca="false">ROW()-1</f>
        <v>1948</v>
      </c>
      <c r="J1949" s="1" t="n">
        <f aca="true">YEAR(NOW())+(1/365.25)*I1949</f>
        <v>2028.33333333333</v>
      </c>
      <c r="K1949" s="3" t="n">
        <f aca="false">(365.2425*J1949+1721060-$B$3)/$C$3</f>
        <v>17.9490462243945</v>
      </c>
      <c r="L1949" s="3" t="n">
        <f aca="false">IF((K1949-INT(K1949))&gt;=0.5,_xlfn.CEILING.MATH(K1949),_xlfn.FLOOR.MATH(K1949))</f>
        <v>18</v>
      </c>
    </row>
    <row r="1950" customFormat="false" ht="12.8" hidden="false" customHeight="false" outlineLevel="0" collapsed="false">
      <c r="I1950" s="1" t="n">
        <f aca="false">ROW()-1</f>
        <v>1949</v>
      </c>
      <c r="J1950" s="1" t="n">
        <f aca="true">YEAR(NOW())+(1/365.25)*I1950</f>
        <v>2028.33607118412</v>
      </c>
      <c r="K1950" s="3" t="n">
        <f aca="false">(365.2425*J1950+1721060-$B$3)/$C$3</f>
        <v>17.9507587486023</v>
      </c>
      <c r="L1950" s="3" t="n">
        <f aca="false">IF((K1950-INT(K1950))&gt;=0.5,_xlfn.CEILING.MATH(K1950),_xlfn.FLOOR.MATH(K1950))</f>
        <v>18</v>
      </c>
    </row>
    <row r="1951" customFormat="false" ht="12.8" hidden="false" customHeight="false" outlineLevel="0" collapsed="false">
      <c r="I1951" s="1" t="n">
        <f aca="false">ROW()-1</f>
        <v>1950</v>
      </c>
      <c r="J1951" s="1" t="n">
        <f aca="true">YEAR(NOW())+(1/365.25)*I1951</f>
        <v>2028.33880903491</v>
      </c>
      <c r="K1951" s="3" t="n">
        <f aca="false">(365.2425*J1951+1721060-$B$3)/$C$3</f>
        <v>17.9524712728094</v>
      </c>
      <c r="L1951" s="3" t="n">
        <f aca="false">IF((K1951-INT(K1951))&gt;=0.5,_xlfn.CEILING.MATH(K1951),_xlfn.FLOOR.MATH(K1951))</f>
        <v>18</v>
      </c>
    </row>
    <row r="1952" customFormat="false" ht="12.8" hidden="false" customHeight="false" outlineLevel="0" collapsed="false">
      <c r="I1952" s="1" t="n">
        <f aca="false">ROW()-1</f>
        <v>1951</v>
      </c>
      <c r="J1952" s="1" t="n">
        <f aca="true">YEAR(NOW())+(1/365.25)*I1952</f>
        <v>2028.34154688569</v>
      </c>
      <c r="K1952" s="3" t="n">
        <f aca="false">(365.2425*J1952+1721060-$B$3)/$C$3</f>
        <v>17.9541837970172</v>
      </c>
      <c r="L1952" s="3" t="n">
        <f aca="false">IF((K1952-INT(K1952))&gt;=0.5,_xlfn.CEILING.MATH(K1952),_xlfn.FLOOR.MATH(K1952))</f>
        <v>18</v>
      </c>
    </row>
    <row r="1953" customFormat="false" ht="12.8" hidden="false" customHeight="false" outlineLevel="0" collapsed="false">
      <c r="I1953" s="1" t="n">
        <f aca="false">ROW()-1</f>
        <v>1952</v>
      </c>
      <c r="J1953" s="1" t="n">
        <f aca="true">YEAR(NOW())+(1/365.25)*I1953</f>
        <v>2028.34428473648</v>
      </c>
      <c r="K1953" s="3" t="n">
        <f aca="false">(365.2425*J1953+1721060-$B$3)/$C$3</f>
        <v>17.9558963212251</v>
      </c>
      <c r="L1953" s="3" t="n">
        <f aca="false">IF((K1953-INT(K1953))&gt;=0.5,_xlfn.CEILING.MATH(K1953),_xlfn.FLOOR.MATH(K1953))</f>
        <v>18</v>
      </c>
    </row>
    <row r="1954" customFormat="false" ht="12.8" hidden="false" customHeight="false" outlineLevel="0" collapsed="false">
      <c r="I1954" s="1" t="n">
        <f aca="false">ROW()-1</f>
        <v>1953</v>
      </c>
      <c r="J1954" s="1" t="n">
        <f aca="true">YEAR(NOW())+(1/365.25)*I1954</f>
        <v>2028.34702258727</v>
      </c>
      <c r="K1954" s="3" t="n">
        <f aca="false">(365.2425*J1954+1721060-$B$3)/$C$3</f>
        <v>17.957608845433</v>
      </c>
      <c r="L1954" s="3" t="n">
        <f aca="false">IF((K1954-INT(K1954))&gt;=0.5,_xlfn.CEILING.MATH(K1954),_xlfn.FLOOR.MATH(K1954))</f>
        <v>18</v>
      </c>
    </row>
    <row r="1955" customFormat="false" ht="12.8" hidden="false" customHeight="false" outlineLevel="0" collapsed="false">
      <c r="I1955" s="1" t="n">
        <f aca="false">ROW()-1</f>
        <v>1954</v>
      </c>
      <c r="J1955" s="1" t="n">
        <f aca="true">YEAR(NOW())+(1/365.25)*I1955</f>
        <v>2028.34976043806</v>
      </c>
      <c r="K1955" s="3" t="n">
        <f aca="false">(365.2425*J1955+1721060-$B$3)/$C$3</f>
        <v>17.9593213696408</v>
      </c>
      <c r="L1955" s="3" t="n">
        <f aca="false">IF((K1955-INT(K1955))&gt;=0.5,_xlfn.CEILING.MATH(K1955),_xlfn.FLOOR.MATH(K1955))</f>
        <v>18</v>
      </c>
    </row>
    <row r="1956" customFormat="false" ht="12.8" hidden="false" customHeight="false" outlineLevel="0" collapsed="false">
      <c r="I1956" s="1" t="n">
        <f aca="false">ROW()-1</f>
        <v>1955</v>
      </c>
      <c r="J1956" s="1" t="n">
        <f aca="true">YEAR(NOW())+(1/365.25)*I1956</f>
        <v>2028.35249828884</v>
      </c>
      <c r="K1956" s="3" t="n">
        <f aca="false">(365.2425*J1956+1721060-$B$3)/$C$3</f>
        <v>17.9610338938487</v>
      </c>
      <c r="L1956" s="3" t="n">
        <f aca="false">IF((K1956-INT(K1956))&gt;=0.5,_xlfn.CEILING.MATH(K1956),_xlfn.FLOOR.MATH(K1956))</f>
        <v>18</v>
      </c>
    </row>
    <row r="1957" customFormat="false" ht="12.8" hidden="false" customHeight="false" outlineLevel="0" collapsed="false">
      <c r="I1957" s="1" t="n">
        <f aca="false">ROW()-1</f>
        <v>1956</v>
      </c>
      <c r="J1957" s="1" t="n">
        <f aca="true">YEAR(NOW())+(1/365.25)*I1957</f>
        <v>2028.35523613963</v>
      </c>
      <c r="K1957" s="3" t="n">
        <f aca="false">(365.2425*J1957+1721060-$B$3)/$C$3</f>
        <v>17.9627464180557</v>
      </c>
      <c r="L1957" s="3" t="n">
        <f aca="false">IF((K1957-INT(K1957))&gt;=0.5,_xlfn.CEILING.MATH(K1957),_xlfn.FLOOR.MATH(K1957))</f>
        <v>18</v>
      </c>
    </row>
    <row r="1958" customFormat="false" ht="12.8" hidden="false" customHeight="false" outlineLevel="0" collapsed="false">
      <c r="I1958" s="1" t="n">
        <f aca="false">ROW()-1</f>
        <v>1957</v>
      </c>
      <c r="J1958" s="1" t="n">
        <f aca="true">YEAR(NOW())+(1/365.25)*I1958</f>
        <v>2028.35797399042</v>
      </c>
      <c r="K1958" s="3" t="n">
        <f aca="false">(365.2425*J1958+1721060-$B$3)/$C$3</f>
        <v>17.9644589422636</v>
      </c>
      <c r="L1958" s="3" t="n">
        <f aca="false">IF((K1958-INT(K1958))&gt;=0.5,_xlfn.CEILING.MATH(K1958),_xlfn.FLOOR.MATH(K1958))</f>
        <v>18</v>
      </c>
    </row>
    <row r="1959" customFormat="false" ht="12.8" hidden="false" customHeight="false" outlineLevel="0" collapsed="false">
      <c r="I1959" s="1" t="n">
        <f aca="false">ROW()-1</f>
        <v>1958</v>
      </c>
      <c r="J1959" s="1" t="n">
        <f aca="true">YEAR(NOW())+(1/365.25)*I1959</f>
        <v>2028.3607118412</v>
      </c>
      <c r="K1959" s="3" t="n">
        <f aca="false">(365.2425*J1959+1721060-$B$3)/$C$3</f>
        <v>17.9661714664715</v>
      </c>
      <c r="L1959" s="3" t="n">
        <f aca="false">IF((K1959-INT(K1959))&gt;=0.5,_xlfn.CEILING.MATH(K1959),_xlfn.FLOOR.MATH(K1959))</f>
        <v>18</v>
      </c>
    </row>
    <row r="1960" customFormat="false" ht="12.8" hidden="false" customHeight="false" outlineLevel="0" collapsed="false">
      <c r="I1960" s="1" t="n">
        <f aca="false">ROW()-1</f>
        <v>1959</v>
      </c>
      <c r="J1960" s="1" t="n">
        <f aca="true">YEAR(NOW())+(1/365.25)*I1960</f>
        <v>2028.36344969199</v>
      </c>
      <c r="K1960" s="3" t="n">
        <f aca="false">(365.2425*J1960+1721060-$B$3)/$C$3</f>
        <v>17.9678839906793</v>
      </c>
      <c r="L1960" s="3" t="n">
        <f aca="false">IF((K1960-INT(K1960))&gt;=0.5,_xlfn.CEILING.MATH(K1960),_xlfn.FLOOR.MATH(K1960))</f>
        <v>18</v>
      </c>
    </row>
    <row r="1961" customFormat="false" ht="12.8" hidden="false" customHeight="false" outlineLevel="0" collapsed="false">
      <c r="I1961" s="1" t="n">
        <f aca="false">ROW()-1</f>
        <v>1960</v>
      </c>
      <c r="J1961" s="1" t="n">
        <f aca="true">YEAR(NOW())+(1/365.25)*I1961</f>
        <v>2028.36618754278</v>
      </c>
      <c r="K1961" s="3" t="n">
        <f aca="false">(365.2425*J1961+1721060-$B$3)/$C$3</f>
        <v>17.9695965148872</v>
      </c>
      <c r="L1961" s="3" t="n">
        <f aca="false">IF((K1961-INT(K1961))&gt;=0.5,_xlfn.CEILING.MATH(K1961),_xlfn.FLOOR.MATH(K1961))</f>
        <v>18</v>
      </c>
    </row>
    <row r="1962" customFormat="false" ht="12.8" hidden="false" customHeight="false" outlineLevel="0" collapsed="false">
      <c r="I1962" s="1" t="n">
        <f aca="false">ROW()-1</f>
        <v>1961</v>
      </c>
      <c r="J1962" s="1" t="n">
        <f aca="true">YEAR(NOW())+(1/365.25)*I1962</f>
        <v>2028.36892539357</v>
      </c>
      <c r="K1962" s="3" t="n">
        <f aca="false">(365.2425*J1962+1721060-$B$3)/$C$3</f>
        <v>17.9713090390943</v>
      </c>
      <c r="L1962" s="3" t="n">
        <f aca="false">IF((K1962-INT(K1962))&gt;=0.5,_xlfn.CEILING.MATH(K1962),_xlfn.FLOOR.MATH(K1962))</f>
        <v>18</v>
      </c>
    </row>
    <row r="1963" customFormat="false" ht="12.8" hidden="false" customHeight="false" outlineLevel="0" collapsed="false">
      <c r="I1963" s="1" t="n">
        <f aca="false">ROW()-1</f>
        <v>1962</v>
      </c>
      <c r="J1963" s="1" t="n">
        <f aca="true">YEAR(NOW())+(1/365.25)*I1963</f>
        <v>2028.37166324435</v>
      </c>
      <c r="K1963" s="3" t="n">
        <f aca="false">(365.2425*J1963+1721060-$B$3)/$C$3</f>
        <v>17.9730215633021</v>
      </c>
      <c r="L1963" s="3" t="n">
        <f aca="false">IF((K1963-INT(K1963))&gt;=0.5,_xlfn.CEILING.MATH(K1963),_xlfn.FLOOR.MATH(K1963))</f>
        <v>18</v>
      </c>
    </row>
    <row r="1964" customFormat="false" ht="12.8" hidden="false" customHeight="false" outlineLevel="0" collapsed="false">
      <c r="I1964" s="1" t="n">
        <f aca="false">ROW()-1</f>
        <v>1963</v>
      </c>
      <c r="J1964" s="1" t="n">
        <f aca="true">YEAR(NOW())+(1/365.25)*I1964</f>
        <v>2028.37440109514</v>
      </c>
      <c r="K1964" s="3" t="n">
        <f aca="false">(365.2425*J1964+1721060-$B$3)/$C$3</f>
        <v>17.97473408751</v>
      </c>
      <c r="L1964" s="3" t="n">
        <f aca="false">IF((K1964-INT(K1964))&gt;=0.5,_xlfn.CEILING.MATH(K1964),_xlfn.FLOOR.MATH(K1964))</f>
        <v>18</v>
      </c>
    </row>
    <row r="1965" customFormat="false" ht="12.8" hidden="false" customHeight="false" outlineLevel="0" collapsed="false">
      <c r="I1965" s="1" t="n">
        <f aca="false">ROW()-1</f>
        <v>1964</v>
      </c>
      <c r="J1965" s="1" t="n">
        <f aca="true">YEAR(NOW())+(1/365.25)*I1965</f>
        <v>2028.37713894593</v>
      </c>
      <c r="K1965" s="3" t="n">
        <f aca="false">(365.2425*J1965+1721060-$B$3)/$C$3</f>
        <v>17.9764466117178</v>
      </c>
      <c r="L1965" s="3" t="n">
        <f aca="false">IF((K1965-INT(K1965))&gt;=0.5,_xlfn.CEILING.MATH(K1965),_xlfn.FLOOR.MATH(K1965))</f>
        <v>18</v>
      </c>
    </row>
    <row r="1966" customFormat="false" ht="12.8" hidden="false" customHeight="false" outlineLevel="0" collapsed="false">
      <c r="I1966" s="1" t="n">
        <f aca="false">ROW()-1</f>
        <v>1965</v>
      </c>
      <c r="J1966" s="1" t="n">
        <f aca="true">YEAR(NOW())+(1/365.25)*I1966</f>
        <v>2028.37987679671</v>
      </c>
      <c r="K1966" s="3" t="n">
        <f aca="false">(365.2425*J1966+1721060-$B$3)/$C$3</f>
        <v>17.9781591359257</v>
      </c>
      <c r="L1966" s="3" t="n">
        <f aca="false">IF((K1966-INT(K1966))&gt;=0.5,_xlfn.CEILING.MATH(K1966),_xlfn.FLOOR.MATH(K1966))</f>
        <v>18</v>
      </c>
    </row>
    <row r="1967" customFormat="false" ht="12.8" hidden="false" customHeight="false" outlineLevel="0" collapsed="false">
      <c r="I1967" s="1" t="n">
        <f aca="false">ROW()-1</f>
        <v>1966</v>
      </c>
      <c r="J1967" s="1" t="n">
        <f aca="true">YEAR(NOW())+(1/365.25)*I1967</f>
        <v>2028.3826146475</v>
      </c>
      <c r="K1967" s="3" t="n">
        <f aca="false">(365.2425*J1967+1721060-$B$3)/$C$3</f>
        <v>17.9798716601336</v>
      </c>
      <c r="L1967" s="3" t="n">
        <f aca="false">IF((K1967-INT(K1967))&gt;=0.5,_xlfn.CEILING.MATH(K1967),_xlfn.FLOOR.MATH(K1967))</f>
        <v>18</v>
      </c>
    </row>
    <row r="1968" customFormat="false" ht="12.8" hidden="false" customHeight="false" outlineLevel="0" collapsed="false">
      <c r="I1968" s="1" t="n">
        <f aca="false">ROW()-1</f>
        <v>1967</v>
      </c>
      <c r="J1968" s="1" t="n">
        <f aca="true">YEAR(NOW())+(1/365.25)*I1968</f>
        <v>2028.38535249829</v>
      </c>
      <c r="K1968" s="3" t="n">
        <f aca="false">(365.2425*J1968+1721060-$B$3)/$C$3</f>
        <v>17.9815841843414</v>
      </c>
      <c r="L1968" s="3" t="n">
        <f aca="false">IF((K1968-INT(K1968))&gt;=0.5,_xlfn.CEILING.MATH(K1968),_xlfn.FLOOR.MATH(K1968))</f>
        <v>18</v>
      </c>
    </row>
    <row r="1969" customFormat="false" ht="12.8" hidden="false" customHeight="false" outlineLevel="0" collapsed="false">
      <c r="I1969" s="1" t="n">
        <f aca="false">ROW()-1</f>
        <v>1968</v>
      </c>
      <c r="J1969" s="1" t="n">
        <f aca="true">YEAR(NOW())+(1/365.25)*I1969</f>
        <v>2028.38809034908</v>
      </c>
      <c r="K1969" s="3" t="n">
        <f aca="false">(365.2425*J1969+1721060-$B$3)/$C$3</f>
        <v>17.9832967085493</v>
      </c>
      <c r="L1969" s="3" t="n">
        <f aca="false">IF((K1969-INT(K1969))&gt;=0.5,_xlfn.CEILING.MATH(K1969),_xlfn.FLOOR.MATH(K1969))</f>
        <v>18</v>
      </c>
    </row>
    <row r="1970" customFormat="false" ht="12.8" hidden="false" customHeight="false" outlineLevel="0" collapsed="false">
      <c r="I1970" s="1" t="n">
        <f aca="false">ROW()-1</f>
        <v>1969</v>
      </c>
      <c r="J1970" s="1" t="n">
        <f aca="true">YEAR(NOW())+(1/365.25)*I1970</f>
        <v>2028.39082819986</v>
      </c>
      <c r="K1970" s="3" t="n">
        <f aca="false">(365.2425*J1970+1721060-$B$3)/$C$3</f>
        <v>17.9850092327564</v>
      </c>
      <c r="L1970" s="3" t="n">
        <f aca="false">IF((K1970-INT(K1970))&gt;=0.5,_xlfn.CEILING.MATH(K1970),_xlfn.FLOOR.MATH(K1970))</f>
        <v>18</v>
      </c>
    </row>
    <row r="1971" customFormat="false" ht="12.8" hidden="false" customHeight="false" outlineLevel="0" collapsed="false">
      <c r="I1971" s="1" t="n">
        <f aca="false">ROW()-1</f>
        <v>1970</v>
      </c>
      <c r="J1971" s="1" t="n">
        <f aca="true">YEAR(NOW())+(1/365.25)*I1971</f>
        <v>2028.39356605065</v>
      </c>
      <c r="K1971" s="3" t="n">
        <f aca="false">(365.2425*J1971+1721060-$B$3)/$C$3</f>
        <v>17.9867217569642</v>
      </c>
      <c r="L1971" s="3" t="n">
        <f aca="false">IF((K1971-INT(K1971))&gt;=0.5,_xlfn.CEILING.MATH(K1971),_xlfn.FLOOR.MATH(K1971))</f>
        <v>18</v>
      </c>
    </row>
    <row r="1972" customFormat="false" ht="12.8" hidden="false" customHeight="false" outlineLevel="0" collapsed="false">
      <c r="I1972" s="1" t="n">
        <f aca="false">ROW()-1</f>
        <v>1971</v>
      </c>
      <c r="J1972" s="1" t="n">
        <f aca="true">YEAR(NOW())+(1/365.25)*I1972</f>
        <v>2028.39630390144</v>
      </c>
      <c r="K1972" s="3" t="n">
        <f aca="false">(365.2425*J1972+1721060-$B$3)/$C$3</f>
        <v>17.9884342811721</v>
      </c>
      <c r="L1972" s="3" t="n">
        <f aca="false">IF((K1972-INT(K1972))&gt;=0.5,_xlfn.CEILING.MATH(K1972),_xlfn.FLOOR.MATH(K1972))</f>
        <v>18</v>
      </c>
    </row>
    <row r="1973" customFormat="false" ht="12.8" hidden="false" customHeight="false" outlineLevel="0" collapsed="false">
      <c r="I1973" s="1" t="n">
        <f aca="false">ROW()-1</f>
        <v>1972</v>
      </c>
      <c r="J1973" s="1" t="n">
        <f aca="true">YEAR(NOW())+(1/365.25)*I1973</f>
        <v>2028.39904175222</v>
      </c>
      <c r="K1973" s="3" t="n">
        <f aca="false">(365.2425*J1973+1721060-$B$3)/$C$3</f>
        <v>17.9901468053799</v>
      </c>
      <c r="L1973" s="3" t="n">
        <f aca="false">IF((K1973-INT(K1973))&gt;=0.5,_xlfn.CEILING.MATH(K1973),_xlfn.FLOOR.MATH(K1973))</f>
        <v>18</v>
      </c>
    </row>
    <row r="1974" customFormat="false" ht="12.8" hidden="false" customHeight="false" outlineLevel="0" collapsed="false">
      <c r="I1974" s="1" t="n">
        <f aca="false">ROW()-1</f>
        <v>1973</v>
      </c>
      <c r="J1974" s="1" t="n">
        <f aca="true">YEAR(NOW())+(1/365.25)*I1974</f>
        <v>2028.40177960301</v>
      </c>
      <c r="K1974" s="3" t="n">
        <f aca="false">(365.2425*J1974+1721060-$B$3)/$C$3</f>
        <v>17.991859329587</v>
      </c>
      <c r="L1974" s="3" t="n">
        <f aca="false">IF((K1974-INT(K1974))&gt;=0.5,_xlfn.CEILING.MATH(K1974),_xlfn.FLOOR.MATH(K1974))</f>
        <v>18</v>
      </c>
    </row>
    <row r="1975" customFormat="false" ht="12.8" hidden="false" customHeight="false" outlineLevel="0" collapsed="false">
      <c r="I1975" s="1" t="n">
        <f aca="false">ROW()-1</f>
        <v>1974</v>
      </c>
      <c r="J1975" s="1" t="n">
        <f aca="true">YEAR(NOW())+(1/365.25)*I1975</f>
        <v>2028.4045174538</v>
      </c>
      <c r="K1975" s="3" t="n">
        <f aca="false">(365.2425*J1975+1721060-$B$3)/$C$3</f>
        <v>17.9935718537949</v>
      </c>
      <c r="L1975" s="3" t="n">
        <f aca="false">IF((K1975-INT(K1975))&gt;=0.5,_xlfn.CEILING.MATH(K1975),_xlfn.FLOOR.MATH(K1975))</f>
        <v>18</v>
      </c>
    </row>
    <row r="1976" customFormat="false" ht="12.8" hidden="false" customHeight="false" outlineLevel="0" collapsed="false">
      <c r="I1976" s="1" t="n">
        <f aca="false">ROW()-1</f>
        <v>1975</v>
      </c>
      <c r="J1976" s="1" t="n">
        <f aca="true">YEAR(NOW())+(1/365.25)*I1976</f>
        <v>2028.40725530459</v>
      </c>
      <c r="K1976" s="3" t="n">
        <f aca="false">(365.2425*J1976+1721060-$B$3)/$C$3</f>
        <v>17.9952843780027</v>
      </c>
      <c r="L1976" s="3" t="n">
        <f aca="false">IF((K1976-INT(K1976))&gt;=0.5,_xlfn.CEILING.MATH(K1976),_xlfn.FLOOR.MATH(K1976))</f>
        <v>18</v>
      </c>
    </row>
    <row r="1977" customFormat="false" ht="12.8" hidden="false" customHeight="false" outlineLevel="0" collapsed="false">
      <c r="I1977" s="1" t="n">
        <f aca="false">ROW()-1</f>
        <v>1976</v>
      </c>
      <c r="J1977" s="1" t="n">
        <f aca="true">YEAR(NOW())+(1/365.25)*I1977</f>
        <v>2028.40999315537</v>
      </c>
      <c r="K1977" s="3" t="n">
        <f aca="false">(365.2425*J1977+1721060-$B$3)/$C$3</f>
        <v>17.9969969022106</v>
      </c>
      <c r="L1977" s="3" t="n">
        <f aca="false">IF((K1977-INT(K1977))&gt;=0.5,_xlfn.CEILING.MATH(K1977),_xlfn.FLOOR.MATH(K1977))</f>
        <v>18</v>
      </c>
    </row>
    <row r="1978" customFormat="false" ht="12.8" hidden="false" customHeight="false" outlineLevel="0" collapsed="false">
      <c r="I1978" s="1" t="n">
        <f aca="false">ROW()-1</f>
        <v>1977</v>
      </c>
      <c r="J1978" s="1" t="n">
        <f aca="true">YEAR(NOW())+(1/365.25)*I1978</f>
        <v>2028.41273100616</v>
      </c>
      <c r="K1978" s="3" t="n">
        <f aca="false">(365.2425*J1978+1721060-$B$3)/$C$3</f>
        <v>17.9987094264184</v>
      </c>
      <c r="L1978" s="3" t="n">
        <f aca="false">IF((K1978-INT(K1978))&gt;=0.5,_xlfn.CEILING.MATH(K1978),_xlfn.FLOOR.MATH(K1978))</f>
        <v>18</v>
      </c>
    </row>
    <row r="1979" customFormat="false" ht="12.8" hidden="false" customHeight="false" outlineLevel="0" collapsed="false">
      <c r="I1979" s="1" t="n">
        <f aca="false">ROW()-1</f>
        <v>1978</v>
      </c>
      <c r="J1979" s="1" t="n">
        <f aca="true">YEAR(NOW())+(1/365.25)*I1979</f>
        <v>2028.41546885695</v>
      </c>
      <c r="K1979" s="3" t="n">
        <f aca="false">(365.2425*J1979+1721060-$B$3)/$C$3</f>
        <v>18.0004219506263</v>
      </c>
      <c r="L1979" s="3" t="n">
        <f aca="false">IF((K1979-INT(K1979))&gt;=0.5,_xlfn.CEILING.MATH(K1979),_xlfn.FLOOR.MATH(K1979))</f>
        <v>18</v>
      </c>
    </row>
    <row r="1980" customFormat="false" ht="12.8" hidden="false" customHeight="false" outlineLevel="0" collapsed="false">
      <c r="I1980" s="1" t="n">
        <f aca="false">ROW()-1</f>
        <v>1979</v>
      </c>
      <c r="J1980" s="1" t="n">
        <f aca="true">YEAR(NOW())+(1/365.25)*I1980</f>
        <v>2028.41820670773</v>
      </c>
      <c r="K1980" s="3" t="n">
        <f aca="false">(365.2425*J1980+1721060-$B$3)/$C$3</f>
        <v>18.0021344748342</v>
      </c>
      <c r="L1980" s="3" t="n">
        <f aca="false">IF((K1980-INT(K1980))&gt;=0.5,_xlfn.CEILING.MATH(K1980),_xlfn.FLOOR.MATH(K1980))</f>
        <v>18</v>
      </c>
    </row>
    <row r="1981" customFormat="false" ht="12.8" hidden="false" customHeight="false" outlineLevel="0" collapsed="false">
      <c r="I1981" s="1" t="n">
        <f aca="false">ROW()-1</f>
        <v>1980</v>
      </c>
      <c r="J1981" s="1" t="n">
        <f aca="true">YEAR(NOW())+(1/365.25)*I1981</f>
        <v>2028.42094455852</v>
      </c>
      <c r="K1981" s="3" t="n">
        <f aca="false">(365.2425*J1981+1721060-$B$3)/$C$3</f>
        <v>18.0038469990412</v>
      </c>
      <c r="L1981" s="3" t="n">
        <f aca="false">IF((K1981-INT(K1981))&gt;=0.5,_xlfn.CEILING.MATH(K1981),_xlfn.FLOOR.MATH(K1981))</f>
        <v>18</v>
      </c>
    </row>
    <row r="1982" customFormat="false" ht="12.8" hidden="false" customHeight="false" outlineLevel="0" collapsed="false">
      <c r="I1982" s="1" t="n">
        <f aca="false">ROW()-1</f>
        <v>1981</v>
      </c>
      <c r="J1982" s="1" t="n">
        <f aca="true">YEAR(NOW())+(1/365.25)*I1982</f>
        <v>2028.42368240931</v>
      </c>
      <c r="K1982" s="3" t="n">
        <f aca="false">(365.2425*J1982+1721060-$B$3)/$C$3</f>
        <v>18.0055595232491</v>
      </c>
      <c r="L1982" s="3" t="n">
        <f aca="false">IF((K1982-INT(K1982))&gt;=0.5,_xlfn.CEILING.MATH(K1982),_xlfn.FLOOR.MATH(K1982))</f>
        <v>18</v>
      </c>
    </row>
    <row r="1983" customFormat="false" ht="12.8" hidden="false" customHeight="false" outlineLevel="0" collapsed="false">
      <c r="I1983" s="1" t="n">
        <f aca="false">ROW()-1</f>
        <v>1982</v>
      </c>
      <c r="J1983" s="1" t="n">
        <f aca="true">YEAR(NOW())+(1/365.25)*I1983</f>
        <v>2028.4264202601</v>
      </c>
      <c r="K1983" s="3" t="n">
        <f aca="false">(365.2425*J1983+1721060-$B$3)/$C$3</f>
        <v>18.007272047457</v>
      </c>
      <c r="L1983" s="3" t="n">
        <f aca="false">IF((K1983-INT(K1983))&gt;=0.5,_xlfn.CEILING.MATH(K1983),_xlfn.FLOOR.MATH(K1983))</f>
        <v>18</v>
      </c>
    </row>
    <row r="1984" customFormat="false" ht="12.8" hidden="false" customHeight="false" outlineLevel="0" collapsed="false">
      <c r="I1984" s="1" t="n">
        <f aca="false">ROW()-1</f>
        <v>1983</v>
      </c>
      <c r="J1984" s="1" t="n">
        <f aca="true">YEAR(NOW())+(1/365.25)*I1984</f>
        <v>2028.42915811088</v>
      </c>
      <c r="K1984" s="3" t="n">
        <f aca="false">(365.2425*J1984+1721060-$B$3)/$C$3</f>
        <v>18.0089845716648</v>
      </c>
      <c r="L1984" s="3" t="n">
        <f aca="false">IF((K1984-INT(K1984))&gt;=0.5,_xlfn.CEILING.MATH(K1984),_xlfn.FLOOR.MATH(K1984))</f>
        <v>18</v>
      </c>
    </row>
    <row r="1985" customFormat="false" ht="12.8" hidden="false" customHeight="false" outlineLevel="0" collapsed="false">
      <c r="I1985" s="1" t="n">
        <f aca="false">ROW()-1</f>
        <v>1984</v>
      </c>
      <c r="J1985" s="1" t="n">
        <f aca="true">YEAR(NOW())+(1/365.25)*I1985</f>
        <v>2028.43189596167</v>
      </c>
      <c r="K1985" s="3" t="n">
        <f aca="false">(365.2425*J1985+1721060-$B$3)/$C$3</f>
        <v>18.0106970958719</v>
      </c>
      <c r="L1985" s="3" t="n">
        <f aca="false">IF((K1985-INT(K1985))&gt;=0.5,_xlfn.CEILING.MATH(K1985),_xlfn.FLOOR.MATH(K1985))</f>
        <v>18</v>
      </c>
    </row>
    <row r="1986" customFormat="false" ht="12.8" hidden="false" customHeight="false" outlineLevel="0" collapsed="false">
      <c r="I1986" s="1" t="n">
        <f aca="false">ROW()-1</f>
        <v>1985</v>
      </c>
      <c r="J1986" s="1" t="n">
        <f aca="true">YEAR(NOW())+(1/365.25)*I1986</f>
        <v>2028.43463381246</v>
      </c>
      <c r="K1986" s="3" t="n">
        <f aca="false">(365.2425*J1986+1721060-$B$3)/$C$3</f>
        <v>18.0124096200797</v>
      </c>
      <c r="L1986" s="3" t="n">
        <f aca="false">IF((K1986-INT(K1986))&gt;=0.5,_xlfn.CEILING.MATH(K1986),_xlfn.FLOOR.MATH(K1986))</f>
        <v>18</v>
      </c>
    </row>
    <row r="1987" customFormat="false" ht="12.8" hidden="false" customHeight="false" outlineLevel="0" collapsed="false">
      <c r="I1987" s="1" t="n">
        <f aca="false">ROW()-1</f>
        <v>1986</v>
      </c>
      <c r="J1987" s="1" t="n">
        <f aca="true">YEAR(NOW())+(1/365.25)*I1987</f>
        <v>2028.43737166324</v>
      </c>
      <c r="K1987" s="3" t="n">
        <f aca="false">(365.2425*J1987+1721060-$B$3)/$C$3</f>
        <v>18.0141221442876</v>
      </c>
      <c r="L1987" s="3" t="n">
        <f aca="false">IF((K1987-INT(K1987))&gt;=0.5,_xlfn.CEILING.MATH(K1987),_xlfn.FLOOR.MATH(K1987))</f>
        <v>18</v>
      </c>
    </row>
    <row r="1988" customFormat="false" ht="12.8" hidden="false" customHeight="false" outlineLevel="0" collapsed="false">
      <c r="I1988" s="1" t="n">
        <f aca="false">ROW()-1</f>
        <v>1987</v>
      </c>
      <c r="J1988" s="1" t="n">
        <f aca="true">YEAR(NOW())+(1/365.25)*I1988</f>
        <v>2028.44010951403</v>
      </c>
      <c r="K1988" s="3" t="n">
        <f aca="false">(365.2425*J1988+1721060-$B$3)/$C$3</f>
        <v>18.0158346684955</v>
      </c>
      <c r="L1988" s="3" t="n">
        <f aca="false">IF((K1988-INT(K1988))&gt;=0.5,_xlfn.CEILING.MATH(K1988),_xlfn.FLOOR.MATH(K1988))</f>
        <v>18</v>
      </c>
    </row>
    <row r="1989" customFormat="false" ht="12.8" hidden="false" customHeight="false" outlineLevel="0" collapsed="false">
      <c r="I1989" s="1" t="n">
        <f aca="false">ROW()-1</f>
        <v>1988</v>
      </c>
      <c r="J1989" s="1" t="n">
        <f aca="true">YEAR(NOW())+(1/365.25)*I1989</f>
        <v>2028.44284736482</v>
      </c>
      <c r="K1989" s="3" t="n">
        <f aca="false">(365.2425*J1989+1721060-$B$3)/$C$3</f>
        <v>18.0175471927033</v>
      </c>
      <c r="L1989" s="3" t="n">
        <f aca="false">IF((K1989-INT(K1989))&gt;=0.5,_xlfn.CEILING.MATH(K1989),_xlfn.FLOOR.MATH(K1989))</f>
        <v>18</v>
      </c>
    </row>
    <row r="1990" customFormat="false" ht="12.8" hidden="false" customHeight="false" outlineLevel="0" collapsed="false">
      <c r="I1990" s="1" t="n">
        <f aca="false">ROW()-1</f>
        <v>1989</v>
      </c>
      <c r="J1990" s="1" t="n">
        <f aca="true">YEAR(NOW())+(1/365.25)*I1990</f>
        <v>2028.44558521561</v>
      </c>
      <c r="K1990" s="3" t="n">
        <f aca="false">(365.2425*J1990+1721060-$B$3)/$C$3</f>
        <v>18.0192597169112</v>
      </c>
      <c r="L1990" s="3" t="n">
        <f aca="false">IF((K1990-INT(K1990))&gt;=0.5,_xlfn.CEILING.MATH(K1990),_xlfn.FLOOR.MATH(K1990))</f>
        <v>18</v>
      </c>
    </row>
    <row r="1991" customFormat="false" ht="12.8" hidden="false" customHeight="false" outlineLevel="0" collapsed="false">
      <c r="I1991" s="1" t="n">
        <f aca="false">ROW()-1</f>
        <v>1990</v>
      </c>
      <c r="J1991" s="1" t="n">
        <f aca="true">YEAR(NOW())+(1/365.25)*I1991</f>
        <v>2028.44832306639</v>
      </c>
      <c r="K1991" s="3" t="n">
        <f aca="false">(365.2425*J1991+1721060-$B$3)/$C$3</f>
        <v>18.020972241119</v>
      </c>
      <c r="L1991" s="3" t="n">
        <f aca="false">IF((K1991-INT(K1991))&gt;=0.5,_xlfn.CEILING.MATH(K1991),_xlfn.FLOOR.MATH(K1991))</f>
        <v>18</v>
      </c>
    </row>
    <row r="1992" customFormat="false" ht="12.8" hidden="false" customHeight="false" outlineLevel="0" collapsed="false">
      <c r="I1992" s="1" t="n">
        <f aca="false">ROW()-1</f>
        <v>1991</v>
      </c>
      <c r="J1992" s="1" t="n">
        <f aca="true">YEAR(NOW())+(1/365.25)*I1992</f>
        <v>2028.45106091718</v>
      </c>
      <c r="K1992" s="3" t="n">
        <f aca="false">(365.2425*J1992+1721060-$B$3)/$C$3</f>
        <v>18.0226847653269</v>
      </c>
      <c r="L1992" s="3" t="n">
        <f aca="false">IF((K1992-INT(K1992))&gt;=0.5,_xlfn.CEILING.MATH(K1992),_xlfn.FLOOR.MATH(K1992))</f>
        <v>18</v>
      </c>
    </row>
    <row r="1993" customFormat="false" ht="12.8" hidden="false" customHeight="false" outlineLevel="0" collapsed="false">
      <c r="I1993" s="1" t="n">
        <f aca="false">ROW()-1</f>
        <v>1992</v>
      </c>
      <c r="J1993" s="1" t="n">
        <f aca="true">YEAR(NOW())+(1/365.25)*I1993</f>
        <v>2028.45379876797</v>
      </c>
      <c r="K1993" s="3" t="n">
        <f aca="false">(365.2425*J1993+1721060-$B$3)/$C$3</f>
        <v>18.024397289534</v>
      </c>
      <c r="L1993" s="3" t="n">
        <f aca="false">IF((K1993-INT(K1993))&gt;=0.5,_xlfn.CEILING.MATH(K1993),_xlfn.FLOOR.MATH(K1993))</f>
        <v>18</v>
      </c>
    </row>
    <row r="1994" customFormat="false" ht="12.8" hidden="false" customHeight="false" outlineLevel="0" collapsed="false">
      <c r="I1994" s="1" t="n">
        <f aca="false">ROW()-1</f>
        <v>1993</v>
      </c>
      <c r="J1994" s="1" t="n">
        <f aca="true">YEAR(NOW())+(1/365.25)*I1994</f>
        <v>2028.45653661875</v>
      </c>
      <c r="K1994" s="3" t="n">
        <f aca="false">(365.2425*J1994+1721060-$B$3)/$C$3</f>
        <v>18.0261098137418</v>
      </c>
      <c r="L1994" s="3" t="n">
        <f aca="false">IF((K1994-INT(K1994))&gt;=0.5,_xlfn.CEILING.MATH(K1994),_xlfn.FLOOR.MATH(K1994))</f>
        <v>18</v>
      </c>
    </row>
    <row r="1995" customFormat="false" ht="12.8" hidden="false" customHeight="false" outlineLevel="0" collapsed="false">
      <c r="I1995" s="1" t="n">
        <f aca="false">ROW()-1</f>
        <v>1994</v>
      </c>
      <c r="J1995" s="1" t="n">
        <f aca="true">YEAR(NOW())+(1/365.25)*I1995</f>
        <v>2028.45927446954</v>
      </c>
      <c r="K1995" s="3" t="n">
        <f aca="false">(365.2425*J1995+1721060-$B$3)/$C$3</f>
        <v>18.0278223379497</v>
      </c>
      <c r="L1995" s="3" t="n">
        <f aca="false">IF((K1995-INT(K1995))&gt;=0.5,_xlfn.CEILING.MATH(K1995),_xlfn.FLOOR.MATH(K1995))</f>
        <v>18</v>
      </c>
    </row>
    <row r="1996" customFormat="false" ht="12.8" hidden="false" customHeight="false" outlineLevel="0" collapsed="false">
      <c r="I1996" s="1" t="n">
        <f aca="false">ROW()-1</f>
        <v>1995</v>
      </c>
      <c r="J1996" s="1" t="n">
        <f aca="true">YEAR(NOW())+(1/365.25)*I1996</f>
        <v>2028.46201232033</v>
      </c>
      <c r="K1996" s="3" t="n">
        <f aca="false">(365.2425*J1996+1721060-$B$3)/$C$3</f>
        <v>18.0295348621576</v>
      </c>
      <c r="L1996" s="3" t="n">
        <f aca="false">IF((K1996-INT(K1996))&gt;=0.5,_xlfn.CEILING.MATH(K1996),_xlfn.FLOOR.MATH(K1996))</f>
        <v>18</v>
      </c>
    </row>
    <row r="1997" customFormat="false" ht="12.8" hidden="false" customHeight="false" outlineLevel="0" collapsed="false">
      <c r="I1997" s="1" t="n">
        <f aca="false">ROW()-1</f>
        <v>1996</v>
      </c>
      <c r="J1997" s="1" t="n">
        <f aca="true">YEAR(NOW())+(1/365.25)*I1997</f>
        <v>2028.46475017112</v>
      </c>
      <c r="K1997" s="3" t="n">
        <f aca="false">(365.2425*J1997+1721060-$B$3)/$C$3</f>
        <v>18.0312473863646</v>
      </c>
      <c r="L1997" s="3" t="n">
        <f aca="false">IF((K1997-INT(K1997))&gt;=0.5,_xlfn.CEILING.MATH(K1997),_xlfn.FLOOR.MATH(K1997))</f>
        <v>18</v>
      </c>
    </row>
    <row r="1998" customFormat="false" ht="12.8" hidden="false" customHeight="false" outlineLevel="0" collapsed="false">
      <c r="I1998" s="1" t="n">
        <f aca="false">ROW()-1</f>
        <v>1997</v>
      </c>
      <c r="J1998" s="1" t="n">
        <f aca="true">YEAR(NOW())+(1/365.25)*I1998</f>
        <v>2028.4674880219</v>
      </c>
      <c r="K1998" s="3" t="n">
        <f aca="false">(365.2425*J1998+1721060-$B$3)/$C$3</f>
        <v>18.0329599105725</v>
      </c>
      <c r="L1998" s="3" t="n">
        <f aca="false">IF((K1998-INT(K1998))&gt;=0.5,_xlfn.CEILING.MATH(K1998),_xlfn.FLOOR.MATH(K1998))</f>
        <v>18</v>
      </c>
    </row>
    <row r="1999" customFormat="false" ht="12.8" hidden="false" customHeight="false" outlineLevel="0" collapsed="false">
      <c r="I1999" s="1" t="n">
        <f aca="false">ROW()-1</f>
        <v>1998</v>
      </c>
      <c r="J1999" s="1" t="n">
        <f aca="true">YEAR(NOW())+(1/365.25)*I1999</f>
        <v>2028.47022587269</v>
      </c>
      <c r="K1999" s="3" t="n">
        <f aca="false">(365.2425*J1999+1721060-$B$3)/$C$3</f>
        <v>18.0346724347803</v>
      </c>
      <c r="L1999" s="3" t="n">
        <f aca="false">IF((K1999-INT(K1999))&gt;=0.5,_xlfn.CEILING.MATH(K1999),_xlfn.FLOOR.MATH(K1999))</f>
        <v>18</v>
      </c>
    </row>
    <row r="2000" customFormat="false" ht="12.8" hidden="false" customHeight="false" outlineLevel="0" collapsed="false">
      <c r="I2000" s="1" t="n">
        <f aca="false">ROW()-1</f>
        <v>1999</v>
      </c>
      <c r="J2000" s="1" t="n">
        <f aca="true">YEAR(NOW())+(1/365.25)*I2000</f>
        <v>2028.47296372348</v>
      </c>
      <c r="K2000" s="3" t="n">
        <f aca="false">(365.2425*J2000+1721060-$B$3)/$C$3</f>
        <v>18.0363849589882</v>
      </c>
      <c r="L2000" s="3" t="n">
        <f aca="false">IF((K2000-INT(K2000))&gt;=0.5,_xlfn.CEILING.MATH(K2000),_xlfn.FLOOR.MATH(K2000))</f>
        <v>18</v>
      </c>
    </row>
    <row r="2001" customFormat="false" ht="12.8" hidden="false" customHeight="false" outlineLevel="0" collapsed="false">
      <c r="I2001" s="1" t="n">
        <f aca="false">ROW()-1</f>
        <v>2000</v>
      </c>
      <c r="J2001" s="1" t="n">
        <f aca="true">YEAR(NOW())+(1/365.25)*I2001</f>
        <v>2028.47570157426</v>
      </c>
      <c r="K2001" s="3" t="n">
        <f aca="false">(365.2425*J2001+1721060-$B$3)/$C$3</f>
        <v>18.0380974831961</v>
      </c>
      <c r="L2001" s="3" t="n">
        <f aca="false">IF((K2001-INT(K2001))&gt;=0.5,_xlfn.CEILING.MATH(K2001),_xlfn.FLOOR.MATH(K2001))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2023-08-16T21:22:57Z</dcterms:created>
  <dc:creator/>
  <dc:description/>
  <dc:language>en-US</dc:language>
  <cp:lastModifiedBy/>
  <dcterms:modified xsi:type="dcterms:W3CDTF">2023-08-18T14:41:45Z</dcterms:modified>
  <cp:revision>3</cp:revision>
  <dc:subject/>
  <dc:title/>
</cp:coreProperties>
</file>