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always"/>
  <bookViews>
    <workbookView windowWidth="23040" windowHeight="9420"/>
  </bookViews>
  <sheets>
    <sheet name="Sheet1" sheetId="6" r:id="rId1"/>
    <sheet name="商检" sheetId="8" r:id="rId2"/>
    <sheet name="FLUX" sheetId="4" r:id="rId3"/>
    <sheet name="SCM" sheetId="5" r:id="rId4"/>
    <sheet name="Sheet2" sheetId="9" r:id="rId5"/>
  </sheets>
  <definedNames>
    <definedName name="_xlnm.Print_Area" localSheetId="1">商检!$A$1:$O$28</definedName>
  </definedNames>
  <calcPr calcId="144525"/>
</workbook>
</file>

<file path=xl/sharedStrings.xml><?xml version="1.0" encoding="utf-8"?>
<sst xmlns="http://schemas.openxmlformats.org/spreadsheetml/2006/main" count="383" uniqueCount="86">
  <si>
    <t>序号</t>
  </si>
  <si>
    <t>商品备案序号</t>
  </si>
  <si>
    <t>报关单号</t>
  </si>
  <si>
    <t>核注清单编号</t>
  </si>
  <si>
    <t>核放单编号</t>
  </si>
  <si>
    <t>运单号</t>
  </si>
  <si>
    <t>进库编号</t>
  </si>
  <si>
    <t>备件号</t>
  </si>
  <si>
    <t>HS</t>
  </si>
  <si>
    <t>CIQ</t>
  </si>
  <si>
    <t>品名</t>
  </si>
  <si>
    <t>申报要素</t>
  </si>
  <si>
    <t>申报件数</t>
  </si>
  <si>
    <t>申报单位</t>
  </si>
  <si>
    <t>单价</t>
  </si>
  <si>
    <t>总价</t>
  </si>
  <si>
    <t>币种</t>
  </si>
  <si>
    <t>净重(单个备件进来的总重)</t>
  </si>
  <si>
    <t>原产国</t>
  </si>
  <si>
    <t>PO号</t>
  </si>
  <si>
    <t>单位换算</t>
  </si>
  <si>
    <t>医疗</t>
  </si>
  <si>
    <t>医疗证书号</t>
  </si>
  <si>
    <t>特种设备</t>
  </si>
  <si>
    <t>反倾销</t>
  </si>
  <si>
    <t>件数</t>
  </si>
  <si>
    <t>毛重</t>
  </si>
  <si>
    <t>运费</t>
  </si>
  <si>
    <t>进境关别</t>
  </si>
  <si>
    <t>境外发货人</t>
  </si>
  <si>
    <t>20ZEISS-L进2422号</t>
  </si>
  <si>
    <t>000000-2277-896</t>
  </si>
  <si>
    <t>塑料外壳</t>
  </si>
  <si>
    <t>4|3|机器仪器用|塑料|Carl Zeiss|000000-2277-896</t>
  </si>
  <si>
    <t>个</t>
  </si>
  <si>
    <t>CNY</t>
  </si>
  <si>
    <t>DE</t>
  </si>
  <si>
    <t/>
  </si>
  <si>
    <t>人民币</t>
  </si>
  <si>
    <t>德国</t>
  </si>
  <si>
    <t>Carl Zeiss Meditec AG</t>
  </si>
  <si>
    <t>000000-2277-895</t>
  </si>
  <si>
    <t>4|3|机器仪器用|塑料|Carl Zeiss|000000-2277-895</t>
  </si>
  <si>
    <t>保税仓库入库单</t>
  </si>
  <si>
    <t>运单号：</t>
  </si>
  <si>
    <t>币制：</t>
  </si>
  <si>
    <t>L2233D18A008</t>
  </si>
  <si>
    <t>申报数量</t>
  </si>
  <si>
    <t>净重</t>
  </si>
  <si>
    <t>币值</t>
  </si>
  <si>
    <t>PO</t>
  </si>
  <si>
    <t>合计</t>
  </si>
  <si>
    <t>主运单号</t>
  </si>
  <si>
    <t>分运单号</t>
  </si>
  <si>
    <t>客户编码</t>
  </si>
  <si>
    <t>入库行号</t>
  </si>
  <si>
    <t>L账册商品备案序号</t>
  </si>
  <si>
    <t>中文品名</t>
  </si>
  <si>
    <t>收货数量</t>
  </si>
  <si>
    <t>总净重</t>
  </si>
  <si>
    <t>审批编号</t>
  </si>
  <si>
    <t>核注清单QD号</t>
  </si>
  <si>
    <t>核放单Z号</t>
  </si>
  <si>
    <t>保税属性</t>
  </si>
  <si>
    <t>LOTATT01</t>
  </si>
  <si>
    <t>LOTATT03</t>
  </si>
  <si>
    <t>LOTATT05</t>
  </si>
  <si>
    <t>逻辑库</t>
  </si>
  <si>
    <t>LOTATT09</t>
  </si>
  <si>
    <t>LOTATT10</t>
  </si>
  <si>
    <t>LOTATT11</t>
  </si>
  <si>
    <t>LOTATT12</t>
  </si>
  <si>
    <t>收货库位</t>
  </si>
  <si>
    <t>WarehouseID</t>
  </si>
  <si>
    <t>ReleaseStatus</t>
  </si>
  <si>
    <t>ASN类型</t>
  </si>
  <si>
    <t>ZEISS</t>
  </si>
  <si>
    <t>Y</t>
  </si>
  <si>
    <t>订单号</t>
  </si>
  <si>
    <t>税号</t>
  </si>
  <si>
    <t>物料</t>
  </si>
  <si>
    <t>申报品名</t>
  </si>
  <si>
    <t>数量</t>
  </si>
  <si>
    <t>提运单号</t>
  </si>
  <si>
    <t>货代公司</t>
  </si>
  <si>
    <t>实际到港日期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</si>
</sst>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[Red]0.00"/>
    <numFmt numFmtId="177" formatCode="0_);[Red]\(0\)"/>
    <numFmt numFmtId="178" formatCode="yyyy/m/d;@"/>
  </numFmts>
  <fonts count="29">
    <font>
      <sz val="10"/>
      <name val="Arial"/>
      <charset val="134"/>
    </font>
    <font>
      <b/>
      <sz val="9"/>
      <color theme="1"/>
      <name val="宋体"/>
      <charset val="134"/>
      <scheme val="minor"/>
    </font>
    <font>
      <sz val="10"/>
      <name val="宋体"/>
      <charset val="134"/>
      <scheme val="major"/>
    </font>
    <font>
      <b/>
      <sz val="10"/>
      <name val="宋体"/>
      <charset val="134"/>
      <scheme val="major"/>
    </font>
    <font>
      <sz val="12"/>
      <color indexed="8"/>
      <name val="宋体"/>
      <charset val="134"/>
      <scheme val="major"/>
    </font>
    <font>
      <b/>
      <sz val="12"/>
      <name val="宋体"/>
      <charset val="134"/>
      <scheme val="major"/>
    </font>
    <font>
      <b/>
      <sz val="22"/>
      <name val="宋体"/>
      <charset val="134"/>
      <scheme val="major"/>
    </font>
    <font>
      <sz val="12"/>
      <name val="宋体"/>
      <charset val="134"/>
      <scheme val="major"/>
    </font>
    <font>
      <b/>
      <sz val="10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6" borderId="1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7" fillId="30" borderId="1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/>
    <xf numFmtId="0" fontId="9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49" fontId="1" fillId="0" borderId="1" xfId="42" applyNumberFormat="1" applyFont="1" applyFill="1" applyBorder="1" applyAlignment="1">
      <alignment horizontal="center"/>
    </xf>
    <xf numFmtId="0" fontId="1" fillId="0" borderId="1" xfId="42" applyFont="1" applyFill="1" applyBorder="1" applyAlignment="1"/>
    <xf numFmtId="178" fontId="0" fillId="0" borderId="0" xfId="0" applyNumberFormat="1"/>
    <xf numFmtId="49" fontId="2" fillId="0" borderId="2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3" xfId="0" applyNumberFormat="1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left" vertical="center"/>
    </xf>
    <xf numFmtId="0" fontId="2" fillId="0" borderId="2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0" fontId="2" fillId="0" borderId="2" xfId="0" applyNumberFormat="1" applyFont="1" applyFill="1" applyBorder="1" applyAlignment="1">
      <alignment horizontal="center" wrapText="1"/>
    </xf>
    <xf numFmtId="0" fontId="2" fillId="0" borderId="2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/>
    </xf>
    <xf numFmtId="0" fontId="3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vertical="center"/>
    </xf>
    <xf numFmtId="0" fontId="2" fillId="0" borderId="5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right" vertical="center"/>
    </xf>
    <xf numFmtId="176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/>
    </xf>
    <xf numFmtId="0" fontId="0" fillId="5" borderId="2" xfId="0" applyFill="1" applyBorder="1"/>
    <xf numFmtId="0" fontId="7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wrapText="1"/>
    </xf>
    <xf numFmtId="176" fontId="7" fillId="0" borderId="2" xfId="0" applyNumberFormat="1" applyFont="1" applyFill="1" applyBorder="1" applyAlignment="1">
      <alignment horizontal="right" wrapText="1"/>
    </xf>
    <xf numFmtId="0" fontId="7" fillId="5" borderId="2" xfId="0" applyNumberFormat="1" applyFont="1" applyFill="1" applyBorder="1"/>
    <xf numFmtId="176" fontId="7" fillId="0" borderId="2" xfId="0" applyNumberFormat="1" applyFont="1" applyFill="1" applyBorder="1"/>
    <xf numFmtId="176" fontId="7" fillId="5" borderId="2" xfId="0" applyNumberFormat="1" applyFont="1" applyFill="1" applyBorder="1" applyAlignment="1">
      <alignment horizontal="right"/>
    </xf>
    <xf numFmtId="0" fontId="7" fillId="0" borderId="2" xfId="0" applyNumberFormat="1" applyFont="1" applyFill="1" applyBorder="1"/>
    <xf numFmtId="176" fontId="7" fillId="0" borderId="2" xfId="0" applyNumberFormat="1" applyFont="1" applyFill="1" applyBorder="1" applyAlignment="1">
      <alignment horizontal="right"/>
    </xf>
    <xf numFmtId="0" fontId="7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7" fillId="5" borderId="2" xfId="0" applyFont="1" applyFill="1" applyBorder="1" applyAlignment="1">
      <alignment horizontal="center"/>
    </xf>
    <xf numFmtId="176" fontId="7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/>
    </xf>
    <xf numFmtId="176" fontId="7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sp>
      <xdr:nvSpPr>
        <xdr:cNvPr id="2" name="Host Control  78"/>
        <xdr:cNvSpPr/>
      </xdr:nvSpPr>
      <xdr:spPr>
        <a:xfrm>
          <a:off x="574103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3" name="Host Control  77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4" name="Host Control  79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5" name="Host Control  80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sp>
      <xdr:nvSpPr>
        <xdr:cNvPr id="6" name="Host Control  78"/>
        <xdr:cNvSpPr/>
      </xdr:nvSpPr>
      <xdr:spPr>
        <a:xfrm>
          <a:off x="574103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7" name="Host Control  77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8" name="Host Control  79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76200</xdr:colOff>
      <xdr:row>1</xdr:row>
      <xdr:rowOff>9525</xdr:rowOff>
    </xdr:to>
    <xdr:sp>
      <xdr:nvSpPr>
        <xdr:cNvPr id="9" name="Host Control  80"/>
        <xdr:cNvSpPr/>
      </xdr:nvSpPr>
      <xdr:spPr>
        <a:xfrm>
          <a:off x="803275" y="0"/>
          <a:ext cx="693420" cy="17716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10</xdr:col>
      <xdr:colOff>0</xdr:colOff>
      <xdr:row>1</xdr:row>
      <xdr:rowOff>0</xdr:rowOff>
    </xdr:from>
    <xdr:ext cx="685800" cy="177165"/>
    <xdr:sp>
      <xdr:nvSpPr>
        <xdr:cNvPr id="10" name="Host Control  78"/>
        <xdr:cNvSpPr/>
      </xdr:nvSpPr>
      <xdr:spPr>
        <a:xfrm>
          <a:off x="5741035" y="16764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685800" cy="177165"/>
    <xdr:sp>
      <xdr:nvSpPr>
        <xdr:cNvPr id="11" name="Host Control  78"/>
        <xdr:cNvSpPr/>
      </xdr:nvSpPr>
      <xdr:spPr>
        <a:xfrm>
          <a:off x="5741035" y="16764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2</xdr:row>
      <xdr:rowOff>0</xdr:rowOff>
    </xdr:from>
    <xdr:ext cx="685800" cy="177165"/>
    <xdr:sp>
      <xdr:nvSpPr>
        <xdr:cNvPr id="12" name="Host Control  78"/>
        <xdr:cNvSpPr/>
      </xdr:nvSpPr>
      <xdr:spPr>
        <a:xfrm>
          <a:off x="5741035" y="33528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2</xdr:row>
      <xdr:rowOff>0</xdr:rowOff>
    </xdr:from>
    <xdr:ext cx="685800" cy="177165"/>
    <xdr:sp>
      <xdr:nvSpPr>
        <xdr:cNvPr id="13" name="Host Control  78"/>
        <xdr:cNvSpPr/>
      </xdr:nvSpPr>
      <xdr:spPr>
        <a:xfrm>
          <a:off x="5741035" y="33528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</xdr:row>
      <xdr:rowOff>0</xdr:rowOff>
    </xdr:from>
    <xdr:ext cx="685800" cy="177165"/>
    <xdr:sp>
      <xdr:nvSpPr>
        <xdr:cNvPr id="14" name="Host Control  78"/>
        <xdr:cNvSpPr/>
      </xdr:nvSpPr>
      <xdr:spPr>
        <a:xfrm>
          <a:off x="5741035" y="50292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</xdr:row>
      <xdr:rowOff>0</xdr:rowOff>
    </xdr:from>
    <xdr:ext cx="685800" cy="177165"/>
    <xdr:sp>
      <xdr:nvSpPr>
        <xdr:cNvPr id="15" name="Host Control  78"/>
        <xdr:cNvSpPr/>
      </xdr:nvSpPr>
      <xdr:spPr>
        <a:xfrm>
          <a:off x="5741035" y="50292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4</xdr:row>
      <xdr:rowOff>0</xdr:rowOff>
    </xdr:from>
    <xdr:ext cx="685800" cy="177165"/>
    <xdr:sp>
      <xdr:nvSpPr>
        <xdr:cNvPr id="16" name="Host Control  78"/>
        <xdr:cNvSpPr/>
      </xdr:nvSpPr>
      <xdr:spPr>
        <a:xfrm>
          <a:off x="5741035" y="67056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4</xdr:row>
      <xdr:rowOff>0</xdr:rowOff>
    </xdr:from>
    <xdr:ext cx="685800" cy="177165"/>
    <xdr:sp>
      <xdr:nvSpPr>
        <xdr:cNvPr id="17" name="Host Control  78"/>
        <xdr:cNvSpPr/>
      </xdr:nvSpPr>
      <xdr:spPr>
        <a:xfrm>
          <a:off x="5741035" y="67056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5</xdr:row>
      <xdr:rowOff>0</xdr:rowOff>
    </xdr:from>
    <xdr:ext cx="685800" cy="177165"/>
    <xdr:sp>
      <xdr:nvSpPr>
        <xdr:cNvPr id="18" name="Host Control  78"/>
        <xdr:cNvSpPr/>
      </xdr:nvSpPr>
      <xdr:spPr>
        <a:xfrm>
          <a:off x="5741035" y="83820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5</xdr:row>
      <xdr:rowOff>0</xdr:rowOff>
    </xdr:from>
    <xdr:ext cx="685800" cy="177165"/>
    <xdr:sp>
      <xdr:nvSpPr>
        <xdr:cNvPr id="19" name="Host Control  78"/>
        <xdr:cNvSpPr/>
      </xdr:nvSpPr>
      <xdr:spPr>
        <a:xfrm>
          <a:off x="5741035" y="83820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6</xdr:row>
      <xdr:rowOff>0</xdr:rowOff>
    </xdr:from>
    <xdr:ext cx="685800" cy="177165"/>
    <xdr:sp>
      <xdr:nvSpPr>
        <xdr:cNvPr id="20" name="Host Control  78"/>
        <xdr:cNvSpPr/>
      </xdr:nvSpPr>
      <xdr:spPr>
        <a:xfrm>
          <a:off x="5741035" y="100584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6</xdr:row>
      <xdr:rowOff>0</xdr:rowOff>
    </xdr:from>
    <xdr:ext cx="685800" cy="177165"/>
    <xdr:sp>
      <xdr:nvSpPr>
        <xdr:cNvPr id="21" name="Host Control  78"/>
        <xdr:cNvSpPr/>
      </xdr:nvSpPr>
      <xdr:spPr>
        <a:xfrm>
          <a:off x="5741035" y="100584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7</xdr:row>
      <xdr:rowOff>0</xdr:rowOff>
    </xdr:from>
    <xdr:ext cx="685800" cy="177165"/>
    <xdr:sp>
      <xdr:nvSpPr>
        <xdr:cNvPr id="22" name="Host Control  78"/>
        <xdr:cNvSpPr/>
      </xdr:nvSpPr>
      <xdr:spPr>
        <a:xfrm>
          <a:off x="5741035" y="117348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7</xdr:row>
      <xdr:rowOff>0</xdr:rowOff>
    </xdr:from>
    <xdr:ext cx="685800" cy="177165"/>
    <xdr:sp>
      <xdr:nvSpPr>
        <xdr:cNvPr id="23" name="Host Control  78"/>
        <xdr:cNvSpPr/>
      </xdr:nvSpPr>
      <xdr:spPr>
        <a:xfrm>
          <a:off x="5741035" y="1173480"/>
          <a:ext cx="685800" cy="177165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6"/>
  <sheetViews>
    <sheetView tabSelected="1" zoomScale="85" zoomScaleNormal="85" topLeftCell="A4" workbookViewId="0">
      <selection activeCell="A4" sqref="A4:A26"/>
    </sheetView>
  </sheetViews>
  <sheetFormatPr defaultColWidth="9" defaultRowHeight="15.6"/>
  <cols>
    <col min="1" max="1" width="5.86111111111111" style="46" customWidth="1"/>
    <col min="2" max="2" width="7.71296296296296" style="46" customWidth="1"/>
    <col min="3" max="3" width="6.86111111111111" style="8" customWidth="1"/>
    <col min="4" max="4" width="7.42592592592593" style="46" customWidth="1"/>
    <col min="5" max="5" width="8.71296296296296" style="46" customWidth="1"/>
    <col min="6" max="6" width="11.5740740740741" style="46" customWidth="1"/>
    <col min="7" max="7" width="17.287037037037" style="47" customWidth="1"/>
    <col min="8" max="8" width="19" style="46" customWidth="1"/>
    <col min="9" max="9" width="15.5740740740741" style="46" customWidth="1"/>
    <col min="10" max="10" width="6.57407407407407" style="46" customWidth="1"/>
    <col min="11" max="11" width="18.5740740740741" style="48" customWidth="1"/>
    <col min="12" max="12" width="21.5740740740741" style="49" customWidth="1"/>
    <col min="13" max="13" width="7" style="50" customWidth="1"/>
    <col min="14" max="14" width="6.57407407407407" style="46" customWidth="1"/>
    <col min="15" max="15" width="9.86111111111111" style="48" customWidth="1"/>
    <col min="16" max="16" width="11.712962962963" style="51" customWidth="1"/>
    <col min="17" max="17" width="9" style="52" customWidth="1"/>
    <col min="18" max="18" width="6.28703703703704" style="53" customWidth="1"/>
    <col min="19" max="19" width="9.13888888888889" style="46"/>
    <col min="20" max="20" width="11.287037037037" style="46" customWidth="1"/>
    <col min="21" max="21" width="7.86111111111111" style="46" customWidth="1"/>
    <col min="22" max="22" width="6.71296296296296" style="46" customWidth="1"/>
    <col min="23" max="23" width="15.712962962963" style="46" customWidth="1"/>
    <col min="24" max="27" width="7.86111111111111" style="46" customWidth="1"/>
    <col min="28" max="28" width="7.42592592592593" style="46" customWidth="1"/>
    <col min="29" max="33" width="9.28703703703704" style="46" customWidth="1"/>
    <col min="34" max="16384" width="9.13888888888889" style="46"/>
  </cols>
  <sheetData>
    <row r="1" s="45" customFormat="1" ht="94.5" customHeight="1" spans="1:42">
      <c r="A1" s="54" t="s">
        <v>0</v>
      </c>
      <c r="B1" s="55" t="s">
        <v>1</v>
      </c>
      <c r="C1" s="56" t="s">
        <v>2</v>
      </c>
      <c r="D1" s="55" t="s">
        <v>3</v>
      </c>
      <c r="E1" s="55" t="s">
        <v>4</v>
      </c>
      <c r="F1" s="57" t="s">
        <v>5</v>
      </c>
      <c r="G1" s="57" t="s">
        <v>6</v>
      </c>
      <c r="H1" s="57" t="s">
        <v>7</v>
      </c>
      <c r="I1" s="69" t="s">
        <v>8</v>
      </c>
      <c r="J1" s="69" t="s">
        <v>9</v>
      </c>
      <c r="K1" s="69" t="s">
        <v>10</v>
      </c>
      <c r="L1" s="70" t="s">
        <v>11</v>
      </c>
      <c r="M1" s="71" t="s">
        <v>12</v>
      </c>
      <c r="N1" s="57" t="s">
        <v>13</v>
      </c>
      <c r="O1" s="72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81" t="s">
        <v>19</v>
      </c>
      <c r="U1" s="82" t="s">
        <v>20</v>
      </c>
      <c r="V1" s="82" t="s">
        <v>21</v>
      </c>
      <c r="W1" s="82" t="s">
        <v>22</v>
      </c>
      <c r="X1" s="82" t="s">
        <v>23</v>
      </c>
      <c r="Y1" s="82" t="s">
        <v>24</v>
      </c>
      <c r="AL1" s="90" t="s">
        <v>25</v>
      </c>
      <c r="AM1" s="90" t="s">
        <v>26</v>
      </c>
      <c r="AN1" s="90" t="s">
        <v>27</v>
      </c>
      <c r="AO1" s="90" t="s">
        <v>28</v>
      </c>
      <c r="AP1" s="90" t="s">
        <v>29</v>
      </c>
    </row>
    <row r="2" ht="87" customHeight="1" spans="1:42">
      <c r="A2" s="35">
        <v>1</v>
      </c>
      <c r="B2" s="58"/>
      <c r="C2" s="59"/>
      <c r="D2" s="60"/>
      <c r="E2" s="60"/>
      <c r="F2" s="61">
        <v>3383208426</v>
      </c>
      <c r="G2" s="62" t="s">
        <v>30</v>
      </c>
      <c r="H2" s="63" t="s">
        <v>31</v>
      </c>
      <c r="I2" s="20">
        <v>3926901000</v>
      </c>
      <c r="J2" s="20">
        <v>999</v>
      </c>
      <c r="K2" s="73" t="s">
        <v>32</v>
      </c>
      <c r="L2" s="74" t="s">
        <v>33</v>
      </c>
      <c r="M2" s="75">
        <v>2</v>
      </c>
      <c r="N2" s="64" t="s">
        <v>34</v>
      </c>
      <c r="O2" s="76">
        <f>IF(P2=0,"",P2/M2)</f>
        <v>525</v>
      </c>
      <c r="P2" s="77">
        <v>1050</v>
      </c>
      <c r="Q2" s="83" t="s">
        <v>35</v>
      </c>
      <c r="R2" s="84">
        <v>0.2</v>
      </c>
      <c r="S2" s="85" t="s">
        <v>36</v>
      </c>
      <c r="T2" s="28">
        <v>4320438037</v>
      </c>
      <c r="U2" s="86">
        <v>0</v>
      </c>
      <c r="V2" s="86">
        <v>0</v>
      </c>
      <c r="W2" s="86" t="s">
        <v>37</v>
      </c>
      <c r="X2" s="87" t="s">
        <v>37</v>
      </c>
      <c r="Y2" s="87" t="s">
        <v>37</v>
      </c>
      <c r="Z2" s="86" t="s">
        <v>38</v>
      </c>
      <c r="AA2" s="86" t="s">
        <v>39</v>
      </c>
      <c r="AB2" s="86" t="str">
        <f>IF(H2=Sheet2!C1,"Y","差异")</f>
        <v>差异</v>
      </c>
      <c r="AC2" s="46" t="str">
        <f>IF(I2=Sheet2!F1,"Y","差异")</f>
        <v>差异</v>
      </c>
      <c r="AD2" s="46" t="str">
        <f>IF(K2=Sheet2!G1,"Y","差异")</f>
        <v>差异</v>
      </c>
      <c r="AE2" s="46" t="str">
        <f>IF(L2=Sheet2!H1,"Y","差异")</f>
        <v>差异</v>
      </c>
      <c r="AF2" s="46" t="str">
        <f>IF(N2=Sheet2!I1,"Y","差异")</f>
        <v>差异</v>
      </c>
      <c r="AG2" s="46" t="str">
        <f>IF(M2=Sheet2!W1,"Y","差异")</f>
        <v>差异</v>
      </c>
      <c r="AH2" s="46" t="str">
        <f>IF(Z2=Sheet2!P1,"Y","差异")</f>
        <v>差异</v>
      </c>
      <c r="AI2" s="46" t="str">
        <f>IF(P2=Sheet2!O1,"Y","差异")</f>
        <v>差异</v>
      </c>
      <c r="AJ2" s="46" t="str">
        <f>IF(AA2=Sheet2!L1,"Y","差异")</f>
        <v>差异</v>
      </c>
      <c r="AK2" s="46" t="str">
        <f>IF(B2=Sheet2!AC1,"Y","差异")</f>
        <v>Y</v>
      </c>
      <c r="AL2" s="46">
        <v>1</v>
      </c>
      <c r="AM2" s="46">
        <v>1</v>
      </c>
      <c r="AN2" s="46">
        <v>471.29</v>
      </c>
      <c r="AO2" s="46">
        <v>2244</v>
      </c>
      <c r="AP2" s="46" t="s">
        <v>40</v>
      </c>
    </row>
    <row r="3" ht="62.4" spans="1:37">
      <c r="A3" s="35">
        <v>2</v>
      </c>
      <c r="B3" s="58"/>
      <c r="C3" s="59"/>
      <c r="D3" s="60"/>
      <c r="E3" s="60"/>
      <c r="F3" s="61">
        <v>3383208426</v>
      </c>
      <c r="G3" s="62" t="s">
        <v>30</v>
      </c>
      <c r="H3" s="64" t="s">
        <v>41</v>
      </c>
      <c r="I3" s="20">
        <v>3926901000</v>
      </c>
      <c r="J3" s="20">
        <v>999</v>
      </c>
      <c r="K3" s="73" t="s">
        <v>32</v>
      </c>
      <c r="L3" s="74" t="s">
        <v>42</v>
      </c>
      <c r="M3" s="78">
        <v>2</v>
      </c>
      <c r="N3" s="64" t="s">
        <v>34</v>
      </c>
      <c r="O3" s="76">
        <f t="shared" ref="O3:O25" si="0">IF(P3=0,"",P3/M3)</f>
        <v>525</v>
      </c>
      <c r="P3" s="79">
        <v>1050</v>
      </c>
      <c r="Q3" s="88" t="str">
        <f>Q2</f>
        <v>CNY</v>
      </c>
      <c r="R3" s="89">
        <v>0.2</v>
      </c>
      <c r="S3" s="85" t="s">
        <v>36</v>
      </c>
      <c r="T3" s="28">
        <f>T2</f>
        <v>4320438037</v>
      </c>
      <c r="U3" s="86">
        <v>0</v>
      </c>
      <c r="V3" s="86">
        <v>0</v>
      </c>
      <c r="W3" s="86" t="s">
        <v>37</v>
      </c>
      <c r="X3" s="87" t="s">
        <v>37</v>
      </c>
      <c r="Y3" s="87" t="s">
        <v>37</v>
      </c>
      <c r="Z3" s="86"/>
      <c r="AA3" s="86" t="s">
        <v>39</v>
      </c>
      <c r="AB3" s="86" t="str">
        <f>IF(H3=Sheet2!C2,"Y","差异")</f>
        <v>差异</v>
      </c>
      <c r="AC3" s="46" t="str">
        <f>IF(I3=Sheet2!F2,"Y","差异")</f>
        <v>差异</v>
      </c>
      <c r="AD3" s="46" t="str">
        <f>IF(K3=Sheet2!G2,"Y","差异")</f>
        <v>差异</v>
      </c>
      <c r="AE3" s="46" t="str">
        <f>IF(L3=Sheet2!H2,"Y","差异")</f>
        <v>差异</v>
      </c>
      <c r="AF3" s="46" t="str">
        <f>IF(N3=Sheet2!I2,"Y","差异")</f>
        <v>差异</v>
      </c>
      <c r="AG3" s="46" t="str">
        <f>IF(M3=Sheet2!W2,"Y","差异")</f>
        <v>差异</v>
      </c>
      <c r="AI3" s="46" t="str">
        <f>IF(P3=Sheet2!O2,"Y","差异")</f>
        <v>差异</v>
      </c>
      <c r="AJ3" s="46" t="str">
        <f>IF(AA3=Sheet2!L2,"Y","差异")</f>
        <v>差异</v>
      </c>
      <c r="AK3" s="46" t="str">
        <f>IF(B3=Sheet2!AC2,"Y","差异")</f>
        <v>Y</v>
      </c>
    </row>
    <row r="4" spans="1:37">
      <c r="A4" s="35"/>
      <c r="B4" s="58"/>
      <c r="C4" s="59"/>
      <c r="D4" s="60"/>
      <c r="E4" s="60"/>
      <c r="F4" s="65"/>
      <c r="G4" s="66"/>
      <c r="H4" s="64"/>
      <c r="I4" s="20" t="s">
        <v>37</v>
      </c>
      <c r="J4" s="20" t="s">
        <v>37</v>
      </c>
      <c r="K4" s="73" t="s">
        <v>37</v>
      </c>
      <c r="L4" s="74" t="s">
        <v>37</v>
      </c>
      <c r="M4" s="78"/>
      <c r="N4" s="64" t="s">
        <v>37</v>
      </c>
      <c r="O4" s="76" t="str">
        <f t="shared" si="0"/>
        <v/>
      </c>
      <c r="P4" s="79"/>
      <c r="Q4" s="88" t="str">
        <f t="shared" ref="Q4:Q25" si="1">Q3</f>
        <v>CNY</v>
      </c>
      <c r="R4" s="89"/>
      <c r="S4" s="35"/>
      <c r="T4" s="28">
        <f t="shared" ref="T4:T25" si="2">T3</f>
        <v>4320438037</v>
      </c>
      <c r="U4" s="86" t="s">
        <v>37</v>
      </c>
      <c r="V4" s="86" t="s">
        <v>37</v>
      </c>
      <c r="W4" s="86" t="s">
        <v>37</v>
      </c>
      <c r="X4" s="87" t="s">
        <v>37</v>
      </c>
      <c r="Y4" s="87" t="s">
        <v>37</v>
      </c>
      <c r="Z4" s="86"/>
      <c r="AA4" s="86" t="e">
        <v>#N/A</v>
      </c>
      <c r="AB4" s="86" t="str">
        <f>IF(H4=Sheet2!C3,"Y","差异")</f>
        <v>Y</v>
      </c>
      <c r="AC4" s="46" t="str">
        <f>IF(I4=Sheet2!F3,"Y","差异")</f>
        <v>Y</v>
      </c>
      <c r="AD4" s="46" t="str">
        <f>IF(K4=Sheet2!G3,"Y","差异")</f>
        <v>Y</v>
      </c>
      <c r="AE4" s="46" t="str">
        <f>IF(L4=Sheet2!H3,"Y","差异")</f>
        <v>Y</v>
      </c>
      <c r="AF4" s="46" t="str">
        <f>IF(N4=Sheet2!I3,"Y","差异")</f>
        <v>Y</v>
      </c>
      <c r="AG4" s="46" t="str">
        <f>IF(M4=Sheet2!W3,"Y","差异")</f>
        <v>Y</v>
      </c>
      <c r="AI4" s="46" t="str">
        <f>IF(P4=Sheet2!O3,"Y","差异")</f>
        <v>Y</v>
      </c>
      <c r="AJ4" s="46" t="e">
        <f>IF(AA4=Sheet2!L3,"Y","差异")</f>
        <v>#N/A</v>
      </c>
      <c r="AK4" s="46" t="str">
        <f>IF(B4=Sheet2!AC3,"Y","差异")</f>
        <v>Y</v>
      </c>
    </row>
    <row r="5" spans="1:37">
      <c r="A5" s="35"/>
      <c r="B5" s="58"/>
      <c r="C5" s="59"/>
      <c r="D5" s="60"/>
      <c r="E5" s="60"/>
      <c r="F5" s="65"/>
      <c r="G5" s="66"/>
      <c r="H5" s="64"/>
      <c r="I5" s="20" t="s">
        <v>37</v>
      </c>
      <c r="J5" s="20" t="s">
        <v>37</v>
      </c>
      <c r="K5" s="73" t="s">
        <v>37</v>
      </c>
      <c r="L5" s="74" t="s">
        <v>37</v>
      </c>
      <c r="M5" s="78"/>
      <c r="N5" s="64" t="s">
        <v>37</v>
      </c>
      <c r="O5" s="76" t="str">
        <f t="shared" si="0"/>
        <v/>
      </c>
      <c r="P5" s="79"/>
      <c r="Q5" s="88" t="str">
        <f t="shared" si="1"/>
        <v>CNY</v>
      </c>
      <c r="R5" s="89"/>
      <c r="S5" s="35"/>
      <c r="T5" s="28">
        <f t="shared" si="2"/>
        <v>4320438037</v>
      </c>
      <c r="U5" s="86" t="s">
        <v>37</v>
      </c>
      <c r="V5" s="86" t="s">
        <v>37</v>
      </c>
      <c r="W5" s="86" t="s">
        <v>37</v>
      </c>
      <c r="X5" s="87" t="s">
        <v>37</v>
      </c>
      <c r="Y5" s="87" t="s">
        <v>37</v>
      </c>
      <c r="Z5" s="86"/>
      <c r="AA5" s="86" t="e">
        <v>#N/A</v>
      </c>
      <c r="AB5" s="86" t="str">
        <f>IF(H5=Sheet2!C4,"Y","差异")</f>
        <v>Y</v>
      </c>
      <c r="AC5" s="46" t="str">
        <f>IF(I5=Sheet2!F4,"Y","差异")</f>
        <v>Y</v>
      </c>
      <c r="AD5" s="46" t="str">
        <f>IF(K5=Sheet2!G4,"Y","差异")</f>
        <v>Y</v>
      </c>
      <c r="AE5" s="46" t="str">
        <f>IF(L5=Sheet2!H4,"Y","差异")</f>
        <v>Y</v>
      </c>
      <c r="AF5" s="46" t="str">
        <f>IF(N5=Sheet2!I4,"Y","差异")</f>
        <v>Y</v>
      </c>
      <c r="AG5" s="46" t="str">
        <f>IF(M5=Sheet2!W4,"Y","差异")</f>
        <v>Y</v>
      </c>
      <c r="AI5" s="46" t="str">
        <f>IF(P5=Sheet2!O4,"Y","差异")</f>
        <v>Y</v>
      </c>
      <c r="AJ5" s="46" t="e">
        <f>IF(AA5=Sheet2!L4,"Y","差异")</f>
        <v>#N/A</v>
      </c>
      <c r="AK5" s="46" t="str">
        <f>IF(B5=Sheet2!AC4,"Y","差异")</f>
        <v>Y</v>
      </c>
    </row>
    <row r="6" spans="1:37">
      <c r="A6" s="35"/>
      <c r="B6" s="58"/>
      <c r="C6" s="59"/>
      <c r="D6" s="60"/>
      <c r="E6" s="60"/>
      <c r="F6" s="65"/>
      <c r="G6" s="66"/>
      <c r="H6" s="64"/>
      <c r="I6" s="20" t="s">
        <v>37</v>
      </c>
      <c r="J6" s="20" t="s">
        <v>37</v>
      </c>
      <c r="K6" s="73" t="s">
        <v>37</v>
      </c>
      <c r="L6" s="74" t="s">
        <v>37</v>
      </c>
      <c r="M6" s="78"/>
      <c r="N6" s="64" t="s">
        <v>37</v>
      </c>
      <c r="O6" s="76" t="str">
        <f t="shared" si="0"/>
        <v/>
      </c>
      <c r="P6" s="79"/>
      <c r="Q6" s="88" t="str">
        <f t="shared" si="1"/>
        <v>CNY</v>
      </c>
      <c r="R6" s="89"/>
      <c r="S6" s="35"/>
      <c r="T6" s="28">
        <f t="shared" si="2"/>
        <v>4320438037</v>
      </c>
      <c r="U6" s="86" t="s">
        <v>37</v>
      </c>
      <c r="V6" s="86" t="s">
        <v>37</v>
      </c>
      <c r="W6" s="86" t="s">
        <v>37</v>
      </c>
      <c r="X6" s="87" t="s">
        <v>37</v>
      </c>
      <c r="Y6" s="87" t="s">
        <v>37</v>
      </c>
      <c r="Z6" s="86"/>
      <c r="AA6" s="86" t="e">
        <v>#N/A</v>
      </c>
      <c r="AB6" s="86" t="str">
        <f>IF(H6=Sheet2!C5,"Y","差异")</f>
        <v>Y</v>
      </c>
      <c r="AC6" s="46" t="str">
        <f>IF(I6=Sheet2!F5,"Y","差异")</f>
        <v>Y</v>
      </c>
      <c r="AD6" s="46" t="str">
        <f>IF(K6=Sheet2!G5,"Y","差异")</f>
        <v>Y</v>
      </c>
      <c r="AE6" s="46" t="str">
        <f>IF(L6=Sheet2!H5,"Y","差异")</f>
        <v>Y</v>
      </c>
      <c r="AF6" s="46" t="str">
        <f>IF(N6=Sheet2!I5,"Y","差异")</f>
        <v>Y</v>
      </c>
      <c r="AG6" s="46" t="str">
        <f>IF(M6=Sheet2!W5,"Y","差异")</f>
        <v>Y</v>
      </c>
      <c r="AI6" s="46" t="str">
        <f>IF(P6=Sheet2!O5,"Y","差异")</f>
        <v>Y</v>
      </c>
      <c r="AJ6" s="46" t="e">
        <f>IF(AA6=Sheet2!L5,"Y","差异")</f>
        <v>#N/A</v>
      </c>
      <c r="AK6" s="46" t="str">
        <f>IF(B6=Sheet2!AC5,"Y","差异")</f>
        <v>Y</v>
      </c>
    </row>
    <row r="7" spans="1:37">
      <c r="A7" s="35"/>
      <c r="B7" s="58"/>
      <c r="C7" s="59"/>
      <c r="D7" s="60"/>
      <c r="E7" s="60"/>
      <c r="F7" s="65"/>
      <c r="G7" s="66"/>
      <c r="H7" s="67"/>
      <c r="I7" s="20" t="s">
        <v>37</v>
      </c>
      <c r="J7" s="20" t="s">
        <v>37</v>
      </c>
      <c r="K7" s="73" t="s">
        <v>37</v>
      </c>
      <c r="L7" s="74" t="s">
        <v>37</v>
      </c>
      <c r="M7" s="78"/>
      <c r="N7" s="64" t="s">
        <v>37</v>
      </c>
      <c r="O7" s="76" t="str">
        <f t="shared" si="0"/>
        <v/>
      </c>
      <c r="P7" s="79"/>
      <c r="Q7" s="88" t="str">
        <f t="shared" si="1"/>
        <v>CNY</v>
      </c>
      <c r="R7" s="89"/>
      <c r="S7" s="35"/>
      <c r="T7" s="28">
        <f t="shared" si="2"/>
        <v>4320438037</v>
      </c>
      <c r="U7" s="86" t="s">
        <v>37</v>
      </c>
      <c r="V7" s="86" t="s">
        <v>37</v>
      </c>
      <c r="W7" s="86" t="s">
        <v>37</v>
      </c>
      <c r="X7" s="87" t="s">
        <v>37</v>
      </c>
      <c r="Y7" s="87" t="s">
        <v>37</v>
      </c>
      <c r="Z7" s="86"/>
      <c r="AA7" s="86" t="e">
        <v>#N/A</v>
      </c>
      <c r="AB7" s="86" t="str">
        <f>IF(H7=Sheet2!C6,"Y","差异")</f>
        <v>Y</v>
      </c>
      <c r="AC7" s="46" t="str">
        <f>IF(I7=Sheet2!F6,"Y","差异")</f>
        <v>Y</v>
      </c>
      <c r="AD7" s="46" t="str">
        <f>IF(K7=Sheet2!G6,"Y","差异")</f>
        <v>Y</v>
      </c>
      <c r="AE7" s="46" t="str">
        <f>IF(L7=Sheet2!H6,"Y","差异")</f>
        <v>Y</v>
      </c>
      <c r="AF7" s="46" t="str">
        <f>IF(N7=Sheet2!I6,"Y","差异")</f>
        <v>Y</v>
      </c>
      <c r="AG7" s="46" t="str">
        <f>IF(M7=Sheet2!W6,"Y","差异")</f>
        <v>Y</v>
      </c>
      <c r="AI7" s="46" t="str">
        <f>IF(P7=Sheet2!O6,"Y","差异")</f>
        <v>Y</v>
      </c>
      <c r="AJ7" s="46" t="e">
        <f>IF(AA7=Sheet2!L6,"Y","差异")</f>
        <v>#N/A</v>
      </c>
      <c r="AK7" s="46" t="str">
        <f>IF(B7=Sheet2!AC6,"Y","差异")</f>
        <v>Y</v>
      </c>
    </row>
    <row r="8" spans="1:37">
      <c r="A8" s="35"/>
      <c r="B8" s="58"/>
      <c r="C8" s="59"/>
      <c r="D8" s="60"/>
      <c r="E8" s="60"/>
      <c r="F8" s="65"/>
      <c r="G8" s="66"/>
      <c r="H8" s="67"/>
      <c r="I8" s="20" t="s">
        <v>37</v>
      </c>
      <c r="J8" s="20" t="s">
        <v>37</v>
      </c>
      <c r="K8" s="73" t="s">
        <v>37</v>
      </c>
      <c r="L8" s="74" t="s">
        <v>37</v>
      </c>
      <c r="M8" s="78"/>
      <c r="N8" s="64" t="s">
        <v>37</v>
      </c>
      <c r="O8" s="76" t="str">
        <f t="shared" si="0"/>
        <v/>
      </c>
      <c r="P8" s="79"/>
      <c r="Q8" s="88" t="str">
        <f t="shared" si="1"/>
        <v>CNY</v>
      </c>
      <c r="R8" s="89"/>
      <c r="S8" s="35"/>
      <c r="T8" s="28">
        <f t="shared" si="2"/>
        <v>4320438037</v>
      </c>
      <c r="U8" s="86" t="s">
        <v>37</v>
      </c>
      <c r="V8" s="86" t="s">
        <v>37</v>
      </c>
      <c r="W8" s="86" t="s">
        <v>37</v>
      </c>
      <c r="X8" s="87" t="s">
        <v>37</v>
      </c>
      <c r="Y8" s="87" t="s">
        <v>37</v>
      </c>
      <c r="Z8" s="86"/>
      <c r="AA8" s="86" t="e">
        <v>#N/A</v>
      </c>
      <c r="AB8" s="86" t="str">
        <f>IF(H8=Sheet2!C7,"Y","差异")</f>
        <v>Y</v>
      </c>
      <c r="AC8" s="46" t="str">
        <f>IF(I8=Sheet2!F7,"Y","差异")</f>
        <v>Y</v>
      </c>
      <c r="AD8" s="46" t="str">
        <f>IF(K8=Sheet2!G7,"Y","差异")</f>
        <v>Y</v>
      </c>
      <c r="AE8" s="46" t="str">
        <f>IF(L8=Sheet2!H7,"Y","差异")</f>
        <v>Y</v>
      </c>
      <c r="AF8" s="46" t="str">
        <f>IF(N8=Sheet2!I7,"Y","差异")</f>
        <v>Y</v>
      </c>
      <c r="AG8" s="46" t="str">
        <f>IF(M8=Sheet2!W7,"Y","差异")</f>
        <v>Y</v>
      </c>
      <c r="AI8" s="46" t="str">
        <f>IF(P8=Sheet2!O7,"Y","差异")</f>
        <v>Y</v>
      </c>
      <c r="AJ8" s="46" t="e">
        <f>IF(AA8=Sheet2!L7,"Y","差异")</f>
        <v>#N/A</v>
      </c>
      <c r="AK8" s="46" t="str">
        <f>IF(B8=Sheet2!AC7,"Y","差异")</f>
        <v>Y</v>
      </c>
    </row>
    <row r="9" spans="1:37">
      <c r="A9" s="35"/>
      <c r="B9" s="58"/>
      <c r="C9" s="59"/>
      <c r="D9" s="60"/>
      <c r="E9" s="60"/>
      <c r="F9" s="65"/>
      <c r="G9" s="68"/>
      <c r="H9" s="67"/>
      <c r="I9" s="20" t="s">
        <v>37</v>
      </c>
      <c r="J9" s="20" t="s">
        <v>37</v>
      </c>
      <c r="K9" s="73" t="s">
        <v>37</v>
      </c>
      <c r="L9" s="74" t="s">
        <v>37</v>
      </c>
      <c r="M9" s="78"/>
      <c r="N9" s="64" t="s">
        <v>37</v>
      </c>
      <c r="O9" s="76" t="str">
        <f t="shared" si="0"/>
        <v/>
      </c>
      <c r="P9" s="79"/>
      <c r="Q9" s="88" t="str">
        <f t="shared" si="1"/>
        <v>CNY</v>
      </c>
      <c r="R9" s="89"/>
      <c r="S9" s="35"/>
      <c r="T9" s="28">
        <f t="shared" si="2"/>
        <v>4320438037</v>
      </c>
      <c r="U9" s="86" t="s">
        <v>37</v>
      </c>
      <c r="V9" s="86" t="s">
        <v>37</v>
      </c>
      <c r="W9" s="86" t="s">
        <v>37</v>
      </c>
      <c r="X9" s="87" t="s">
        <v>37</v>
      </c>
      <c r="Y9" s="87" t="s">
        <v>37</v>
      </c>
      <c r="Z9" s="86"/>
      <c r="AA9" s="86" t="e">
        <v>#N/A</v>
      </c>
      <c r="AB9" s="86" t="str">
        <f>IF(H9=Sheet2!C8,"Y","差异")</f>
        <v>Y</v>
      </c>
      <c r="AC9" s="46" t="str">
        <f>IF(I9=Sheet2!F8,"Y","差异")</f>
        <v>Y</v>
      </c>
      <c r="AD9" s="46" t="str">
        <f>IF(K9=Sheet2!G8,"Y","差异")</f>
        <v>Y</v>
      </c>
      <c r="AE9" s="46" t="str">
        <f>IF(L9=Sheet2!H8,"Y","差异")</f>
        <v>Y</v>
      </c>
      <c r="AF9" s="46" t="str">
        <f>IF(N9=Sheet2!I8,"Y","差异")</f>
        <v>Y</v>
      </c>
      <c r="AG9" s="46" t="str">
        <f>IF(M9=Sheet2!W8,"Y","差异")</f>
        <v>Y</v>
      </c>
      <c r="AI9" s="46" t="str">
        <f>IF(P9=Sheet2!O8,"Y","差异")</f>
        <v>Y</v>
      </c>
      <c r="AJ9" s="46" t="e">
        <f>IF(AA9=Sheet2!L8,"Y","差异")</f>
        <v>#N/A</v>
      </c>
      <c r="AK9" s="46" t="str">
        <f>IF(B9=Sheet2!AC8,"Y","差异")</f>
        <v>Y</v>
      </c>
    </row>
    <row r="10" spans="1:37">
      <c r="A10" s="35"/>
      <c r="B10" s="58"/>
      <c r="C10" s="59"/>
      <c r="D10" s="60"/>
      <c r="E10" s="60"/>
      <c r="F10" s="65"/>
      <c r="G10" s="68"/>
      <c r="H10" s="67"/>
      <c r="I10" s="20" t="s">
        <v>37</v>
      </c>
      <c r="J10" s="20" t="s">
        <v>37</v>
      </c>
      <c r="K10" s="73" t="s">
        <v>37</v>
      </c>
      <c r="L10" s="74" t="s">
        <v>37</v>
      </c>
      <c r="M10" s="78"/>
      <c r="N10" s="64" t="s">
        <v>37</v>
      </c>
      <c r="O10" s="76" t="str">
        <f t="shared" si="0"/>
        <v/>
      </c>
      <c r="P10" s="79"/>
      <c r="Q10" s="88" t="str">
        <f t="shared" si="1"/>
        <v>CNY</v>
      </c>
      <c r="R10" s="89"/>
      <c r="S10" s="35"/>
      <c r="T10" s="28">
        <f t="shared" si="2"/>
        <v>4320438037</v>
      </c>
      <c r="U10" s="86" t="s">
        <v>37</v>
      </c>
      <c r="V10" s="86" t="s">
        <v>37</v>
      </c>
      <c r="W10" s="86" t="s">
        <v>37</v>
      </c>
      <c r="X10" s="87" t="s">
        <v>37</v>
      </c>
      <c r="Y10" s="87" t="s">
        <v>37</v>
      </c>
      <c r="Z10" s="86"/>
      <c r="AA10" s="86" t="e">
        <v>#N/A</v>
      </c>
      <c r="AB10" s="86" t="str">
        <f>IF(H10=Sheet2!C9,"Y","差异")</f>
        <v>Y</v>
      </c>
      <c r="AC10" s="46" t="str">
        <f>IF(I10=Sheet2!F9,"Y","差异")</f>
        <v>Y</v>
      </c>
      <c r="AD10" s="46" t="str">
        <f>IF(K10=Sheet2!G9,"Y","差异")</f>
        <v>Y</v>
      </c>
      <c r="AE10" s="46" t="str">
        <f>IF(L10=Sheet2!H9,"Y","差异")</f>
        <v>Y</v>
      </c>
      <c r="AF10" s="46" t="str">
        <f>IF(N10=Sheet2!I9,"Y","差异")</f>
        <v>Y</v>
      </c>
      <c r="AG10" s="46" t="str">
        <f>IF(M10=Sheet2!W9,"Y","差异")</f>
        <v>Y</v>
      </c>
      <c r="AI10" s="46" t="str">
        <f>IF(P10=Sheet2!O9,"Y","差异")</f>
        <v>Y</v>
      </c>
      <c r="AJ10" s="46" t="e">
        <f>IF(AA10=Sheet2!L9,"Y","差异")</f>
        <v>#N/A</v>
      </c>
      <c r="AK10" s="46" t="str">
        <f>IF(B10=Sheet2!AC9,"Y","差异")</f>
        <v>Y</v>
      </c>
    </row>
    <row r="11" spans="1:37">
      <c r="A11" s="35"/>
      <c r="B11" s="58"/>
      <c r="C11" s="59"/>
      <c r="D11" s="60"/>
      <c r="E11" s="60"/>
      <c r="F11" s="65"/>
      <c r="G11" s="68"/>
      <c r="H11" s="67"/>
      <c r="I11" s="20" t="s">
        <v>37</v>
      </c>
      <c r="J11" s="20" t="s">
        <v>37</v>
      </c>
      <c r="K11" s="73" t="s">
        <v>37</v>
      </c>
      <c r="L11" s="74" t="s">
        <v>37</v>
      </c>
      <c r="M11" s="78"/>
      <c r="N11" s="64" t="s">
        <v>37</v>
      </c>
      <c r="O11" s="76" t="str">
        <f t="shared" si="0"/>
        <v/>
      </c>
      <c r="P11" s="79"/>
      <c r="Q11" s="88" t="str">
        <f t="shared" si="1"/>
        <v>CNY</v>
      </c>
      <c r="R11" s="89"/>
      <c r="S11" s="35"/>
      <c r="T11" s="28">
        <f t="shared" si="2"/>
        <v>4320438037</v>
      </c>
      <c r="U11" s="86" t="s">
        <v>37</v>
      </c>
      <c r="V11" s="86" t="s">
        <v>37</v>
      </c>
      <c r="W11" s="86" t="s">
        <v>37</v>
      </c>
      <c r="X11" s="87" t="s">
        <v>37</v>
      </c>
      <c r="Y11" s="87" t="s">
        <v>37</v>
      </c>
      <c r="Z11" s="86"/>
      <c r="AA11" s="86" t="e">
        <v>#N/A</v>
      </c>
      <c r="AB11" s="86" t="str">
        <f>IF(H11=Sheet2!C10,"Y","差异")</f>
        <v>Y</v>
      </c>
      <c r="AC11" s="46" t="str">
        <f>IF(I11=Sheet2!F10,"Y","差异")</f>
        <v>Y</v>
      </c>
      <c r="AD11" s="46" t="str">
        <f>IF(K11=Sheet2!G10,"Y","差异")</f>
        <v>Y</v>
      </c>
      <c r="AE11" s="46" t="str">
        <f>IF(L11=Sheet2!H10,"Y","差异")</f>
        <v>Y</v>
      </c>
      <c r="AF11" s="46" t="str">
        <f>IF(N11=Sheet2!I10,"Y","差异")</f>
        <v>Y</v>
      </c>
      <c r="AG11" s="46" t="str">
        <f>IF(M11=Sheet2!W10,"Y","差异")</f>
        <v>Y</v>
      </c>
      <c r="AI11" s="46" t="str">
        <f>IF(P11=Sheet2!O10,"Y","差异")</f>
        <v>Y</v>
      </c>
      <c r="AJ11" s="46" t="e">
        <f>IF(AA11=Sheet2!L10,"Y","差异")</f>
        <v>#N/A</v>
      </c>
      <c r="AK11" s="46" t="str">
        <f>IF(B11=Sheet2!AC10,"Y","差异")</f>
        <v>Y</v>
      </c>
    </row>
    <row r="12" spans="1:37">
      <c r="A12" s="35"/>
      <c r="B12" s="58"/>
      <c r="C12" s="59"/>
      <c r="D12" s="60"/>
      <c r="E12" s="60"/>
      <c r="F12" s="65"/>
      <c r="G12" s="68"/>
      <c r="H12" s="67"/>
      <c r="I12" s="20" t="s">
        <v>37</v>
      </c>
      <c r="J12" s="20" t="s">
        <v>37</v>
      </c>
      <c r="K12" s="73" t="s">
        <v>37</v>
      </c>
      <c r="L12" s="74" t="s">
        <v>37</v>
      </c>
      <c r="M12" s="78"/>
      <c r="N12" s="64" t="s">
        <v>37</v>
      </c>
      <c r="O12" s="76" t="str">
        <f t="shared" si="0"/>
        <v/>
      </c>
      <c r="P12" s="79"/>
      <c r="Q12" s="88" t="str">
        <f t="shared" si="1"/>
        <v>CNY</v>
      </c>
      <c r="R12" s="89"/>
      <c r="S12" s="35"/>
      <c r="T12" s="28">
        <f t="shared" si="2"/>
        <v>4320438037</v>
      </c>
      <c r="U12" s="86" t="s">
        <v>37</v>
      </c>
      <c r="V12" s="86" t="s">
        <v>37</v>
      </c>
      <c r="W12" s="86" t="s">
        <v>37</v>
      </c>
      <c r="X12" s="87" t="s">
        <v>37</v>
      </c>
      <c r="Y12" s="87" t="s">
        <v>37</v>
      </c>
      <c r="Z12" s="86"/>
      <c r="AA12" s="86" t="e">
        <v>#N/A</v>
      </c>
      <c r="AB12" s="86" t="str">
        <f>IF(H12=Sheet2!C11,"Y","差异")</f>
        <v>Y</v>
      </c>
      <c r="AC12" s="46" t="str">
        <f>IF(I12=Sheet2!F11,"Y","差异")</f>
        <v>Y</v>
      </c>
      <c r="AD12" s="46" t="str">
        <f>IF(K12=Sheet2!G11,"Y","差异")</f>
        <v>Y</v>
      </c>
      <c r="AE12" s="46" t="str">
        <f>IF(L12=Sheet2!H11,"Y","差异")</f>
        <v>Y</v>
      </c>
      <c r="AF12" s="46" t="str">
        <f>IF(N12=Sheet2!I11,"Y","差异")</f>
        <v>Y</v>
      </c>
      <c r="AG12" s="46" t="str">
        <f>IF(M12=Sheet2!W11,"Y","差异")</f>
        <v>Y</v>
      </c>
      <c r="AI12" s="46" t="str">
        <f>IF(P12=Sheet2!O11,"Y","差异")</f>
        <v>Y</v>
      </c>
      <c r="AJ12" s="46" t="e">
        <f>IF(AA12=Sheet2!L11,"Y","差异")</f>
        <v>#N/A</v>
      </c>
      <c r="AK12" s="46" t="str">
        <f>IF(B12=Sheet2!AC11,"Y","差异")</f>
        <v>Y</v>
      </c>
    </row>
    <row r="13" spans="1:37">
      <c r="A13" s="35"/>
      <c r="B13" s="58"/>
      <c r="C13" s="59"/>
      <c r="D13" s="60"/>
      <c r="E13" s="60"/>
      <c r="F13" s="65"/>
      <c r="G13" s="68"/>
      <c r="H13" s="67"/>
      <c r="I13" s="20" t="s">
        <v>37</v>
      </c>
      <c r="J13" s="20" t="s">
        <v>37</v>
      </c>
      <c r="K13" s="73" t="s">
        <v>37</v>
      </c>
      <c r="L13" s="74" t="s">
        <v>37</v>
      </c>
      <c r="M13" s="78"/>
      <c r="N13" s="64" t="s">
        <v>37</v>
      </c>
      <c r="O13" s="76" t="str">
        <f t="shared" si="0"/>
        <v/>
      </c>
      <c r="P13" s="79"/>
      <c r="Q13" s="88" t="str">
        <f t="shared" si="1"/>
        <v>CNY</v>
      </c>
      <c r="R13" s="89"/>
      <c r="S13" s="35"/>
      <c r="T13" s="28">
        <f t="shared" si="2"/>
        <v>4320438037</v>
      </c>
      <c r="U13" s="86" t="s">
        <v>37</v>
      </c>
      <c r="V13" s="86" t="s">
        <v>37</v>
      </c>
      <c r="W13" s="86" t="s">
        <v>37</v>
      </c>
      <c r="X13" s="87" t="s">
        <v>37</v>
      </c>
      <c r="Y13" s="87" t="s">
        <v>37</v>
      </c>
      <c r="Z13" s="86"/>
      <c r="AA13" s="86" t="e">
        <v>#N/A</v>
      </c>
      <c r="AB13" s="86" t="str">
        <f>IF(H13=Sheet2!C12,"Y","差异")</f>
        <v>Y</v>
      </c>
      <c r="AC13" s="46" t="str">
        <f>IF(I13=Sheet2!F12,"Y","差异")</f>
        <v>Y</v>
      </c>
      <c r="AD13" s="46" t="str">
        <f>IF(K13=Sheet2!G12,"Y","差异")</f>
        <v>Y</v>
      </c>
      <c r="AE13" s="46" t="str">
        <f>IF(L13=Sheet2!H12,"Y","差异")</f>
        <v>Y</v>
      </c>
      <c r="AF13" s="46" t="str">
        <f>IF(N13=Sheet2!I12,"Y","差异")</f>
        <v>Y</v>
      </c>
      <c r="AG13" s="46" t="str">
        <f>IF(M13=Sheet2!W12,"Y","差异")</f>
        <v>Y</v>
      </c>
      <c r="AI13" s="46" t="str">
        <f>IF(P13=Sheet2!O12,"Y","差异")</f>
        <v>Y</v>
      </c>
      <c r="AJ13" s="46" t="e">
        <f>IF(AA13=Sheet2!L12,"Y","差异")</f>
        <v>#N/A</v>
      </c>
      <c r="AK13" s="46" t="str">
        <f>IF(B13=Sheet2!AC12,"Y","差异")</f>
        <v>Y</v>
      </c>
    </row>
    <row r="14" spans="1:37">
      <c r="A14" s="35"/>
      <c r="B14" s="58"/>
      <c r="C14" s="59"/>
      <c r="D14" s="60"/>
      <c r="E14" s="60"/>
      <c r="F14" s="65"/>
      <c r="G14" s="68"/>
      <c r="H14" s="67"/>
      <c r="I14" s="20" t="s">
        <v>37</v>
      </c>
      <c r="J14" s="20" t="s">
        <v>37</v>
      </c>
      <c r="K14" s="73" t="s">
        <v>37</v>
      </c>
      <c r="L14" s="74" t="s">
        <v>37</v>
      </c>
      <c r="M14" s="78"/>
      <c r="N14" s="64" t="s">
        <v>37</v>
      </c>
      <c r="O14" s="76" t="str">
        <f t="shared" si="0"/>
        <v/>
      </c>
      <c r="P14" s="79"/>
      <c r="Q14" s="88" t="str">
        <f t="shared" si="1"/>
        <v>CNY</v>
      </c>
      <c r="R14" s="89"/>
      <c r="S14" s="35"/>
      <c r="T14" s="28">
        <f t="shared" si="2"/>
        <v>4320438037</v>
      </c>
      <c r="U14" s="86" t="s">
        <v>37</v>
      </c>
      <c r="V14" s="86" t="s">
        <v>37</v>
      </c>
      <c r="W14" s="86" t="s">
        <v>37</v>
      </c>
      <c r="X14" s="87" t="s">
        <v>37</v>
      </c>
      <c r="Y14" s="87" t="s">
        <v>37</v>
      </c>
      <c r="Z14" s="86"/>
      <c r="AA14" s="86" t="e">
        <v>#N/A</v>
      </c>
      <c r="AB14" s="86" t="str">
        <f>IF(H14=Sheet2!C13,"Y","差异")</f>
        <v>Y</v>
      </c>
      <c r="AC14" s="46" t="str">
        <f>IF(I14=Sheet2!F13,"Y","差异")</f>
        <v>Y</v>
      </c>
      <c r="AD14" s="46" t="str">
        <f>IF(K14=Sheet2!G13,"Y","差异")</f>
        <v>Y</v>
      </c>
      <c r="AE14" s="46" t="str">
        <f>IF(L14=Sheet2!H13,"Y","差异")</f>
        <v>Y</v>
      </c>
      <c r="AF14" s="46" t="str">
        <f>IF(N14=Sheet2!I13,"Y","差异")</f>
        <v>Y</v>
      </c>
      <c r="AG14" s="46" t="str">
        <f>IF(M14=Sheet2!W13,"Y","差异")</f>
        <v>Y</v>
      </c>
      <c r="AI14" s="46" t="str">
        <f>IF(P14=Sheet2!O13,"Y","差异")</f>
        <v>Y</v>
      </c>
      <c r="AJ14" s="46" t="e">
        <f>IF(AA14=Sheet2!L13,"Y","差异")</f>
        <v>#N/A</v>
      </c>
      <c r="AK14" s="46" t="str">
        <f>IF(B14=Sheet2!AC13,"Y","差异")</f>
        <v>Y</v>
      </c>
    </row>
    <row r="15" spans="1:37">
      <c r="A15" s="35"/>
      <c r="B15" s="58"/>
      <c r="C15" s="59"/>
      <c r="D15" s="60"/>
      <c r="E15" s="60"/>
      <c r="F15" s="65"/>
      <c r="G15" s="68"/>
      <c r="H15" s="67"/>
      <c r="I15" s="20" t="s">
        <v>37</v>
      </c>
      <c r="J15" s="20" t="s">
        <v>37</v>
      </c>
      <c r="K15" s="73" t="s">
        <v>37</v>
      </c>
      <c r="L15" s="74" t="s">
        <v>37</v>
      </c>
      <c r="M15" s="78"/>
      <c r="N15" s="64" t="s">
        <v>37</v>
      </c>
      <c r="O15" s="76" t="str">
        <f t="shared" si="0"/>
        <v/>
      </c>
      <c r="P15" s="79"/>
      <c r="Q15" s="88" t="str">
        <f t="shared" si="1"/>
        <v>CNY</v>
      </c>
      <c r="R15" s="89"/>
      <c r="S15" s="35"/>
      <c r="T15" s="28">
        <f t="shared" si="2"/>
        <v>4320438037</v>
      </c>
      <c r="U15" s="86" t="s">
        <v>37</v>
      </c>
      <c r="V15" s="86" t="s">
        <v>37</v>
      </c>
      <c r="W15" s="86" t="s">
        <v>37</v>
      </c>
      <c r="X15" s="87" t="s">
        <v>37</v>
      </c>
      <c r="Y15" s="87" t="s">
        <v>37</v>
      </c>
      <c r="Z15" s="86"/>
      <c r="AA15" s="86" t="e">
        <v>#N/A</v>
      </c>
      <c r="AB15" s="86" t="str">
        <f>IF(H15=Sheet2!C14,"Y","差异")</f>
        <v>Y</v>
      </c>
      <c r="AC15" s="46" t="str">
        <f>IF(I15=Sheet2!F14,"Y","差异")</f>
        <v>Y</v>
      </c>
      <c r="AD15" s="46" t="str">
        <f>IF(K15=Sheet2!G14,"Y","差异")</f>
        <v>Y</v>
      </c>
      <c r="AE15" s="46" t="str">
        <f>IF(L15=Sheet2!H14,"Y","差异")</f>
        <v>Y</v>
      </c>
      <c r="AF15" s="46" t="str">
        <f>IF(N15=Sheet2!I14,"Y","差异")</f>
        <v>Y</v>
      </c>
      <c r="AG15" s="46" t="str">
        <f>IF(M15=Sheet2!W14,"Y","差异")</f>
        <v>Y</v>
      </c>
      <c r="AI15" s="46" t="str">
        <f>IF(P15=Sheet2!O14,"Y","差异")</f>
        <v>Y</v>
      </c>
      <c r="AJ15" s="46" t="e">
        <f>IF(AA15=Sheet2!L14,"Y","差异")</f>
        <v>#N/A</v>
      </c>
      <c r="AK15" s="46" t="str">
        <f>IF(B15=Sheet2!AC14,"Y","差异")</f>
        <v>Y</v>
      </c>
    </row>
    <row r="16" spans="1:37">
      <c r="A16" s="35"/>
      <c r="B16" s="58"/>
      <c r="C16" s="59"/>
      <c r="D16" s="60"/>
      <c r="E16" s="60"/>
      <c r="F16" s="65"/>
      <c r="G16" s="68"/>
      <c r="H16" s="67"/>
      <c r="I16" s="20" t="s">
        <v>37</v>
      </c>
      <c r="J16" s="20" t="s">
        <v>37</v>
      </c>
      <c r="K16" s="73" t="s">
        <v>37</v>
      </c>
      <c r="L16" s="74" t="s">
        <v>37</v>
      </c>
      <c r="M16" s="78"/>
      <c r="N16" s="64" t="s">
        <v>37</v>
      </c>
      <c r="O16" s="76" t="str">
        <f t="shared" si="0"/>
        <v/>
      </c>
      <c r="P16" s="79"/>
      <c r="Q16" s="88" t="str">
        <f t="shared" si="1"/>
        <v>CNY</v>
      </c>
      <c r="R16" s="89"/>
      <c r="S16" s="35"/>
      <c r="T16" s="28">
        <f t="shared" si="2"/>
        <v>4320438037</v>
      </c>
      <c r="U16" s="86" t="s">
        <v>37</v>
      </c>
      <c r="V16" s="86" t="s">
        <v>37</v>
      </c>
      <c r="W16" s="86" t="s">
        <v>37</v>
      </c>
      <c r="X16" s="87" t="s">
        <v>37</v>
      </c>
      <c r="Y16" s="87" t="s">
        <v>37</v>
      </c>
      <c r="Z16" s="86"/>
      <c r="AA16" s="86" t="e">
        <v>#N/A</v>
      </c>
      <c r="AB16" s="86" t="str">
        <f>IF(H16=Sheet2!C15,"Y","差异")</f>
        <v>Y</v>
      </c>
      <c r="AC16" s="46" t="str">
        <f>IF(I16=Sheet2!F15,"Y","差异")</f>
        <v>Y</v>
      </c>
      <c r="AD16" s="46" t="str">
        <f>IF(K16=Sheet2!G15,"Y","差异")</f>
        <v>Y</v>
      </c>
      <c r="AE16" s="46" t="str">
        <f>IF(L16=Sheet2!H15,"Y","差异")</f>
        <v>Y</v>
      </c>
      <c r="AF16" s="46" t="str">
        <f>IF(N16=Sheet2!I15,"Y","差异")</f>
        <v>Y</v>
      </c>
      <c r="AG16" s="46" t="str">
        <f>IF(M16=Sheet2!W15,"Y","差异")</f>
        <v>Y</v>
      </c>
      <c r="AI16" s="46" t="str">
        <f>IF(P16=Sheet2!O15,"Y","差异")</f>
        <v>Y</v>
      </c>
      <c r="AJ16" s="46" t="e">
        <f>IF(AA16=Sheet2!L15,"Y","差异")</f>
        <v>#N/A</v>
      </c>
      <c r="AK16" s="46" t="str">
        <f>IF(B16=Sheet2!AC15,"Y","差异")</f>
        <v>Y</v>
      </c>
    </row>
    <row r="17" spans="1:37">
      <c r="A17" s="35"/>
      <c r="B17" s="58"/>
      <c r="C17" s="59"/>
      <c r="D17" s="60"/>
      <c r="E17" s="60"/>
      <c r="F17" s="65"/>
      <c r="G17" s="68"/>
      <c r="H17" s="67"/>
      <c r="I17" s="20" t="s">
        <v>37</v>
      </c>
      <c r="J17" s="20" t="s">
        <v>37</v>
      </c>
      <c r="K17" s="73" t="s">
        <v>37</v>
      </c>
      <c r="L17" s="74" t="s">
        <v>37</v>
      </c>
      <c r="M17" s="78"/>
      <c r="N17" s="64" t="s">
        <v>37</v>
      </c>
      <c r="O17" s="76" t="str">
        <f t="shared" si="0"/>
        <v/>
      </c>
      <c r="P17" s="79"/>
      <c r="Q17" s="88" t="str">
        <f t="shared" si="1"/>
        <v>CNY</v>
      </c>
      <c r="R17" s="89"/>
      <c r="S17" s="35"/>
      <c r="T17" s="28">
        <f t="shared" si="2"/>
        <v>4320438037</v>
      </c>
      <c r="U17" s="86" t="s">
        <v>37</v>
      </c>
      <c r="V17" s="86" t="s">
        <v>37</v>
      </c>
      <c r="W17" s="86" t="s">
        <v>37</v>
      </c>
      <c r="X17" s="87" t="s">
        <v>37</v>
      </c>
      <c r="Y17" s="87" t="s">
        <v>37</v>
      </c>
      <c r="Z17" s="86"/>
      <c r="AA17" s="86" t="e">
        <v>#N/A</v>
      </c>
      <c r="AB17" s="86" t="str">
        <f>IF(H17=Sheet2!C16,"Y","差异")</f>
        <v>Y</v>
      </c>
      <c r="AC17" s="46" t="str">
        <f>IF(I17=Sheet2!F16,"Y","差异")</f>
        <v>Y</v>
      </c>
      <c r="AD17" s="46" t="str">
        <f>IF(K17=Sheet2!G16,"Y","差异")</f>
        <v>Y</v>
      </c>
      <c r="AE17" s="46" t="str">
        <f>IF(L17=Sheet2!H16,"Y","差异")</f>
        <v>Y</v>
      </c>
      <c r="AF17" s="46" t="str">
        <f>IF(N17=Sheet2!I16,"Y","差异")</f>
        <v>Y</v>
      </c>
      <c r="AG17" s="46" t="str">
        <f>IF(M17=Sheet2!W16,"Y","差异")</f>
        <v>Y</v>
      </c>
      <c r="AI17" s="46" t="str">
        <f>IF(P17=Sheet2!O16,"Y","差异")</f>
        <v>Y</v>
      </c>
      <c r="AJ17" s="46" t="e">
        <f>IF(AA17=Sheet2!L16,"Y","差异")</f>
        <v>#N/A</v>
      </c>
      <c r="AK17" s="46" t="str">
        <f>IF(B17=Sheet2!AC16,"Y","差异")</f>
        <v>Y</v>
      </c>
    </row>
    <row r="18" spans="1:37">
      <c r="A18" s="35"/>
      <c r="B18" s="58"/>
      <c r="C18" s="59"/>
      <c r="D18" s="60"/>
      <c r="E18" s="60"/>
      <c r="F18" s="65"/>
      <c r="G18" s="68"/>
      <c r="H18" s="67"/>
      <c r="I18" s="20" t="s">
        <v>37</v>
      </c>
      <c r="J18" s="20" t="s">
        <v>37</v>
      </c>
      <c r="K18" s="73" t="s">
        <v>37</v>
      </c>
      <c r="L18" s="74" t="s">
        <v>37</v>
      </c>
      <c r="M18" s="78"/>
      <c r="N18" s="64" t="s">
        <v>37</v>
      </c>
      <c r="O18" s="76" t="str">
        <f t="shared" si="0"/>
        <v/>
      </c>
      <c r="P18" s="79"/>
      <c r="Q18" s="88" t="str">
        <f t="shared" si="1"/>
        <v>CNY</v>
      </c>
      <c r="R18" s="89"/>
      <c r="S18" s="35"/>
      <c r="T18" s="28">
        <f t="shared" si="2"/>
        <v>4320438037</v>
      </c>
      <c r="U18" s="86" t="s">
        <v>37</v>
      </c>
      <c r="V18" s="86" t="s">
        <v>37</v>
      </c>
      <c r="W18" s="86" t="s">
        <v>37</v>
      </c>
      <c r="X18" s="87" t="s">
        <v>37</v>
      </c>
      <c r="Y18" s="87" t="s">
        <v>37</v>
      </c>
      <c r="Z18" s="86"/>
      <c r="AA18" s="86" t="e">
        <v>#N/A</v>
      </c>
      <c r="AB18" s="86" t="str">
        <f>IF(H18=Sheet2!C17,"Y","差异")</f>
        <v>Y</v>
      </c>
      <c r="AC18" s="46" t="str">
        <f>IF(I18=Sheet2!F17,"Y","差异")</f>
        <v>Y</v>
      </c>
      <c r="AD18" s="46" t="str">
        <f>IF(K18=Sheet2!G17,"Y","差异")</f>
        <v>Y</v>
      </c>
      <c r="AE18" s="46" t="str">
        <f>IF(L18=Sheet2!H17,"Y","差异")</f>
        <v>Y</v>
      </c>
      <c r="AF18" s="46" t="str">
        <f>IF(N18=Sheet2!I17,"Y","差异")</f>
        <v>Y</v>
      </c>
      <c r="AG18" s="46" t="str">
        <f>IF(M18=Sheet2!W17,"Y","差异")</f>
        <v>Y</v>
      </c>
      <c r="AI18" s="46" t="str">
        <f>IF(P18=Sheet2!O17,"Y","差异")</f>
        <v>Y</v>
      </c>
      <c r="AJ18" s="46" t="e">
        <f>IF(AA18=Sheet2!L17,"Y","差异")</f>
        <v>#N/A</v>
      </c>
      <c r="AK18" s="46" t="str">
        <f>IF(B18=Sheet2!AC17,"Y","差异")</f>
        <v>Y</v>
      </c>
    </row>
    <row r="19" spans="1:37">
      <c r="A19" s="35"/>
      <c r="B19" s="58"/>
      <c r="C19" s="59"/>
      <c r="D19" s="60"/>
      <c r="E19" s="60"/>
      <c r="F19" s="65"/>
      <c r="G19" s="68"/>
      <c r="H19" s="67"/>
      <c r="I19" s="20" t="s">
        <v>37</v>
      </c>
      <c r="J19" s="20" t="s">
        <v>37</v>
      </c>
      <c r="K19" s="73" t="s">
        <v>37</v>
      </c>
      <c r="L19" s="74" t="s">
        <v>37</v>
      </c>
      <c r="M19" s="78"/>
      <c r="N19" s="64" t="s">
        <v>37</v>
      </c>
      <c r="O19" s="76" t="str">
        <f t="shared" si="0"/>
        <v/>
      </c>
      <c r="P19" s="79"/>
      <c r="Q19" s="88" t="str">
        <f t="shared" si="1"/>
        <v>CNY</v>
      </c>
      <c r="R19" s="89"/>
      <c r="S19" s="35"/>
      <c r="T19" s="28">
        <f t="shared" si="2"/>
        <v>4320438037</v>
      </c>
      <c r="U19" s="86" t="s">
        <v>37</v>
      </c>
      <c r="V19" s="86" t="s">
        <v>37</v>
      </c>
      <c r="W19" s="86" t="s">
        <v>37</v>
      </c>
      <c r="X19" s="87" t="s">
        <v>37</v>
      </c>
      <c r="Y19" s="87" t="s">
        <v>37</v>
      </c>
      <c r="Z19" s="86"/>
      <c r="AA19" s="86" t="e">
        <v>#N/A</v>
      </c>
      <c r="AB19" s="86" t="str">
        <f>IF(H19=Sheet2!C18,"Y","差异")</f>
        <v>Y</v>
      </c>
      <c r="AC19" s="46" t="str">
        <f>IF(I19=Sheet2!F18,"Y","差异")</f>
        <v>Y</v>
      </c>
      <c r="AD19" s="46" t="str">
        <f>IF(K19=Sheet2!G18,"Y","差异")</f>
        <v>Y</v>
      </c>
      <c r="AE19" s="46" t="str">
        <f>IF(L19=Sheet2!H18,"Y","差异")</f>
        <v>Y</v>
      </c>
      <c r="AF19" s="46" t="str">
        <f>IF(N19=Sheet2!I18,"Y","差异")</f>
        <v>Y</v>
      </c>
      <c r="AG19" s="46" t="str">
        <f>IF(M19=Sheet2!W18,"Y","差异")</f>
        <v>Y</v>
      </c>
      <c r="AI19" s="46" t="str">
        <f>IF(P19=Sheet2!O18,"Y","差异")</f>
        <v>Y</v>
      </c>
      <c r="AJ19" s="46" t="e">
        <f>IF(AA19=Sheet2!L18,"Y","差异")</f>
        <v>#N/A</v>
      </c>
      <c r="AK19" s="46" t="str">
        <f>IF(B19=Sheet2!AC18,"Y","差异")</f>
        <v>Y</v>
      </c>
    </row>
    <row r="20" spans="1:37">
      <c r="A20" s="35"/>
      <c r="B20" s="58"/>
      <c r="C20" s="59"/>
      <c r="D20" s="60"/>
      <c r="E20" s="60"/>
      <c r="F20" s="65"/>
      <c r="G20" s="68"/>
      <c r="H20" s="67"/>
      <c r="I20" s="20" t="s">
        <v>37</v>
      </c>
      <c r="J20" s="20" t="s">
        <v>37</v>
      </c>
      <c r="K20" s="73" t="s">
        <v>37</v>
      </c>
      <c r="L20" s="74" t="s">
        <v>37</v>
      </c>
      <c r="M20" s="78"/>
      <c r="N20" s="64" t="s">
        <v>37</v>
      </c>
      <c r="O20" s="76" t="str">
        <f t="shared" si="0"/>
        <v/>
      </c>
      <c r="P20" s="79"/>
      <c r="Q20" s="88" t="str">
        <f t="shared" si="1"/>
        <v>CNY</v>
      </c>
      <c r="R20" s="89"/>
      <c r="S20" s="35"/>
      <c r="T20" s="28">
        <f t="shared" si="2"/>
        <v>4320438037</v>
      </c>
      <c r="U20" s="86" t="s">
        <v>37</v>
      </c>
      <c r="V20" s="86" t="s">
        <v>37</v>
      </c>
      <c r="W20" s="86" t="s">
        <v>37</v>
      </c>
      <c r="X20" s="87" t="s">
        <v>37</v>
      </c>
      <c r="Y20" s="87" t="s">
        <v>37</v>
      </c>
      <c r="Z20" s="86"/>
      <c r="AA20" s="86" t="e">
        <v>#N/A</v>
      </c>
      <c r="AB20" s="86" t="str">
        <f>IF(H20=Sheet2!C19,"Y","差异")</f>
        <v>Y</v>
      </c>
      <c r="AC20" s="46" t="str">
        <f>IF(I20=Sheet2!F19,"Y","差异")</f>
        <v>Y</v>
      </c>
      <c r="AD20" s="46" t="str">
        <f>IF(K20=Sheet2!G19,"Y","差异")</f>
        <v>Y</v>
      </c>
      <c r="AE20" s="46" t="str">
        <f>IF(L20=Sheet2!H19,"Y","差异")</f>
        <v>Y</v>
      </c>
      <c r="AF20" s="46" t="str">
        <f>IF(N20=Sheet2!I19,"Y","差异")</f>
        <v>Y</v>
      </c>
      <c r="AG20" s="46" t="str">
        <f>IF(M20=Sheet2!W19,"Y","差异")</f>
        <v>Y</v>
      </c>
      <c r="AI20" s="46" t="str">
        <f>IF(P20=Sheet2!O19,"Y","差异")</f>
        <v>Y</v>
      </c>
      <c r="AJ20" s="46" t="e">
        <f>IF(AA20=Sheet2!L19,"Y","差异")</f>
        <v>#N/A</v>
      </c>
      <c r="AK20" s="46" t="str">
        <f>IF(B20=Sheet2!AC19,"Y","差异")</f>
        <v>Y</v>
      </c>
    </row>
    <row r="21" spans="1:37">
      <c r="A21" s="35"/>
      <c r="B21" s="58"/>
      <c r="C21" s="59"/>
      <c r="D21" s="60"/>
      <c r="E21" s="60"/>
      <c r="F21" s="65"/>
      <c r="G21" s="68"/>
      <c r="H21" s="67"/>
      <c r="I21" s="20" t="s">
        <v>37</v>
      </c>
      <c r="J21" s="20" t="s">
        <v>37</v>
      </c>
      <c r="K21" s="73" t="s">
        <v>37</v>
      </c>
      <c r="L21" s="74" t="s">
        <v>37</v>
      </c>
      <c r="M21" s="78"/>
      <c r="N21" s="64" t="s">
        <v>37</v>
      </c>
      <c r="O21" s="76" t="str">
        <f t="shared" si="0"/>
        <v/>
      </c>
      <c r="P21" s="79"/>
      <c r="Q21" s="88" t="str">
        <f t="shared" si="1"/>
        <v>CNY</v>
      </c>
      <c r="R21" s="89"/>
      <c r="S21" s="35"/>
      <c r="T21" s="28">
        <f t="shared" si="2"/>
        <v>4320438037</v>
      </c>
      <c r="U21" s="86" t="s">
        <v>37</v>
      </c>
      <c r="V21" s="86" t="s">
        <v>37</v>
      </c>
      <c r="W21" s="86" t="s">
        <v>37</v>
      </c>
      <c r="X21" s="87" t="s">
        <v>37</v>
      </c>
      <c r="Y21" s="87" t="s">
        <v>37</v>
      </c>
      <c r="Z21" s="86"/>
      <c r="AA21" s="86" t="e">
        <v>#N/A</v>
      </c>
      <c r="AB21" s="86" t="str">
        <f>IF(H21=Sheet2!C20,"Y","差异")</f>
        <v>Y</v>
      </c>
      <c r="AC21" s="46" t="str">
        <f>IF(I21=Sheet2!F20,"Y","差异")</f>
        <v>Y</v>
      </c>
      <c r="AD21" s="46" t="str">
        <f>IF(K21=Sheet2!G20,"Y","差异")</f>
        <v>Y</v>
      </c>
      <c r="AE21" s="46" t="str">
        <f>IF(L21=Sheet2!H20,"Y","差异")</f>
        <v>Y</v>
      </c>
      <c r="AF21" s="46" t="str">
        <f>IF(N21=Sheet2!I20,"Y","差异")</f>
        <v>Y</v>
      </c>
      <c r="AG21" s="46" t="str">
        <f>IF(M21=Sheet2!W20,"Y","差异")</f>
        <v>Y</v>
      </c>
      <c r="AI21" s="46" t="str">
        <f>IF(P21=Sheet2!O20,"Y","差异")</f>
        <v>Y</v>
      </c>
      <c r="AJ21" s="46" t="e">
        <f>IF(AA21=Sheet2!L20,"Y","差异")</f>
        <v>#N/A</v>
      </c>
      <c r="AK21" s="46" t="str">
        <f>IF(B21=Sheet2!AC20,"Y","差异")</f>
        <v>Y</v>
      </c>
    </row>
    <row r="22" spans="1:37">
      <c r="A22" s="35"/>
      <c r="B22" s="58"/>
      <c r="C22" s="59"/>
      <c r="D22" s="60"/>
      <c r="E22" s="60"/>
      <c r="F22" s="65"/>
      <c r="G22" s="68"/>
      <c r="H22" s="67"/>
      <c r="I22" s="20" t="s">
        <v>37</v>
      </c>
      <c r="J22" s="20" t="s">
        <v>37</v>
      </c>
      <c r="K22" s="73" t="s">
        <v>37</v>
      </c>
      <c r="L22" s="74" t="s">
        <v>37</v>
      </c>
      <c r="M22" s="78"/>
      <c r="N22" s="64" t="s">
        <v>37</v>
      </c>
      <c r="O22" s="76" t="str">
        <f t="shared" si="0"/>
        <v/>
      </c>
      <c r="P22" s="79"/>
      <c r="Q22" s="88" t="str">
        <f t="shared" si="1"/>
        <v>CNY</v>
      </c>
      <c r="R22" s="89"/>
      <c r="S22" s="35"/>
      <c r="T22" s="28">
        <f t="shared" si="2"/>
        <v>4320438037</v>
      </c>
      <c r="U22" s="86" t="s">
        <v>37</v>
      </c>
      <c r="V22" s="86" t="s">
        <v>37</v>
      </c>
      <c r="W22" s="86" t="s">
        <v>37</v>
      </c>
      <c r="X22" s="87" t="s">
        <v>37</v>
      </c>
      <c r="Y22" s="87" t="s">
        <v>37</v>
      </c>
      <c r="Z22" s="86"/>
      <c r="AA22" s="86" t="e">
        <v>#N/A</v>
      </c>
      <c r="AB22" s="86" t="str">
        <f>IF(H22=Sheet2!C21,"Y","差异")</f>
        <v>Y</v>
      </c>
      <c r="AC22" s="46" t="str">
        <f>IF(I22=Sheet2!F21,"Y","差异")</f>
        <v>Y</v>
      </c>
      <c r="AD22" s="46" t="str">
        <f>IF(K22=Sheet2!G21,"Y","差异")</f>
        <v>Y</v>
      </c>
      <c r="AE22" s="46" t="str">
        <f>IF(L22=Sheet2!H21,"Y","差异")</f>
        <v>Y</v>
      </c>
      <c r="AF22" s="46" t="str">
        <f>IF(N22=Sheet2!I21,"Y","差异")</f>
        <v>Y</v>
      </c>
      <c r="AG22" s="46" t="str">
        <f>IF(M22=Sheet2!W21,"Y","差异")</f>
        <v>Y</v>
      </c>
      <c r="AI22" s="46" t="str">
        <f>IF(P22=Sheet2!O21,"Y","差异")</f>
        <v>Y</v>
      </c>
      <c r="AJ22" s="46" t="e">
        <f>IF(AA22=Sheet2!L21,"Y","差异")</f>
        <v>#N/A</v>
      </c>
      <c r="AK22" s="46" t="str">
        <f>IF(B22=Sheet2!AC21,"Y","差异")</f>
        <v>Y</v>
      </c>
    </row>
    <row r="23" spans="1:37">
      <c r="A23" s="35"/>
      <c r="B23" s="58"/>
      <c r="C23" s="59"/>
      <c r="D23" s="60"/>
      <c r="E23" s="60"/>
      <c r="F23" s="65"/>
      <c r="G23" s="68"/>
      <c r="H23" s="67"/>
      <c r="I23" s="20" t="s">
        <v>37</v>
      </c>
      <c r="J23" s="20" t="s">
        <v>37</v>
      </c>
      <c r="K23" s="73" t="s">
        <v>37</v>
      </c>
      <c r="L23" s="74" t="s">
        <v>37</v>
      </c>
      <c r="M23" s="78"/>
      <c r="N23" s="64" t="s">
        <v>37</v>
      </c>
      <c r="O23" s="76" t="str">
        <f t="shared" si="0"/>
        <v/>
      </c>
      <c r="P23" s="79"/>
      <c r="Q23" s="88" t="str">
        <f t="shared" si="1"/>
        <v>CNY</v>
      </c>
      <c r="R23" s="89"/>
      <c r="S23" s="35"/>
      <c r="T23" s="28">
        <f t="shared" si="2"/>
        <v>4320438037</v>
      </c>
      <c r="U23" s="86" t="s">
        <v>37</v>
      </c>
      <c r="V23" s="86" t="s">
        <v>37</v>
      </c>
      <c r="W23" s="86" t="s">
        <v>37</v>
      </c>
      <c r="X23" s="87" t="s">
        <v>37</v>
      </c>
      <c r="Y23" s="87" t="s">
        <v>37</v>
      </c>
      <c r="Z23" s="86"/>
      <c r="AA23" s="86" t="e">
        <v>#N/A</v>
      </c>
      <c r="AB23" s="86" t="str">
        <f>IF(H23=Sheet2!C22,"Y","差异")</f>
        <v>Y</v>
      </c>
      <c r="AC23" s="46" t="str">
        <f>IF(I23=Sheet2!F22,"Y","差异")</f>
        <v>Y</v>
      </c>
      <c r="AD23" s="46" t="str">
        <f>IF(K23=Sheet2!G22,"Y","差异")</f>
        <v>Y</v>
      </c>
      <c r="AE23" s="46" t="str">
        <f>IF(L23=Sheet2!H22,"Y","差异")</f>
        <v>Y</v>
      </c>
      <c r="AF23" s="46" t="str">
        <f>IF(N23=Sheet2!I22,"Y","差异")</f>
        <v>Y</v>
      </c>
      <c r="AG23" s="46" t="str">
        <f>IF(M23=Sheet2!W22,"Y","差异")</f>
        <v>Y</v>
      </c>
      <c r="AI23" s="46" t="str">
        <f>IF(P23=Sheet2!O22,"Y","差异")</f>
        <v>Y</v>
      </c>
      <c r="AJ23" s="46" t="e">
        <f>IF(AA23=Sheet2!L22,"Y","差异")</f>
        <v>#N/A</v>
      </c>
      <c r="AK23" s="46" t="str">
        <f>IF(B23=Sheet2!AC22,"Y","差异")</f>
        <v>Y</v>
      </c>
    </row>
    <row r="24" spans="1:37">
      <c r="A24" s="35"/>
      <c r="B24" s="58"/>
      <c r="C24" s="59"/>
      <c r="D24" s="60"/>
      <c r="E24" s="60"/>
      <c r="F24" s="65"/>
      <c r="G24" s="68"/>
      <c r="H24" s="67"/>
      <c r="I24" s="20" t="s">
        <v>37</v>
      </c>
      <c r="J24" s="20" t="s">
        <v>37</v>
      </c>
      <c r="K24" s="73" t="s">
        <v>37</v>
      </c>
      <c r="L24" s="74" t="s">
        <v>37</v>
      </c>
      <c r="M24" s="78"/>
      <c r="N24" s="64" t="s">
        <v>37</v>
      </c>
      <c r="O24" s="76" t="str">
        <f t="shared" si="0"/>
        <v/>
      </c>
      <c r="P24" s="79"/>
      <c r="Q24" s="88" t="str">
        <f t="shared" si="1"/>
        <v>CNY</v>
      </c>
      <c r="R24" s="89"/>
      <c r="S24" s="35"/>
      <c r="T24" s="28">
        <f t="shared" si="2"/>
        <v>4320438037</v>
      </c>
      <c r="U24" s="86" t="s">
        <v>37</v>
      </c>
      <c r="V24" s="86" t="s">
        <v>37</v>
      </c>
      <c r="W24" s="86" t="s">
        <v>37</v>
      </c>
      <c r="X24" s="87" t="s">
        <v>37</v>
      </c>
      <c r="Y24" s="87" t="s">
        <v>37</v>
      </c>
      <c r="Z24" s="86"/>
      <c r="AA24" s="86" t="e">
        <v>#N/A</v>
      </c>
      <c r="AB24" s="86" t="str">
        <f>IF(H24=Sheet2!C23,"Y","差异")</f>
        <v>Y</v>
      </c>
      <c r="AC24" s="46" t="str">
        <f>IF(I24=Sheet2!F23,"Y","差异")</f>
        <v>Y</v>
      </c>
      <c r="AD24" s="46" t="str">
        <f>IF(K24=Sheet2!G23,"Y","差异")</f>
        <v>Y</v>
      </c>
      <c r="AE24" s="46" t="str">
        <f>IF(L24=Sheet2!H23,"Y","差异")</f>
        <v>Y</v>
      </c>
      <c r="AF24" s="46" t="str">
        <f>IF(N24=Sheet2!I23,"Y","差异")</f>
        <v>Y</v>
      </c>
      <c r="AG24" s="46" t="str">
        <f>IF(M24=Sheet2!W23,"Y","差异")</f>
        <v>Y</v>
      </c>
      <c r="AI24" s="46" t="str">
        <f>IF(P24=Sheet2!O23,"Y","差异")</f>
        <v>Y</v>
      </c>
      <c r="AJ24" s="46" t="e">
        <f>IF(AA24=Sheet2!L23,"Y","差异")</f>
        <v>#N/A</v>
      </c>
      <c r="AK24" s="46" t="str">
        <f>IF(B24=Sheet2!AC23,"Y","差异")</f>
        <v>Y</v>
      </c>
    </row>
    <row r="25" spans="1:37">
      <c r="A25" s="35"/>
      <c r="B25" s="58"/>
      <c r="C25" s="59"/>
      <c r="D25" s="60"/>
      <c r="E25" s="60"/>
      <c r="F25" s="65"/>
      <c r="G25" s="68"/>
      <c r="H25" s="67"/>
      <c r="I25" s="20" t="s">
        <v>37</v>
      </c>
      <c r="J25" s="20" t="s">
        <v>37</v>
      </c>
      <c r="K25" s="73" t="s">
        <v>37</v>
      </c>
      <c r="L25" s="74" t="s">
        <v>37</v>
      </c>
      <c r="M25" s="78"/>
      <c r="N25" s="64" t="s">
        <v>37</v>
      </c>
      <c r="O25" s="76" t="str">
        <f t="shared" si="0"/>
        <v/>
      </c>
      <c r="P25" s="79"/>
      <c r="Q25" s="88" t="str">
        <f t="shared" si="1"/>
        <v>CNY</v>
      </c>
      <c r="R25" s="89"/>
      <c r="S25" s="35"/>
      <c r="T25" s="28">
        <f t="shared" si="2"/>
        <v>4320438037</v>
      </c>
      <c r="U25" s="86" t="s">
        <v>37</v>
      </c>
      <c r="V25" s="86" t="s">
        <v>37</v>
      </c>
      <c r="W25" s="86" t="s">
        <v>37</v>
      </c>
      <c r="X25" s="87" t="s">
        <v>37</v>
      </c>
      <c r="Y25" s="87" t="s">
        <v>37</v>
      </c>
      <c r="Z25" s="86"/>
      <c r="AA25" s="86" t="e">
        <v>#N/A</v>
      </c>
      <c r="AB25" s="86" t="str">
        <f>IF(H25=Sheet2!C24,"Y","差异")</f>
        <v>Y</v>
      </c>
      <c r="AC25" s="46" t="str">
        <f>IF(I25=Sheet2!F24,"Y","差异")</f>
        <v>Y</v>
      </c>
      <c r="AD25" s="46" t="str">
        <f>IF(K25=Sheet2!G24,"Y","差异")</f>
        <v>Y</v>
      </c>
      <c r="AE25" s="46" t="str">
        <f>IF(L25=Sheet2!H24,"Y","差异")</f>
        <v>Y</v>
      </c>
      <c r="AF25" s="46" t="str">
        <f>IF(N25=Sheet2!I24,"Y","差异")</f>
        <v>Y</v>
      </c>
      <c r="AG25" s="46" t="str">
        <f>IF(M25=Sheet2!W24,"Y","差异")</f>
        <v>Y</v>
      </c>
      <c r="AI25" s="46" t="str">
        <f>IF(P25=Sheet2!O24,"Y","差异")</f>
        <v>Y</v>
      </c>
      <c r="AJ25" s="46" t="e">
        <f>IF(AA25=Sheet2!L24,"Y","差异")</f>
        <v>#N/A</v>
      </c>
      <c r="AK25" s="46" t="str">
        <f>IF(B25=Sheet2!AC24,"Y","差异")</f>
        <v>Y</v>
      </c>
    </row>
    <row r="26" spans="13:16">
      <c r="M26" s="80">
        <v>4</v>
      </c>
      <c r="P26" s="51">
        <f>SUM(P2:P25)</f>
        <v>2100</v>
      </c>
    </row>
  </sheetData>
  <conditionalFormatting sqref="H2">
    <cfRule type="duplicateValues" dxfId="0" priority="1"/>
  </conditionalFormatting>
  <conditionalFormatting sqref="K1:K65460">
    <cfRule type="cellIs" dxfId="1" priority="4" operator="equal">
      <formula>"E7515-61807"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E18" sqref="E18"/>
    </sheetView>
  </sheetViews>
  <sheetFormatPr defaultColWidth="9" defaultRowHeight="12"/>
  <cols>
    <col min="1" max="1" width="4.57407407407407" style="26" customWidth="1"/>
    <col min="2" max="2" width="16.1388888888889" style="26" customWidth="1"/>
    <col min="3" max="3" width="11.287037037037" style="27" customWidth="1"/>
    <col min="4" max="4" width="4.42592592592593" style="26" customWidth="1"/>
    <col min="5" max="5" width="17" style="26" customWidth="1"/>
    <col min="6" max="6" width="39.4259259259259" style="26" customWidth="1"/>
    <col min="7" max="7" width="6.13888888888889" style="26" customWidth="1"/>
    <col min="8" max="8" width="3.13888888888889" style="26" customWidth="1"/>
    <col min="9" max="9" width="5.86111111111111" style="26" customWidth="1"/>
    <col min="10" max="10" width="8.28703703703704" style="26" customWidth="1"/>
    <col min="11" max="11" width="11.287037037037" style="26" customWidth="1"/>
    <col min="12" max="12" width="4.71296296296296" style="26" customWidth="1"/>
    <col min="13" max="13" width="5.86111111111111" style="28" customWidth="1"/>
    <col min="14" max="14" width="11.712962962963" style="28" customWidth="1"/>
    <col min="15" max="15" width="8.71296296296296" style="28" customWidth="1"/>
    <col min="16" max="16" width="13" style="26" customWidth="1"/>
    <col min="17" max="16384" width="9.13888888888889" style="26"/>
  </cols>
  <sheetData>
    <row r="1" ht="15.6" spans="1:12">
      <c r="A1" s="29" t="s">
        <v>43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4"/>
    </row>
    <row r="2" ht="19.5" customHeight="1" spans="1:12">
      <c r="A2" s="31" t="s">
        <v>44</v>
      </c>
      <c r="B2" s="32">
        <f>Sheet1!F2</f>
        <v>3383208426</v>
      </c>
      <c r="C2" s="31" t="s">
        <v>45</v>
      </c>
      <c r="D2" s="33" t="str">
        <f>Sheet1!Q2</f>
        <v>CNY</v>
      </c>
      <c r="E2" s="29" t="s">
        <v>46</v>
      </c>
      <c r="F2" s="30"/>
      <c r="G2" s="30"/>
      <c r="H2" s="34"/>
      <c r="I2" s="29" t="str">
        <f>Sheet1!G2</f>
        <v>20ZEISS-L进2422号</v>
      </c>
      <c r="J2" s="30"/>
      <c r="K2" s="30"/>
      <c r="L2" s="34"/>
    </row>
    <row r="3" ht="15.95" customHeight="1" spans="1:15">
      <c r="A3" s="35" t="s">
        <v>0</v>
      </c>
      <c r="B3" s="35" t="s">
        <v>7</v>
      </c>
      <c r="C3" s="36" t="s">
        <v>8</v>
      </c>
      <c r="D3" s="35" t="s">
        <v>9</v>
      </c>
      <c r="E3" s="35" t="s">
        <v>10</v>
      </c>
      <c r="F3" s="35" t="s">
        <v>11</v>
      </c>
      <c r="G3" s="35" t="s">
        <v>47</v>
      </c>
      <c r="H3" s="35" t="s">
        <v>13</v>
      </c>
      <c r="I3" s="35" t="s">
        <v>48</v>
      </c>
      <c r="J3" s="35" t="s">
        <v>14</v>
      </c>
      <c r="K3" s="35" t="s">
        <v>15</v>
      </c>
      <c r="L3" s="42" t="s">
        <v>49</v>
      </c>
      <c r="M3" s="28" t="s">
        <v>18</v>
      </c>
      <c r="N3" s="28" t="s">
        <v>50</v>
      </c>
      <c r="O3" s="28" t="s">
        <v>20</v>
      </c>
    </row>
    <row r="4" ht="21.95" customHeight="1" spans="1:15">
      <c r="A4" s="13">
        <v>1</v>
      </c>
      <c r="B4" s="13" t="str">
        <f>Sheet1!H2</f>
        <v>000000-2277-896</v>
      </c>
      <c r="C4" s="37">
        <f>Sheet1!I2</f>
        <v>3926901000</v>
      </c>
      <c r="D4" s="13">
        <f>Sheet1!J2</f>
        <v>999</v>
      </c>
      <c r="E4" s="38" t="str">
        <f>Sheet1!K2</f>
        <v>塑料外壳</v>
      </c>
      <c r="F4" s="39" t="str">
        <f>Sheet1!L2</f>
        <v>4|3|机器仪器用|塑料|Carl Zeiss|000000-2277-896</v>
      </c>
      <c r="G4" s="38">
        <f>Sheet1!M2</f>
        <v>2</v>
      </c>
      <c r="H4" s="38" t="str">
        <f>Sheet1!N2</f>
        <v>个</v>
      </c>
      <c r="I4" s="38">
        <f>Sheet1!R2</f>
        <v>0.2</v>
      </c>
      <c r="J4" s="13">
        <f>Sheet1!O2</f>
        <v>525</v>
      </c>
      <c r="K4" s="38">
        <f>Sheet1!P2</f>
        <v>1050</v>
      </c>
      <c r="L4" s="43" t="str">
        <f>Sheet1!Q2</f>
        <v>CNY</v>
      </c>
      <c r="M4" s="28" t="str">
        <f>Sheet1!S2</f>
        <v>DE</v>
      </c>
      <c r="N4" s="28">
        <f>Sheet1!T2</f>
        <v>4320438037</v>
      </c>
      <c r="O4" s="28">
        <f>Sheet1!U2</f>
        <v>0</v>
      </c>
    </row>
    <row r="5" ht="21.95" customHeight="1" spans="1:15">
      <c r="A5" s="38">
        <v>2</v>
      </c>
      <c r="B5" s="13" t="str">
        <f>Sheet1!H3</f>
        <v>000000-2277-895</v>
      </c>
      <c r="C5" s="37">
        <f>Sheet1!I3</f>
        <v>3926901000</v>
      </c>
      <c r="D5" s="13">
        <f>Sheet1!J3</f>
        <v>999</v>
      </c>
      <c r="E5" s="38" t="str">
        <f>Sheet1!K3</f>
        <v>塑料外壳</v>
      </c>
      <c r="F5" s="39" t="str">
        <f>Sheet1!L3</f>
        <v>4|3|机器仪器用|塑料|Carl Zeiss|000000-2277-895</v>
      </c>
      <c r="G5" s="38">
        <f>Sheet1!M3</f>
        <v>2</v>
      </c>
      <c r="H5" s="38" t="str">
        <f>Sheet1!N3</f>
        <v>个</v>
      </c>
      <c r="I5" s="38">
        <f>Sheet1!R3</f>
        <v>0.2</v>
      </c>
      <c r="J5" s="38">
        <f>Sheet1!O3</f>
        <v>525</v>
      </c>
      <c r="K5" s="38">
        <f>Sheet1!P3</f>
        <v>1050</v>
      </c>
      <c r="L5" s="43" t="str">
        <f>Sheet1!Q3</f>
        <v>CNY</v>
      </c>
      <c r="M5" s="28" t="str">
        <f>Sheet1!S3</f>
        <v>DE</v>
      </c>
      <c r="N5" s="28">
        <f>Sheet1!T3</f>
        <v>4320438037</v>
      </c>
      <c r="O5" s="28">
        <f>Sheet1!U3</f>
        <v>0</v>
      </c>
    </row>
    <row r="6" ht="21.95" customHeight="1" spans="1:15">
      <c r="A6" s="38">
        <v>3</v>
      </c>
      <c r="B6" s="13">
        <f>Sheet1!H4</f>
        <v>0</v>
      </c>
      <c r="C6" s="37" t="str">
        <f>Sheet1!I4</f>
        <v/>
      </c>
      <c r="D6" s="13" t="str">
        <f>Sheet1!J4</f>
        <v/>
      </c>
      <c r="E6" s="38" t="str">
        <f>Sheet1!K4</f>
        <v/>
      </c>
      <c r="F6" s="39" t="str">
        <f>Sheet1!L4</f>
        <v/>
      </c>
      <c r="G6" s="38">
        <f>Sheet1!M4</f>
        <v>0</v>
      </c>
      <c r="H6" s="38" t="str">
        <f>Sheet1!N4</f>
        <v/>
      </c>
      <c r="I6" s="38">
        <f>Sheet1!R4</f>
        <v>0</v>
      </c>
      <c r="J6" s="38" t="str">
        <f>Sheet1!O4</f>
        <v/>
      </c>
      <c r="K6" s="38">
        <f>Sheet1!P4</f>
        <v>0</v>
      </c>
      <c r="L6" s="43" t="str">
        <f>Sheet1!Q4</f>
        <v>CNY</v>
      </c>
      <c r="M6" s="28">
        <f>Sheet1!S4</f>
        <v>0</v>
      </c>
      <c r="N6" s="28">
        <f>Sheet1!T4</f>
        <v>4320438037</v>
      </c>
      <c r="O6" s="28" t="str">
        <f>Sheet1!U4</f>
        <v/>
      </c>
    </row>
    <row r="7" ht="21.95" customHeight="1" spans="1:15">
      <c r="A7" s="38">
        <v>4</v>
      </c>
      <c r="B7" s="13">
        <f>Sheet1!H5</f>
        <v>0</v>
      </c>
      <c r="C7" s="37" t="str">
        <f>Sheet1!I5</f>
        <v/>
      </c>
      <c r="D7" s="13" t="str">
        <f>Sheet1!J5</f>
        <v/>
      </c>
      <c r="E7" s="38" t="str">
        <f>Sheet1!K5</f>
        <v/>
      </c>
      <c r="F7" s="39" t="str">
        <f>Sheet1!L5</f>
        <v/>
      </c>
      <c r="G7" s="38">
        <f>Sheet1!M5</f>
        <v>0</v>
      </c>
      <c r="H7" s="38" t="str">
        <f>Sheet1!N5</f>
        <v/>
      </c>
      <c r="I7" s="38">
        <f>Sheet1!R5</f>
        <v>0</v>
      </c>
      <c r="J7" s="38" t="str">
        <f>Sheet1!O5</f>
        <v/>
      </c>
      <c r="K7" s="38">
        <f>Sheet1!P5</f>
        <v>0</v>
      </c>
      <c r="L7" s="43" t="str">
        <f>Sheet1!Q5</f>
        <v>CNY</v>
      </c>
      <c r="M7" s="28">
        <f>Sheet1!S5</f>
        <v>0</v>
      </c>
      <c r="N7" s="28">
        <f>Sheet1!T5</f>
        <v>4320438037</v>
      </c>
      <c r="O7" s="28" t="str">
        <f>Sheet1!U5</f>
        <v/>
      </c>
    </row>
    <row r="8" ht="21.95" customHeight="1" spans="1:15">
      <c r="A8" s="38">
        <v>5</v>
      </c>
      <c r="B8" s="13">
        <f>Sheet1!H6</f>
        <v>0</v>
      </c>
      <c r="C8" s="37" t="str">
        <f>Sheet1!I6</f>
        <v/>
      </c>
      <c r="D8" s="13" t="str">
        <f>Sheet1!J6</f>
        <v/>
      </c>
      <c r="E8" s="38" t="str">
        <f>Sheet1!K6</f>
        <v/>
      </c>
      <c r="F8" s="39" t="str">
        <f>Sheet1!L6</f>
        <v/>
      </c>
      <c r="G8" s="38">
        <f>Sheet1!M6</f>
        <v>0</v>
      </c>
      <c r="H8" s="38" t="str">
        <f>Sheet1!N6</f>
        <v/>
      </c>
      <c r="I8" s="38">
        <f>Sheet1!R6</f>
        <v>0</v>
      </c>
      <c r="J8" s="38" t="str">
        <f>Sheet1!O6</f>
        <v/>
      </c>
      <c r="K8" s="38">
        <f>Sheet1!P6</f>
        <v>0</v>
      </c>
      <c r="L8" s="43" t="str">
        <f>Sheet1!Q6</f>
        <v>CNY</v>
      </c>
      <c r="M8" s="28">
        <f>Sheet1!S6</f>
        <v>0</v>
      </c>
      <c r="N8" s="28">
        <f>Sheet1!T6</f>
        <v>4320438037</v>
      </c>
      <c r="O8" s="28" t="str">
        <f>Sheet1!U6</f>
        <v/>
      </c>
    </row>
    <row r="9" ht="21.95" customHeight="1" spans="1:15">
      <c r="A9" s="38">
        <v>6</v>
      </c>
      <c r="B9" s="13">
        <f>Sheet1!H7</f>
        <v>0</v>
      </c>
      <c r="C9" s="37" t="str">
        <f>Sheet1!I7</f>
        <v/>
      </c>
      <c r="D9" s="13" t="str">
        <f>Sheet1!J7</f>
        <v/>
      </c>
      <c r="E9" s="38" t="str">
        <f>Sheet1!K7</f>
        <v/>
      </c>
      <c r="F9" s="39" t="str">
        <f>Sheet1!L7</f>
        <v/>
      </c>
      <c r="G9" s="38">
        <f>Sheet1!M7</f>
        <v>0</v>
      </c>
      <c r="H9" s="38" t="str">
        <f>Sheet1!N7</f>
        <v/>
      </c>
      <c r="I9" s="38">
        <f>Sheet1!R7</f>
        <v>0</v>
      </c>
      <c r="J9" s="38" t="str">
        <f>Sheet1!O7</f>
        <v/>
      </c>
      <c r="K9" s="38">
        <f>Sheet1!P7</f>
        <v>0</v>
      </c>
      <c r="L9" s="43" t="str">
        <f>Sheet1!Q7</f>
        <v>CNY</v>
      </c>
      <c r="M9" s="28">
        <f>Sheet1!S7</f>
        <v>0</v>
      </c>
      <c r="N9" s="28">
        <f>Sheet1!T7</f>
        <v>4320438037</v>
      </c>
      <c r="O9" s="28" t="str">
        <f>Sheet1!U7</f>
        <v/>
      </c>
    </row>
    <row r="10" ht="21.95" customHeight="1" spans="1:15">
      <c r="A10" s="38">
        <v>7</v>
      </c>
      <c r="B10" s="13">
        <f>Sheet1!H8</f>
        <v>0</v>
      </c>
      <c r="C10" s="37" t="str">
        <f>Sheet1!I8</f>
        <v/>
      </c>
      <c r="D10" s="13" t="str">
        <f>Sheet1!J8</f>
        <v/>
      </c>
      <c r="E10" s="38" t="str">
        <f>Sheet1!K8</f>
        <v/>
      </c>
      <c r="F10" s="39" t="str">
        <f>Sheet1!L8</f>
        <v/>
      </c>
      <c r="G10" s="38">
        <f>Sheet1!M8</f>
        <v>0</v>
      </c>
      <c r="H10" s="38" t="str">
        <f>Sheet1!N8</f>
        <v/>
      </c>
      <c r="I10" s="38">
        <f>Sheet1!R8</f>
        <v>0</v>
      </c>
      <c r="J10" s="38" t="str">
        <f>Sheet1!O8</f>
        <v/>
      </c>
      <c r="K10" s="38">
        <f>Sheet1!P8</f>
        <v>0</v>
      </c>
      <c r="L10" s="43" t="str">
        <f>Sheet1!Q8</f>
        <v>CNY</v>
      </c>
      <c r="M10" s="28">
        <f>Sheet1!S8</f>
        <v>0</v>
      </c>
      <c r="N10" s="28">
        <f>Sheet1!T8</f>
        <v>4320438037</v>
      </c>
      <c r="O10" s="28" t="str">
        <f>Sheet1!U8</f>
        <v/>
      </c>
    </row>
    <row r="11" ht="21.95" customHeight="1" spans="1:15">
      <c r="A11" s="38">
        <v>8</v>
      </c>
      <c r="B11" s="13">
        <f>Sheet1!H9</f>
        <v>0</v>
      </c>
      <c r="C11" s="37" t="str">
        <f>Sheet1!I9</f>
        <v/>
      </c>
      <c r="D11" s="13" t="str">
        <f>Sheet1!J9</f>
        <v/>
      </c>
      <c r="E11" s="38" t="str">
        <f>Sheet1!K9</f>
        <v/>
      </c>
      <c r="F11" s="39" t="str">
        <f>Sheet1!L9</f>
        <v/>
      </c>
      <c r="G11" s="38">
        <f>Sheet1!M9</f>
        <v>0</v>
      </c>
      <c r="H11" s="38" t="str">
        <f>Sheet1!N9</f>
        <v/>
      </c>
      <c r="I11" s="38">
        <f>Sheet1!R9</f>
        <v>0</v>
      </c>
      <c r="J11" s="38" t="str">
        <f>Sheet1!O9</f>
        <v/>
      </c>
      <c r="K11" s="38">
        <f>Sheet1!P9</f>
        <v>0</v>
      </c>
      <c r="L11" s="43" t="str">
        <f>Sheet1!Q9</f>
        <v>CNY</v>
      </c>
      <c r="M11" s="28">
        <f>Sheet1!S9</f>
        <v>0</v>
      </c>
      <c r="N11" s="28">
        <f>Sheet1!T9</f>
        <v>4320438037</v>
      </c>
      <c r="O11" s="28" t="str">
        <f>Sheet1!U9</f>
        <v/>
      </c>
    </row>
    <row r="12" ht="21.95" customHeight="1" spans="1:15">
      <c r="A12" s="38">
        <v>9</v>
      </c>
      <c r="B12" s="13">
        <f>Sheet1!H10</f>
        <v>0</v>
      </c>
      <c r="C12" s="37" t="str">
        <f>Sheet1!I10</f>
        <v/>
      </c>
      <c r="D12" s="13" t="str">
        <f>Sheet1!J10</f>
        <v/>
      </c>
      <c r="E12" s="38" t="str">
        <f>Sheet1!K10</f>
        <v/>
      </c>
      <c r="F12" s="39" t="str">
        <f>Sheet1!L10</f>
        <v/>
      </c>
      <c r="G12" s="38">
        <f>Sheet1!M10</f>
        <v>0</v>
      </c>
      <c r="H12" s="38" t="str">
        <f>Sheet1!N10</f>
        <v/>
      </c>
      <c r="I12" s="38">
        <f>Sheet1!R10</f>
        <v>0</v>
      </c>
      <c r="J12" s="38" t="str">
        <f>Sheet1!O10</f>
        <v/>
      </c>
      <c r="K12" s="38">
        <f>Sheet1!P10</f>
        <v>0</v>
      </c>
      <c r="L12" s="43" t="str">
        <f>Sheet1!Q10</f>
        <v>CNY</v>
      </c>
      <c r="M12" s="28">
        <f>Sheet1!S10</f>
        <v>0</v>
      </c>
      <c r="N12" s="28">
        <f>Sheet1!T10</f>
        <v>4320438037</v>
      </c>
      <c r="O12" s="28" t="str">
        <f>Sheet1!U10</f>
        <v/>
      </c>
    </row>
    <row r="13" ht="21.95" customHeight="1" spans="1:15">
      <c r="A13" s="38">
        <v>10</v>
      </c>
      <c r="B13" s="13">
        <f>Sheet1!H11</f>
        <v>0</v>
      </c>
      <c r="C13" s="37" t="str">
        <f>Sheet1!I11</f>
        <v/>
      </c>
      <c r="D13" s="13" t="str">
        <f>Sheet1!J11</f>
        <v/>
      </c>
      <c r="E13" s="38" t="str">
        <f>Sheet1!K11</f>
        <v/>
      </c>
      <c r="F13" s="39" t="str">
        <f>Sheet1!L11</f>
        <v/>
      </c>
      <c r="G13" s="38">
        <f>Sheet1!M11</f>
        <v>0</v>
      </c>
      <c r="H13" s="38" t="str">
        <f>Sheet1!N11</f>
        <v/>
      </c>
      <c r="I13" s="38">
        <f>Sheet1!R11</f>
        <v>0</v>
      </c>
      <c r="J13" s="38" t="str">
        <f>Sheet1!O11</f>
        <v/>
      </c>
      <c r="K13" s="38">
        <f>Sheet1!P11</f>
        <v>0</v>
      </c>
      <c r="L13" s="43" t="str">
        <f>Sheet1!Q11</f>
        <v>CNY</v>
      </c>
      <c r="M13" s="28">
        <f>Sheet1!S11</f>
        <v>0</v>
      </c>
      <c r="N13" s="28">
        <f>Sheet1!T11</f>
        <v>4320438037</v>
      </c>
      <c r="O13" s="28" t="str">
        <f>Sheet1!U11</f>
        <v/>
      </c>
    </row>
    <row r="14" ht="21.95" customHeight="1" spans="1:15">
      <c r="A14" s="38">
        <v>11</v>
      </c>
      <c r="B14" s="13">
        <f>Sheet1!H12</f>
        <v>0</v>
      </c>
      <c r="C14" s="37" t="str">
        <f>Sheet1!I12</f>
        <v/>
      </c>
      <c r="D14" s="13" t="str">
        <f>Sheet1!J12</f>
        <v/>
      </c>
      <c r="E14" s="38" t="str">
        <f>Sheet1!K12</f>
        <v/>
      </c>
      <c r="F14" s="39" t="str">
        <f>Sheet1!L12</f>
        <v/>
      </c>
      <c r="G14" s="38">
        <f>Sheet1!M12</f>
        <v>0</v>
      </c>
      <c r="H14" s="38" t="str">
        <f>Sheet1!N12</f>
        <v/>
      </c>
      <c r="I14" s="38">
        <f>Sheet1!R12</f>
        <v>0</v>
      </c>
      <c r="J14" s="38" t="str">
        <f>Sheet1!O12</f>
        <v/>
      </c>
      <c r="K14" s="38">
        <f>Sheet1!P12</f>
        <v>0</v>
      </c>
      <c r="L14" s="43" t="str">
        <f>Sheet1!Q12</f>
        <v>CNY</v>
      </c>
      <c r="M14" s="28">
        <f>Sheet1!S12</f>
        <v>0</v>
      </c>
      <c r="N14" s="28">
        <f>Sheet1!T12</f>
        <v>4320438037</v>
      </c>
      <c r="O14" s="28" t="str">
        <f>Sheet1!U12</f>
        <v/>
      </c>
    </row>
    <row r="15" ht="21.95" customHeight="1" spans="1:15">
      <c r="A15" s="38">
        <v>12</v>
      </c>
      <c r="B15" s="13">
        <f>Sheet1!H13</f>
        <v>0</v>
      </c>
      <c r="C15" s="37" t="str">
        <f>Sheet1!I13</f>
        <v/>
      </c>
      <c r="D15" s="13" t="str">
        <f>Sheet1!J13</f>
        <v/>
      </c>
      <c r="E15" s="38" t="str">
        <f>Sheet1!K13</f>
        <v/>
      </c>
      <c r="F15" s="39" t="str">
        <f>Sheet1!L13</f>
        <v/>
      </c>
      <c r="G15" s="38">
        <f>Sheet1!M13</f>
        <v>0</v>
      </c>
      <c r="H15" s="38" t="str">
        <f>Sheet1!N13</f>
        <v/>
      </c>
      <c r="I15" s="38">
        <f>Sheet1!R13</f>
        <v>0</v>
      </c>
      <c r="J15" s="38" t="str">
        <f>Sheet1!O13</f>
        <v/>
      </c>
      <c r="K15" s="38">
        <f>Sheet1!P13</f>
        <v>0</v>
      </c>
      <c r="L15" s="43" t="str">
        <f>Sheet1!Q13</f>
        <v>CNY</v>
      </c>
      <c r="M15" s="28">
        <f>Sheet1!S13</f>
        <v>0</v>
      </c>
      <c r="N15" s="28">
        <f>Sheet1!T13</f>
        <v>4320438037</v>
      </c>
      <c r="O15" s="28" t="str">
        <f>Sheet1!U13</f>
        <v/>
      </c>
    </row>
    <row r="16" ht="21.95" customHeight="1" spans="1:15">
      <c r="A16" s="38">
        <v>13</v>
      </c>
      <c r="B16" s="13">
        <f>Sheet1!H14</f>
        <v>0</v>
      </c>
      <c r="C16" s="37" t="str">
        <f>Sheet1!I14</f>
        <v/>
      </c>
      <c r="D16" s="13" t="str">
        <f>Sheet1!J14</f>
        <v/>
      </c>
      <c r="E16" s="38" t="str">
        <f>Sheet1!K14</f>
        <v/>
      </c>
      <c r="F16" s="39" t="str">
        <f>Sheet1!L14</f>
        <v/>
      </c>
      <c r="G16" s="38">
        <f>Sheet1!M14</f>
        <v>0</v>
      </c>
      <c r="H16" s="38" t="str">
        <f>Sheet1!N14</f>
        <v/>
      </c>
      <c r="I16" s="38">
        <f>Sheet1!R14</f>
        <v>0</v>
      </c>
      <c r="J16" s="38" t="str">
        <f>Sheet1!O14</f>
        <v/>
      </c>
      <c r="K16" s="38">
        <f>Sheet1!P14</f>
        <v>0</v>
      </c>
      <c r="L16" s="43" t="str">
        <f>Sheet1!Q14</f>
        <v>CNY</v>
      </c>
      <c r="M16" s="28">
        <f>Sheet1!S14</f>
        <v>0</v>
      </c>
      <c r="N16" s="28">
        <f>Sheet1!T14</f>
        <v>4320438037</v>
      </c>
      <c r="O16" s="28" t="str">
        <f>Sheet1!U14</f>
        <v/>
      </c>
    </row>
    <row r="17" ht="21.95" customHeight="1" spans="1:15">
      <c r="A17" s="38">
        <v>14</v>
      </c>
      <c r="B17" s="13">
        <f>Sheet1!H15</f>
        <v>0</v>
      </c>
      <c r="C17" s="37" t="str">
        <f>Sheet1!I15</f>
        <v/>
      </c>
      <c r="D17" s="13" t="str">
        <f>Sheet1!J15</f>
        <v/>
      </c>
      <c r="E17" s="38" t="str">
        <f>Sheet1!K15</f>
        <v/>
      </c>
      <c r="F17" s="39" t="str">
        <f>Sheet1!L15</f>
        <v/>
      </c>
      <c r="G17" s="38">
        <f>Sheet1!M15</f>
        <v>0</v>
      </c>
      <c r="H17" s="38" t="str">
        <f>Sheet1!N15</f>
        <v/>
      </c>
      <c r="I17" s="38">
        <f>Sheet1!R15</f>
        <v>0</v>
      </c>
      <c r="J17" s="38" t="str">
        <f>Sheet1!O15</f>
        <v/>
      </c>
      <c r="K17" s="38">
        <f>Sheet1!P15</f>
        <v>0</v>
      </c>
      <c r="L17" s="43" t="str">
        <f>Sheet1!Q15</f>
        <v>CNY</v>
      </c>
      <c r="M17" s="28">
        <f>Sheet1!S15</f>
        <v>0</v>
      </c>
      <c r="N17" s="28">
        <f>Sheet1!T15</f>
        <v>4320438037</v>
      </c>
      <c r="O17" s="28" t="str">
        <f>Sheet1!U15</f>
        <v/>
      </c>
    </row>
    <row r="18" ht="21.95" customHeight="1" spans="1:15">
      <c r="A18" s="38">
        <v>15</v>
      </c>
      <c r="B18" s="13">
        <f>Sheet1!H16</f>
        <v>0</v>
      </c>
      <c r="C18" s="37" t="str">
        <f>Sheet1!I16</f>
        <v/>
      </c>
      <c r="D18" s="13" t="str">
        <f>Sheet1!J16</f>
        <v/>
      </c>
      <c r="E18" s="38" t="str">
        <f>Sheet1!K16</f>
        <v/>
      </c>
      <c r="F18" s="39" t="str">
        <f>Sheet1!L16</f>
        <v/>
      </c>
      <c r="G18" s="38">
        <f>Sheet1!M16</f>
        <v>0</v>
      </c>
      <c r="H18" s="38" t="str">
        <f>Sheet1!N16</f>
        <v/>
      </c>
      <c r="I18" s="38">
        <f>Sheet1!R16</f>
        <v>0</v>
      </c>
      <c r="J18" s="38" t="str">
        <f>Sheet1!O16</f>
        <v/>
      </c>
      <c r="K18" s="38">
        <f>Sheet1!P16</f>
        <v>0</v>
      </c>
      <c r="L18" s="43" t="str">
        <f>Sheet1!Q16</f>
        <v>CNY</v>
      </c>
      <c r="M18" s="28">
        <f>Sheet1!S16</f>
        <v>0</v>
      </c>
      <c r="N18" s="28">
        <f>Sheet1!T16</f>
        <v>4320438037</v>
      </c>
      <c r="O18" s="28" t="str">
        <f>Sheet1!U16</f>
        <v/>
      </c>
    </row>
    <row r="19" ht="21.95" customHeight="1" spans="1:15">
      <c r="A19" s="38">
        <v>16</v>
      </c>
      <c r="B19" s="13">
        <f>Sheet1!H17</f>
        <v>0</v>
      </c>
      <c r="C19" s="37" t="str">
        <f>Sheet1!I17</f>
        <v/>
      </c>
      <c r="D19" s="13" t="str">
        <f>Sheet1!J17</f>
        <v/>
      </c>
      <c r="E19" s="38" t="str">
        <f>Sheet1!K17</f>
        <v/>
      </c>
      <c r="F19" s="39" t="str">
        <f>Sheet1!L17</f>
        <v/>
      </c>
      <c r="G19" s="38">
        <f>Sheet1!M17</f>
        <v>0</v>
      </c>
      <c r="H19" s="38" t="str">
        <f>Sheet1!N17</f>
        <v/>
      </c>
      <c r="I19" s="38">
        <f>Sheet1!R17</f>
        <v>0</v>
      </c>
      <c r="J19" s="38" t="str">
        <f>Sheet1!O17</f>
        <v/>
      </c>
      <c r="K19" s="38">
        <f>Sheet1!P17</f>
        <v>0</v>
      </c>
      <c r="L19" s="43" t="str">
        <f>Sheet1!Q17</f>
        <v>CNY</v>
      </c>
      <c r="M19" s="28">
        <f>Sheet1!S17</f>
        <v>0</v>
      </c>
      <c r="N19" s="28">
        <f>Sheet1!T17</f>
        <v>4320438037</v>
      </c>
      <c r="O19" s="28" t="str">
        <f>Sheet1!U17</f>
        <v/>
      </c>
    </row>
    <row r="20" ht="21.95" customHeight="1" spans="1:15">
      <c r="A20" s="38">
        <v>17</v>
      </c>
      <c r="B20" s="13">
        <f>Sheet1!H18</f>
        <v>0</v>
      </c>
      <c r="C20" s="37" t="str">
        <f>Sheet1!I18</f>
        <v/>
      </c>
      <c r="D20" s="13" t="str">
        <f>Sheet1!J18</f>
        <v/>
      </c>
      <c r="E20" s="38" t="str">
        <f>Sheet1!K18</f>
        <v/>
      </c>
      <c r="F20" s="39" t="str">
        <f>Sheet1!L18</f>
        <v/>
      </c>
      <c r="G20" s="38">
        <f>Sheet1!M18</f>
        <v>0</v>
      </c>
      <c r="H20" s="38" t="str">
        <f>Sheet1!N18</f>
        <v/>
      </c>
      <c r="I20" s="38">
        <f>Sheet1!R18</f>
        <v>0</v>
      </c>
      <c r="J20" s="38" t="str">
        <f>Sheet1!O18</f>
        <v/>
      </c>
      <c r="K20" s="38">
        <f>Sheet1!P18</f>
        <v>0</v>
      </c>
      <c r="L20" s="43" t="str">
        <f>Sheet1!Q18</f>
        <v>CNY</v>
      </c>
      <c r="M20" s="28">
        <f>Sheet1!S18</f>
        <v>0</v>
      </c>
      <c r="N20" s="28">
        <f>Sheet1!T18</f>
        <v>4320438037</v>
      </c>
      <c r="O20" s="28" t="str">
        <f>Sheet1!U18</f>
        <v/>
      </c>
    </row>
    <row r="21" ht="21.95" customHeight="1" spans="1:15">
      <c r="A21" s="38">
        <v>18</v>
      </c>
      <c r="B21" s="13">
        <f>Sheet1!H19</f>
        <v>0</v>
      </c>
      <c r="C21" s="37" t="str">
        <f>Sheet1!I19</f>
        <v/>
      </c>
      <c r="D21" s="13" t="str">
        <f>Sheet1!J19</f>
        <v/>
      </c>
      <c r="E21" s="38" t="str">
        <f>Sheet1!K19</f>
        <v/>
      </c>
      <c r="F21" s="39" t="str">
        <f>Sheet1!L19</f>
        <v/>
      </c>
      <c r="G21" s="38">
        <f>Sheet1!M19</f>
        <v>0</v>
      </c>
      <c r="H21" s="38" t="str">
        <f>Sheet1!N19</f>
        <v/>
      </c>
      <c r="I21" s="38">
        <f>Sheet1!R19</f>
        <v>0</v>
      </c>
      <c r="J21" s="38" t="str">
        <f>Sheet1!O19</f>
        <v/>
      </c>
      <c r="K21" s="38">
        <f>Sheet1!P19</f>
        <v>0</v>
      </c>
      <c r="L21" s="43" t="str">
        <f>Sheet1!Q19</f>
        <v>CNY</v>
      </c>
      <c r="M21" s="28">
        <f>Sheet1!S19</f>
        <v>0</v>
      </c>
      <c r="N21" s="28">
        <f>Sheet1!T19</f>
        <v>4320438037</v>
      </c>
      <c r="O21" s="28" t="str">
        <f>Sheet1!U19</f>
        <v/>
      </c>
    </row>
    <row r="22" ht="21.95" customHeight="1" spans="1:15">
      <c r="A22" s="38">
        <v>19</v>
      </c>
      <c r="B22" s="13">
        <f>Sheet1!H20</f>
        <v>0</v>
      </c>
      <c r="C22" s="37" t="str">
        <f>Sheet1!I20</f>
        <v/>
      </c>
      <c r="D22" s="13" t="str">
        <f>Sheet1!J20</f>
        <v/>
      </c>
      <c r="E22" s="38" t="str">
        <f>Sheet1!K20</f>
        <v/>
      </c>
      <c r="F22" s="39" t="str">
        <f>Sheet1!L20</f>
        <v/>
      </c>
      <c r="G22" s="38">
        <f>Sheet1!M20</f>
        <v>0</v>
      </c>
      <c r="H22" s="38" t="str">
        <f>Sheet1!N20</f>
        <v/>
      </c>
      <c r="I22" s="38">
        <f>Sheet1!R20</f>
        <v>0</v>
      </c>
      <c r="J22" s="38" t="str">
        <f>Sheet1!O20</f>
        <v/>
      </c>
      <c r="K22" s="38">
        <f>Sheet1!P20</f>
        <v>0</v>
      </c>
      <c r="L22" s="43" t="str">
        <f>Sheet1!Q20</f>
        <v>CNY</v>
      </c>
      <c r="M22" s="28">
        <f>Sheet1!S20</f>
        <v>0</v>
      </c>
      <c r="N22" s="28">
        <f>Sheet1!T20</f>
        <v>4320438037</v>
      </c>
      <c r="O22" s="28" t="str">
        <f>Sheet1!U20</f>
        <v/>
      </c>
    </row>
    <row r="23" ht="21.95" customHeight="1" spans="1:15">
      <c r="A23" s="38">
        <v>20</v>
      </c>
      <c r="B23" s="13">
        <f>Sheet1!H21</f>
        <v>0</v>
      </c>
      <c r="C23" s="37" t="str">
        <f>Sheet1!I21</f>
        <v/>
      </c>
      <c r="D23" s="13" t="str">
        <f>Sheet1!J21</f>
        <v/>
      </c>
      <c r="E23" s="38" t="str">
        <f>Sheet1!K21</f>
        <v/>
      </c>
      <c r="F23" s="39" t="str">
        <f>Sheet1!L21</f>
        <v/>
      </c>
      <c r="G23" s="38">
        <f>Sheet1!M21</f>
        <v>0</v>
      </c>
      <c r="H23" s="38" t="str">
        <f>Sheet1!N21</f>
        <v/>
      </c>
      <c r="I23" s="38">
        <f>Sheet1!R21</f>
        <v>0</v>
      </c>
      <c r="J23" s="38" t="str">
        <f>Sheet1!O21</f>
        <v/>
      </c>
      <c r="K23" s="38">
        <f>Sheet1!P21</f>
        <v>0</v>
      </c>
      <c r="L23" s="43" t="str">
        <f>Sheet1!Q21</f>
        <v>CNY</v>
      </c>
      <c r="M23" s="28">
        <f>Sheet1!S21</f>
        <v>0</v>
      </c>
      <c r="N23" s="28">
        <f>Sheet1!T21</f>
        <v>4320438037</v>
      </c>
      <c r="O23" s="28" t="str">
        <f>Sheet1!U21</f>
        <v/>
      </c>
    </row>
    <row r="24" ht="21.95" customHeight="1" spans="1:15">
      <c r="A24" s="38">
        <v>21</v>
      </c>
      <c r="B24" s="13">
        <f>Sheet1!H22</f>
        <v>0</v>
      </c>
      <c r="C24" s="37" t="str">
        <f>Sheet1!I22</f>
        <v/>
      </c>
      <c r="D24" s="13" t="str">
        <f>Sheet1!J22</f>
        <v/>
      </c>
      <c r="E24" s="38" t="str">
        <f>Sheet1!K22</f>
        <v/>
      </c>
      <c r="F24" s="39" t="str">
        <f>Sheet1!L22</f>
        <v/>
      </c>
      <c r="G24" s="38">
        <f>Sheet1!M22</f>
        <v>0</v>
      </c>
      <c r="H24" s="38" t="str">
        <f>Sheet1!N22</f>
        <v/>
      </c>
      <c r="I24" s="38">
        <f>Sheet1!R22</f>
        <v>0</v>
      </c>
      <c r="J24" s="38" t="str">
        <f>Sheet1!O22</f>
        <v/>
      </c>
      <c r="K24" s="38">
        <f>Sheet1!P22</f>
        <v>0</v>
      </c>
      <c r="L24" s="43" t="str">
        <f>Sheet1!Q22</f>
        <v>CNY</v>
      </c>
      <c r="M24" s="28">
        <f>Sheet1!S22</f>
        <v>0</v>
      </c>
      <c r="N24" s="28">
        <f>Sheet1!T22</f>
        <v>4320438037</v>
      </c>
      <c r="O24" s="28" t="str">
        <f>Sheet1!U22</f>
        <v/>
      </c>
    </row>
    <row r="25" ht="21.95" customHeight="1" spans="1:15">
      <c r="A25" s="38">
        <v>22</v>
      </c>
      <c r="B25" s="13">
        <f>Sheet1!H23</f>
        <v>0</v>
      </c>
      <c r="C25" s="37" t="str">
        <f>Sheet1!I23</f>
        <v/>
      </c>
      <c r="D25" s="13" t="str">
        <f>Sheet1!J23</f>
        <v/>
      </c>
      <c r="E25" s="38" t="str">
        <f>Sheet1!K23</f>
        <v/>
      </c>
      <c r="F25" s="39" t="str">
        <f>Sheet1!L23</f>
        <v/>
      </c>
      <c r="G25" s="38">
        <f>Sheet1!M23</f>
        <v>0</v>
      </c>
      <c r="H25" s="38" t="str">
        <f>Sheet1!N23</f>
        <v/>
      </c>
      <c r="I25" s="38">
        <f>Sheet1!R23</f>
        <v>0</v>
      </c>
      <c r="J25" s="38" t="str">
        <f>Sheet1!O23</f>
        <v/>
      </c>
      <c r="K25" s="38">
        <f>Sheet1!P23</f>
        <v>0</v>
      </c>
      <c r="L25" s="43" t="str">
        <f>Sheet1!Q23</f>
        <v>CNY</v>
      </c>
      <c r="M25" s="28">
        <f>Sheet1!S23</f>
        <v>0</v>
      </c>
      <c r="N25" s="28">
        <f>Sheet1!T23</f>
        <v>4320438037</v>
      </c>
      <c r="O25" s="28" t="str">
        <f>Sheet1!U23</f>
        <v/>
      </c>
    </row>
    <row r="26" ht="21.95" customHeight="1" spans="1:15">
      <c r="A26" s="38">
        <v>23</v>
      </c>
      <c r="B26" s="13">
        <f>Sheet1!H24</f>
        <v>0</v>
      </c>
      <c r="C26" s="37" t="str">
        <f>Sheet1!I24</f>
        <v/>
      </c>
      <c r="D26" s="13" t="str">
        <f>Sheet1!J24</f>
        <v/>
      </c>
      <c r="E26" s="38" t="str">
        <f>Sheet1!K24</f>
        <v/>
      </c>
      <c r="F26" s="39" t="str">
        <f>Sheet1!L24</f>
        <v/>
      </c>
      <c r="G26" s="38">
        <f>Sheet1!M24</f>
        <v>0</v>
      </c>
      <c r="H26" s="38" t="str">
        <f>Sheet1!N24</f>
        <v/>
      </c>
      <c r="I26" s="38">
        <f>Sheet1!R24</f>
        <v>0</v>
      </c>
      <c r="J26" s="38" t="str">
        <f>Sheet1!O24</f>
        <v/>
      </c>
      <c r="K26" s="38">
        <f>Sheet1!P24</f>
        <v>0</v>
      </c>
      <c r="L26" s="43" t="str">
        <f>Sheet1!Q24</f>
        <v>CNY</v>
      </c>
      <c r="M26" s="28">
        <f>Sheet1!S24</f>
        <v>0</v>
      </c>
      <c r="N26" s="28">
        <f>Sheet1!T24</f>
        <v>4320438037</v>
      </c>
      <c r="O26" s="28" t="str">
        <f>Sheet1!U24</f>
        <v/>
      </c>
    </row>
    <row r="27" ht="21.95" customHeight="1" spans="1:15">
      <c r="A27" s="38">
        <v>24</v>
      </c>
      <c r="B27" s="13">
        <f>Sheet1!H25</f>
        <v>0</v>
      </c>
      <c r="C27" s="37" t="str">
        <f>Sheet1!I25</f>
        <v/>
      </c>
      <c r="D27" s="13" t="str">
        <f>Sheet1!J25</f>
        <v/>
      </c>
      <c r="E27" s="38" t="str">
        <f>Sheet1!K25</f>
        <v/>
      </c>
      <c r="F27" s="39" t="str">
        <f>Sheet1!L25</f>
        <v/>
      </c>
      <c r="G27" s="38">
        <f>Sheet1!M25</f>
        <v>0</v>
      </c>
      <c r="H27" s="38" t="str">
        <f>Sheet1!N25</f>
        <v/>
      </c>
      <c r="I27" s="38">
        <f>Sheet1!R25</f>
        <v>0</v>
      </c>
      <c r="J27" s="38" t="str">
        <f>Sheet1!O25</f>
        <v/>
      </c>
      <c r="K27" s="38">
        <f>Sheet1!P25</f>
        <v>0</v>
      </c>
      <c r="L27" s="43" t="str">
        <f>Sheet1!Q25</f>
        <v>CNY</v>
      </c>
      <c r="M27" s="28">
        <f>Sheet1!S25</f>
        <v>0</v>
      </c>
      <c r="N27" s="28">
        <f>Sheet1!T25</f>
        <v>4320438037</v>
      </c>
      <c r="O27" s="28" t="str">
        <f>Sheet1!U25</f>
        <v/>
      </c>
    </row>
    <row r="28" ht="22.5" customHeight="1" spans="1:12">
      <c r="A28" s="40" t="s">
        <v>51</v>
      </c>
      <c r="B28" s="40"/>
      <c r="C28" s="40"/>
      <c r="D28" s="40"/>
      <c r="E28" s="40"/>
      <c r="F28" s="28"/>
      <c r="G28" s="41">
        <f>SUM(G4:G27)</f>
        <v>4</v>
      </c>
      <c r="H28" s="41"/>
      <c r="I28" s="41">
        <f>SUM(I4:I27)</f>
        <v>0.4</v>
      </c>
      <c r="J28" s="41"/>
      <c r="K28" s="41">
        <f>SUM(K4:K27)</f>
        <v>2100</v>
      </c>
      <c r="L28" s="44" t="str">
        <f>D2</f>
        <v>CNY</v>
      </c>
    </row>
  </sheetData>
  <mergeCells count="4">
    <mergeCell ref="A1:L1"/>
    <mergeCell ref="E2:H2"/>
    <mergeCell ref="I2:L2"/>
    <mergeCell ref="A28:E28"/>
  </mergeCells>
  <pageMargins left="0.25" right="0.25" top="0.75" bottom="0.75" header="0.3" footer="0.3"/>
  <pageSetup paperSize="1" scale="8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6"/>
  <sheetViews>
    <sheetView workbookViewId="0">
      <selection activeCell="V4" sqref="V4"/>
    </sheetView>
  </sheetViews>
  <sheetFormatPr defaultColWidth="9" defaultRowHeight="12"/>
  <cols>
    <col min="1" max="1" width="13" style="8" customWidth="1"/>
    <col min="2" max="2" width="12.5740740740741" style="8" customWidth="1"/>
    <col min="3" max="3" width="17.1388888888889" style="8" customWidth="1"/>
    <col min="4" max="4" width="8.86111111111111" style="8" customWidth="1"/>
    <col min="5" max="5" width="5.28703703703704" style="8" customWidth="1"/>
    <col min="6" max="6" width="11.287037037037" style="8" customWidth="1"/>
    <col min="7" max="7" width="11.8611111111111" style="8" customWidth="1"/>
    <col min="8" max="8" width="9.13888888888889" style="8" customWidth="1"/>
    <col min="9" max="9" width="9.28703703703704" style="8" customWidth="1"/>
    <col min="10" max="10" width="11.287037037037" style="8" customWidth="1"/>
    <col min="11" max="11" width="13.5740740740741" style="8" customWidth="1"/>
    <col min="12" max="12" width="6.42592592592593" style="8" customWidth="1"/>
    <col min="13" max="13" width="9.13888888888889" style="8"/>
    <col min="14" max="14" width="6.13888888888889" style="8" customWidth="1"/>
    <col min="15" max="15" width="4.86111111111111" style="8" customWidth="1"/>
    <col min="16" max="16" width="10.1388888888889" style="8" customWidth="1"/>
    <col min="17" max="17" width="9.13888888888889" style="8" customWidth="1"/>
    <col min="18" max="18" width="11.1388888888889" style="8" customWidth="1"/>
    <col min="19" max="19" width="10.1388888888889" style="7" customWidth="1"/>
    <col min="20" max="20" width="9.13888888888889" style="7" customWidth="1"/>
    <col min="21" max="21" width="9.13888888888889" style="8"/>
    <col min="22" max="22" width="11.8611111111111" style="8" customWidth="1"/>
    <col min="23" max="16384" width="9.13888888888889" style="8"/>
  </cols>
  <sheetData>
    <row r="1" ht="24" spans="1:33">
      <c r="A1" s="9" t="s">
        <v>52</v>
      </c>
      <c r="B1" s="9" t="s">
        <v>53</v>
      </c>
      <c r="C1" s="10" t="s">
        <v>54</v>
      </c>
      <c r="D1" s="9" t="s">
        <v>7</v>
      </c>
      <c r="E1" s="11" t="s">
        <v>55</v>
      </c>
      <c r="F1" s="12" t="s">
        <v>56</v>
      </c>
      <c r="G1" s="9" t="s">
        <v>8</v>
      </c>
      <c r="H1" s="9" t="s">
        <v>57</v>
      </c>
      <c r="I1" s="9" t="s">
        <v>11</v>
      </c>
      <c r="J1" s="19" t="s">
        <v>58</v>
      </c>
      <c r="K1" s="10" t="s">
        <v>13</v>
      </c>
      <c r="L1" s="9" t="s">
        <v>59</v>
      </c>
      <c r="M1" s="11" t="s">
        <v>15</v>
      </c>
      <c r="N1" s="12" t="s">
        <v>49</v>
      </c>
      <c r="O1" s="9" t="s">
        <v>18</v>
      </c>
      <c r="P1" s="9" t="s">
        <v>60</v>
      </c>
      <c r="Q1" s="9" t="s">
        <v>2</v>
      </c>
      <c r="R1" s="9" t="s">
        <v>61</v>
      </c>
      <c r="S1" s="9" t="s">
        <v>62</v>
      </c>
      <c r="T1" s="9" t="s">
        <v>63</v>
      </c>
      <c r="U1" s="8" t="s">
        <v>64</v>
      </c>
      <c r="V1" s="8" t="s">
        <v>19</v>
      </c>
      <c r="W1" s="8" t="s">
        <v>65</v>
      </c>
      <c r="X1" s="8" t="s">
        <v>66</v>
      </c>
      <c r="Y1" s="8" t="s">
        <v>67</v>
      </c>
      <c r="Z1" s="8" t="s">
        <v>68</v>
      </c>
      <c r="AA1" s="8" t="s">
        <v>69</v>
      </c>
      <c r="AB1" s="8" t="s">
        <v>70</v>
      </c>
      <c r="AC1" s="8" t="s">
        <v>71</v>
      </c>
      <c r="AD1" s="8" t="s">
        <v>72</v>
      </c>
      <c r="AE1" s="8" t="s">
        <v>73</v>
      </c>
      <c r="AF1" s="8" t="s">
        <v>74</v>
      </c>
      <c r="AG1" s="8" t="s">
        <v>75</v>
      </c>
    </row>
    <row r="2" s="7" customFormat="1" ht="15.6" spans="1:22">
      <c r="A2" s="13">
        <f>商检!P5</f>
        <v>0</v>
      </c>
      <c r="B2" s="14">
        <f>Sheet1!F2</f>
        <v>3383208426</v>
      </c>
      <c r="C2" s="15" t="s">
        <v>76</v>
      </c>
      <c r="D2" s="16" t="str">
        <f>Sheet1!H2</f>
        <v>000000-2277-896</v>
      </c>
      <c r="E2" s="17">
        <v>1</v>
      </c>
      <c r="F2" s="18">
        <f>Sheet1!B2</f>
        <v>0</v>
      </c>
      <c r="G2" s="16">
        <f>Sheet1!I2</f>
        <v>3926901000</v>
      </c>
      <c r="H2" s="18" t="str">
        <f>Sheet1!K2</f>
        <v>塑料外壳</v>
      </c>
      <c r="I2" s="20" t="str">
        <f>Sheet1!L2</f>
        <v>4|3|机器仪器用|塑料|Carl Zeiss|000000-2277-896</v>
      </c>
      <c r="J2" s="21">
        <f>Sheet1!M2</f>
        <v>2</v>
      </c>
      <c r="K2" s="21" t="str">
        <f>Sheet1!N2</f>
        <v>个</v>
      </c>
      <c r="L2" s="16">
        <f>Sheet1!R2</f>
        <v>0.2</v>
      </c>
      <c r="M2" s="21">
        <f>Sheet1!P2</f>
        <v>1050</v>
      </c>
      <c r="N2" s="16" t="str">
        <f>Sheet1!Q2</f>
        <v>CNY</v>
      </c>
      <c r="O2" s="22" t="str">
        <f>Sheet1!S2</f>
        <v>DE</v>
      </c>
      <c r="P2" s="23" t="str">
        <f>Sheet1!G2</f>
        <v>20ZEISS-L进2422号</v>
      </c>
      <c r="Q2" s="24">
        <f>Sheet1!C2</f>
        <v>0</v>
      </c>
      <c r="R2" s="13">
        <f>Sheet1!D2</f>
        <v>0</v>
      </c>
      <c r="S2" s="13">
        <f>Sheet1!E2</f>
        <v>0</v>
      </c>
      <c r="T2" s="13" t="s">
        <v>77</v>
      </c>
      <c r="U2" s="13"/>
      <c r="V2" s="13">
        <f>Sheet1!T2</f>
        <v>4320438037</v>
      </c>
    </row>
    <row r="3" s="7" customFormat="1" ht="15.6" spans="1:22">
      <c r="A3" s="13">
        <f>A2</f>
        <v>0</v>
      </c>
      <c r="B3" s="14">
        <f>B2</f>
        <v>3383208426</v>
      </c>
      <c r="C3" s="15" t="s">
        <v>76</v>
      </c>
      <c r="D3" s="16" t="str">
        <f>Sheet1!H3</f>
        <v>000000-2277-895</v>
      </c>
      <c r="E3" s="17">
        <v>2</v>
      </c>
      <c r="F3" s="18">
        <f>Sheet1!B3</f>
        <v>0</v>
      </c>
      <c r="G3" s="16">
        <f>Sheet1!I3</f>
        <v>3926901000</v>
      </c>
      <c r="H3" s="18" t="str">
        <f>Sheet1!K3</f>
        <v>塑料外壳</v>
      </c>
      <c r="I3" s="20" t="str">
        <f>Sheet1!L3</f>
        <v>4|3|机器仪器用|塑料|Carl Zeiss|000000-2277-895</v>
      </c>
      <c r="J3" s="21">
        <f>Sheet1!M3</f>
        <v>2</v>
      </c>
      <c r="K3" s="21" t="str">
        <f>Sheet1!N3</f>
        <v>个</v>
      </c>
      <c r="L3" s="16">
        <f>Sheet1!R3</f>
        <v>0.2</v>
      </c>
      <c r="M3" s="21">
        <f>Sheet1!P3</f>
        <v>1050</v>
      </c>
      <c r="N3" s="16" t="str">
        <f>Sheet1!Q3</f>
        <v>CNY</v>
      </c>
      <c r="O3" s="22" t="str">
        <f>Sheet1!S3</f>
        <v>DE</v>
      </c>
      <c r="P3" s="23" t="str">
        <f>P2</f>
        <v>20ZEISS-L进2422号</v>
      </c>
      <c r="Q3" s="24">
        <f>Q2</f>
        <v>0</v>
      </c>
      <c r="R3" s="13">
        <f>R2</f>
        <v>0</v>
      </c>
      <c r="S3" s="13">
        <f>S2</f>
        <v>0</v>
      </c>
      <c r="T3" s="13" t="s">
        <v>77</v>
      </c>
      <c r="V3" s="13">
        <f>Sheet1!T3</f>
        <v>4320438037</v>
      </c>
    </row>
    <row r="4" s="7" customFormat="1" ht="15.6" spans="1:22">
      <c r="A4" s="13">
        <f t="shared" ref="A4:A25" si="0">A3</f>
        <v>0</v>
      </c>
      <c r="B4" s="14">
        <f t="shared" ref="B4:B25" si="1">B3</f>
        <v>3383208426</v>
      </c>
      <c r="C4" s="15" t="s">
        <v>76</v>
      </c>
      <c r="D4" s="16">
        <f>Sheet1!H4</f>
        <v>0</v>
      </c>
      <c r="E4" s="17">
        <v>3</v>
      </c>
      <c r="F4" s="18">
        <f>Sheet1!B4</f>
        <v>0</v>
      </c>
      <c r="G4" s="16" t="str">
        <f>Sheet1!I4</f>
        <v/>
      </c>
      <c r="H4" s="18" t="str">
        <f>Sheet1!K4</f>
        <v/>
      </c>
      <c r="I4" s="20" t="str">
        <f>Sheet1!L4</f>
        <v/>
      </c>
      <c r="J4" s="21">
        <f>Sheet1!M4</f>
        <v>0</v>
      </c>
      <c r="K4" s="21" t="str">
        <f>Sheet1!N4</f>
        <v/>
      </c>
      <c r="L4" s="16">
        <f>Sheet1!R4</f>
        <v>0</v>
      </c>
      <c r="M4" s="21">
        <f>Sheet1!P4</f>
        <v>0</v>
      </c>
      <c r="N4" s="16" t="str">
        <f>Sheet1!Q4</f>
        <v>CNY</v>
      </c>
      <c r="O4" s="22">
        <f>Sheet1!S4</f>
        <v>0</v>
      </c>
      <c r="P4" s="23" t="str">
        <f t="shared" ref="P4:P25" si="2">P3</f>
        <v>20ZEISS-L进2422号</v>
      </c>
      <c r="Q4" s="24">
        <f t="shared" ref="Q4:Q25" si="3">Q3</f>
        <v>0</v>
      </c>
      <c r="R4" s="13">
        <f t="shared" ref="R4:R25" si="4">R3</f>
        <v>0</v>
      </c>
      <c r="S4" s="13">
        <f t="shared" ref="S4:S25" si="5">S3</f>
        <v>0</v>
      </c>
      <c r="T4" s="13" t="s">
        <v>77</v>
      </c>
      <c r="V4" s="13">
        <f>Sheet1!T4</f>
        <v>4320438037</v>
      </c>
    </row>
    <row r="5" s="7" customFormat="1" ht="15.6" spans="1:22">
      <c r="A5" s="13">
        <f t="shared" si="0"/>
        <v>0</v>
      </c>
      <c r="B5" s="14">
        <f t="shared" si="1"/>
        <v>3383208426</v>
      </c>
      <c r="C5" s="15" t="s">
        <v>76</v>
      </c>
      <c r="D5" s="16">
        <f>Sheet1!H5</f>
        <v>0</v>
      </c>
      <c r="E5" s="17">
        <v>4</v>
      </c>
      <c r="F5" s="18">
        <f>Sheet1!B5</f>
        <v>0</v>
      </c>
      <c r="G5" s="16" t="str">
        <f>Sheet1!I5</f>
        <v/>
      </c>
      <c r="H5" s="18" t="str">
        <f>Sheet1!K5</f>
        <v/>
      </c>
      <c r="I5" s="20" t="str">
        <f>Sheet1!L5</f>
        <v/>
      </c>
      <c r="J5" s="21">
        <f>Sheet1!M5</f>
        <v>0</v>
      </c>
      <c r="K5" s="21" t="str">
        <f>Sheet1!N5</f>
        <v/>
      </c>
      <c r="L5" s="16">
        <f>Sheet1!R5</f>
        <v>0</v>
      </c>
      <c r="M5" s="21">
        <f>Sheet1!P5</f>
        <v>0</v>
      </c>
      <c r="N5" s="16" t="str">
        <f>Sheet1!Q5</f>
        <v>CNY</v>
      </c>
      <c r="O5" s="22">
        <f>Sheet1!S5</f>
        <v>0</v>
      </c>
      <c r="P5" s="23" t="str">
        <f t="shared" si="2"/>
        <v>20ZEISS-L进2422号</v>
      </c>
      <c r="Q5" s="24">
        <f t="shared" si="3"/>
        <v>0</v>
      </c>
      <c r="R5" s="13">
        <f t="shared" si="4"/>
        <v>0</v>
      </c>
      <c r="S5" s="13">
        <f t="shared" si="5"/>
        <v>0</v>
      </c>
      <c r="T5" s="13" t="s">
        <v>77</v>
      </c>
      <c r="V5" s="13">
        <f>Sheet1!T5</f>
        <v>4320438037</v>
      </c>
    </row>
    <row r="6" s="7" customFormat="1" ht="15.6" spans="1:22">
      <c r="A6" s="13">
        <f t="shared" si="0"/>
        <v>0</v>
      </c>
      <c r="B6" s="14">
        <f t="shared" si="1"/>
        <v>3383208426</v>
      </c>
      <c r="C6" s="15" t="s">
        <v>76</v>
      </c>
      <c r="D6" s="16">
        <f>Sheet1!H6</f>
        <v>0</v>
      </c>
      <c r="E6" s="17">
        <v>5</v>
      </c>
      <c r="F6" s="18">
        <f>Sheet1!B6</f>
        <v>0</v>
      </c>
      <c r="G6" s="16" t="str">
        <f>Sheet1!I6</f>
        <v/>
      </c>
      <c r="H6" s="18" t="str">
        <f>Sheet1!K6</f>
        <v/>
      </c>
      <c r="I6" s="20" t="str">
        <f>Sheet1!L6</f>
        <v/>
      </c>
      <c r="J6" s="21">
        <f>Sheet1!M6</f>
        <v>0</v>
      </c>
      <c r="K6" s="21" t="str">
        <f>Sheet1!N6</f>
        <v/>
      </c>
      <c r="L6" s="16">
        <f>Sheet1!R6</f>
        <v>0</v>
      </c>
      <c r="M6" s="21">
        <f>Sheet1!P6</f>
        <v>0</v>
      </c>
      <c r="N6" s="16" t="str">
        <f>Sheet1!Q6</f>
        <v>CNY</v>
      </c>
      <c r="O6" s="22">
        <f>Sheet1!S6</f>
        <v>0</v>
      </c>
      <c r="P6" s="23" t="str">
        <f t="shared" si="2"/>
        <v>20ZEISS-L进2422号</v>
      </c>
      <c r="Q6" s="24">
        <f t="shared" si="3"/>
        <v>0</v>
      </c>
      <c r="R6" s="13">
        <f t="shared" si="4"/>
        <v>0</v>
      </c>
      <c r="S6" s="13">
        <f t="shared" si="5"/>
        <v>0</v>
      </c>
      <c r="T6" s="13" t="s">
        <v>77</v>
      </c>
      <c r="V6" s="13">
        <f>Sheet1!T6</f>
        <v>4320438037</v>
      </c>
    </row>
    <row r="7" s="7" customFormat="1" ht="15.6" spans="1:22">
      <c r="A7" s="13">
        <f t="shared" si="0"/>
        <v>0</v>
      </c>
      <c r="B7" s="14">
        <f t="shared" si="1"/>
        <v>3383208426</v>
      </c>
      <c r="C7" s="15" t="s">
        <v>76</v>
      </c>
      <c r="D7" s="16">
        <f>Sheet1!H7</f>
        <v>0</v>
      </c>
      <c r="E7" s="17">
        <v>6</v>
      </c>
      <c r="F7" s="18">
        <f>Sheet1!B7</f>
        <v>0</v>
      </c>
      <c r="G7" s="16" t="str">
        <f>Sheet1!I7</f>
        <v/>
      </c>
      <c r="H7" s="18" t="str">
        <f>Sheet1!K7</f>
        <v/>
      </c>
      <c r="I7" s="20" t="str">
        <f>Sheet1!L7</f>
        <v/>
      </c>
      <c r="J7" s="21">
        <f>Sheet1!M7</f>
        <v>0</v>
      </c>
      <c r="K7" s="21" t="str">
        <f>Sheet1!N7</f>
        <v/>
      </c>
      <c r="L7" s="16">
        <f>Sheet1!R7</f>
        <v>0</v>
      </c>
      <c r="M7" s="21">
        <f>Sheet1!P7</f>
        <v>0</v>
      </c>
      <c r="N7" s="16" t="str">
        <f>Sheet1!Q7</f>
        <v>CNY</v>
      </c>
      <c r="O7" s="22">
        <f>Sheet1!S7</f>
        <v>0</v>
      </c>
      <c r="P7" s="23" t="str">
        <f t="shared" si="2"/>
        <v>20ZEISS-L进2422号</v>
      </c>
      <c r="Q7" s="24">
        <f t="shared" si="3"/>
        <v>0</v>
      </c>
      <c r="R7" s="13">
        <f t="shared" si="4"/>
        <v>0</v>
      </c>
      <c r="S7" s="13">
        <f t="shared" si="5"/>
        <v>0</v>
      </c>
      <c r="T7" s="13" t="s">
        <v>77</v>
      </c>
      <c r="V7" s="13">
        <f>Sheet1!T7</f>
        <v>4320438037</v>
      </c>
    </row>
    <row r="8" s="7" customFormat="1" ht="15.6" spans="1:22">
      <c r="A8" s="13">
        <f t="shared" si="0"/>
        <v>0</v>
      </c>
      <c r="B8" s="14">
        <f t="shared" si="1"/>
        <v>3383208426</v>
      </c>
      <c r="C8" s="15" t="s">
        <v>76</v>
      </c>
      <c r="D8" s="16">
        <f>Sheet1!H8</f>
        <v>0</v>
      </c>
      <c r="E8" s="17">
        <v>7</v>
      </c>
      <c r="F8" s="18">
        <f>Sheet1!B8</f>
        <v>0</v>
      </c>
      <c r="G8" s="16" t="str">
        <f>Sheet1!I8</f>
        <v/>
      </c>
      <c r="H8" s="18" t="str">
        <f>Sheet1!K8</f>
        <v/>
      </c>
      <c r="I8" s="20" t="str">
        <f>Sheet1!L8</f>
        <v/>
      </c>
      <c r="J8" s="21">
        <f>Sheet1!M8</f>
        <v>0</v>
      </c>
      <c r="K8" s="21" t="str">
        <f>Sheet1!N8</f>
        <v/>
      </c>
      <c r="L8" s="16">
        <f>Sheet1!R8</f>
        <v>0</v>
      </c>
      <c r="M8" s="21">
        <f>Sheet1!P8</f>
        <v>0</v>
      </c>
      <c r="N8" s="16" t="str">
        <f>Sheet1!Q8</f>
        <v>CNY</v>
      </c>
      <c r="O8" s="22">
        <f>Sheet1!S8</f>
        <v>0</v>
      </c>
      <c r="P8" s="23" t="str">
        <f t="shared" si="2"/>
        <v>20ZEISS-L进2422号</v>
      </c>
      <c r="Q8" s="24">
        <f t="shared" si="3"/>
        <v>0</v>
      </c>
      <c r="R8" s="13">
        <f t="shared" si="4"/>
        <v>0</v>
      </c>
      <c r="S8" s="13">
        <f t="shared" si="5"/>
        <v>0</v>
      </c>
      <c r="T8" s="13" t="s">
        <v>77</v>
      </c>
      <c r="V8" s="13">
        <f>Sheet1!T8</f>
        <v>4320438037</v>
      </c>
    </row>
    <row r="9" s="7" customFormat="1" ht="15.6" spans="1:22">
      <c r="A9" s="13">
        <f t="shared" si="0"/>
        <v>0</v>
      </c>
      <c r="B9" s="14">
        <f t="shared" si="1"/>
        <v>3383208426</v>
      </c>
      <c r="C9" s="15" t="s">
        <v>76</v>
      </c>
      <c r="D9" s="16">
        <f>Sheet1!H9</f>
        <v>0</v>
      </c>
      <c r="E9" s="17">
        <v>8</v>
      </c>
      <c r="F9" s="18">
        <f>Sheet1!B9</f>
        <v>0</v>
      </c>
      <c r="G9" s="16" t="str">
        <f>Sheet1!I9</f>
        <v/>
      </c>
      <c r="H9" s="18" t="str">
        <f>Sheet1!K9</f>
        <v/>
      </c>
      <c r="I9" s="20" t="str">
        <f>Sheet1!L9</f>
        <v/>
      </c>
      <c r="J9" s="21">
        <f>Sheet1!M9</f>
        <v>0</v>
      </c>
      <c r="K9" s="21" t="str">
        <f>Sheet1!N9</f>
        <v/>
      </c>
      <c r="L9" s="16">
        <f>Sheet1!R9</f>
        <v>0</v>
      </c>
      <c r="M9" s="21">
        <f>Sheet1!P9</f>
        <v>0</v>
      </c>
      <c r="N9" s="16" t="str">
        <f>Sheet1!Q9</f>
        <v>CNY</v>
      </c>
      <c r="O9" s="22">
        <f>Sheet1!S9</f>
        <v>0</v>
      </c>
      <c r="P9" s="23" t="str">
        <f t="shared" si="2"/>
        <v>20ZEISS-L进2422号</v>
      </c>
      <c r="Q9" s="24">
        <f t="shared" si="3"/>
        <v>0</v>
      </c>
      <c r="R9" s="13">
        <f t="shared" si="4"/>
        <v>0</v>
      </c>
      <c r="S9" s="13">
        <f t="shared" si="5"/>
        <v>0</v>
      </c>
      <c r="T9" s="13" t="s">
        <v>77</v>
      </c>
      <c r="V9" s="13">
        <f>Sheet1!T9</f>
        <v>4320438037</v>
      </c>
    </row>
    <row r="10" s="7" customFormat="1" ht="15.6" spans="1:22">
      <c r="A10" s="13">
        <f t="shared" si="0"/>
        <v>0</v>
      </c>
      <c r="B10" s="14">
        <f t="shared" si="1"/>
        <v>3383208426</v>
      </c>
      <c r="C10" s="15" t="s">
        <v>76</v>
      </c>
      <c r="D10" s="16">
        <f>Sheet1!H10</f>
        <v>0</v>
      </c>
      <c r="E10" s="17">
        <v>9</v>
      </c>
      <c r="F10" s="18">
        <f>Sheet1!B10</f>
        <v>0</v>
      </c>
      <c r="G10" s="16" t="str">
        <f>Sheet1!I10</f>
        <v/>
      </c>
      <c r="H10" s="18" t="str">
        <f>Sheet1!K10</f>
        <v/>
      </c>
      <c r="I10" s="20" t="str">
        <f>Sheet1!L10</f>
        <v/>
      </c>
      <c r="J10" s="21">
        <f>Sheet1!M10</f>
        <v>0</v>
      </c>
      <c r="K10" s="21" t="str">
        <f>Sheet1!N10</f>
        <v/>
      </c>
      <c r="L10" s="16">
        <f>Sheet1!R10</f>
        <v>0</v>
      </c>
      <c r="M10" s="21">
        <f>Sheet1!P10</f>
        <v>0</v>
      </c>
      <c r="N10" s="16" t="str">
        <f>Sheet1!Q10</f>
        <v>CNY</v>
      </c>
      <c r="O10" s="22">
        <f>Sheet1!S10</f>
        <v>0</v>
      </c>
      <c r="P10" s="23" t="str">
        <f t="shared" si="2"/>
        <v>20ZEISS-L进2422号</v>
      </c>
      <c r="Q10" s="24">
        <f t="shared" si="3"/>
        <v>0</v>
      </c>
      <c r="R10" s="13">
        <f t="shared" si="4"/>
        <v>0</v>
      </c>
      <c r="S10" s="13">
        <f t="shared" si="5"/>
        <v>0</v>
      </c>
      <c r="T10" s="13" t="s">
        <v>77</v>
      </c>
      <c r="V10" s="13">
        <f>Sheet1!T10</f>
        <v>4320438037</v>
      </c>
    </row>
    <row r="11" s="7" customFormat="1" ht="15.6" spans="1:22">
      <c r="A11" s="13">
        <f t="shared" si="0"/>
        <v>0</v>
      </c>
      <c r="B11" s="14">
        <f t="shared" si="1"/>
        <v>3383208426</v>
      </c>
      <c r="C11" s="15" t="s">
        <v>76</v>
      </c>
      <c r="D11" s="16">
        <f>Sheet1!H11</f>
        <v>0</v>
      </c>
      <c r="E11" s="17">
        <v>10</v>
      </c>
      <c r="F11" s="18">
        <f>Sheet1!B11</f>
        <v>0</v>
      </c>
      <c r="G11" s="16" t="str">
        <f>Sheet1!I11</f>
        <v/>
      </c>
      <c r="H11" s="18" t="str">
        <f>Sheet1!K11</f>
        <v/>
      </c>
      <c r="I11" s="20" t="str">
        <f>Sheet1!L11</f>
        <v/>
      </c>
      <c r="J11" s="21">
        <f>Sheet1!M11</f>
        <v>0</v>
      </c>
      <c r="K11" s="21" t="str">
        <f>Sheet1!N11</f>
        <v/>
      </c>
      <c r="L11" s="16">
        <f>Sheet1!R11</f>
        <v>0</v>
      </c>
      <c r="M11" s="21">
        <f>Sheet1!P11</f>
        <v>0</v>
      </c>
      <c r="N11" s="16" t="str">
        <f>Sheet1!Q11</f>
        <v>CNY</v>
      </c>
      <c r="O11" s="22">
        <f>Sheet1!S11</f>
        <v>0</v>
      </c>
      <c r="P11" s="23" t="str">
        <f t="shared" si="2"/>
        <v>20ZEISS-L进2422号</v>
      </c>
      <c r="Q11" s="24">
        <f t="shared" si="3"/>
        <v>0</v>
      </c>
      <c r="R11" s="13">
        <f t="shared" si="4"/>
        <v>0</v>
      </c>
      <c r="S11" s="13">
        <f t="shared" si="5"/>
        <v>0</v>
      </c>
      <c r="T11" s="13" t="s">
        <v>77</v>
      </c>
      <c r="V11" s="13">
        <f>Sheet1!T11</f>
        <v>4320438037</v>
      </c>
    </row>
    <row r="12" s="7" customFormat="1" ht="15.6" spans="1:22">
      <c r="A12" s="13">
        <f t="shared" si="0"/>
        <v>0</v>
      </c>
      <c r="B12" s="14">
        <f t="shared" si="1"/>
        <v>3383208426</v>
      </c>
      <c r="C12" s="15" t="s">
        <v>76</v>
      </c>
      <c r="D12" s="16">
        <f>Sheet1!H12</f>
        <v>0</v>
      </c>
      <c r="E12" s="17">
        <v>11</v>
      </c>
      <c r="F12" s="18">
        <f>Sheet1!B12</f>
        <v>0</v>
      </c>
      <c r="G12" s="16" t="str">
        <f>Sheet1!I12</f>
        <v/>
      </c>
      <c r="H12" s="18" t="str">
        <f>Sheet1!K12</f>
        <v/>
      </c>
      <c r="I12" s="20" t="str">
        <f>Sheet1!L12</f>
        <v/>
      </c>
      <c r="J12" s="21">
        <f>Sheet1!M12</f>
        <v>0</v>
      </c>
      <c r="K12" s="21" t="str">
        <f>Sheet1!N12</f>
        <v/>
      </c>
      <c r="L12" s="16">
        <f>Sheet1!R12</f>
        <v>0</v>
      </c>
      <c r="M12" s="21">
        <f>Sheet1!P12</f>
        <v>0</v>
      </c>
      <c r="N12" s="16" t="str">
        <f>Sheet1!Q12</f>
        <v>CNY</v>
      </c>
      <c r="O12" s="22">
        <f>Sheet1!S12</f>
        <v>0</v>
      </c>
      <c r="P12" s="23" t="str">
        <f t="shared" si="2"/>
        <v>20ZEISS-L进2422号</v>
      </c>
      <c r="Q12" s="24">
        <f t="shared" si="3"/>
        <v>0</v>
      </c>
      <c r="R12" s="13">
        <f t="shared" si="4"/>
        <v>0</v>
      </c>
      <c r="S12" s="13">
        <f t="shared" si="5"/>
        <v>0</v>
      </c>
      <c r="T12" s="13" t="s">
        <v>77</v>
      </c>
      <c r="V12" s="13">
        <f>Sheet1!T12</f>
        <v>4320438037</v>
      </c>
    </row>
    <row r="13" s="7" customFormat="1" ht="15.6" spans="1:22">
      <c r="A13" s="13">
        <f t="shared" si="0"/>
        <v>0</v>
      </c>
      <c r="B13" s="14">
        <f t="shared" si="1"/>
        <v>3383208426</v>
      </c>
      <c r="C13" s="15" t="s">
        <v>76</v>
      </c>
      <c r="D13" s="16">
        <f>Sheet1!H13</f>
        <v>0</v>
      </c>
      <c r="E13" s="17">
        <v>12</v>
      </c>
      <c r="F13" s="18">
        <f>Sheet1!B13</f>
        <v>0</v>
      </c>
      <c r="G13" s="16" t="str">
        <f>Sheet1!I13</f>
        <v/>
      </c>
      <c r="H13" s="18" t="str">
        <f>Sheet1!K13</f>
        <v/>
      </c>
      <c r="I13" s="20" t="str">
        <f>Sheet1!L13</f>
        <v/>
      </c>
      <c r="J13" s="21">
        <f>Sheet1!M13</f>
        <v>0</v>
      </c>
      <c r="K13" s="21" t="str">
        <f>Sheet1!N13</f>
        <v/>
      </c>
      <c r="L13" s="16">
        <f>Sheet1!R13</f>
        <v>0</v>
      </c>
      <c r="M13" s="21">
        <f>Sheet1!P13</f>
        <v>0</v>
      </c>
      <c r="N13" s="16" t="str">
        <f>Sheet1!Q13</f>
        <v>CNY</v>
      </c>
      <c r="O13" s="22">
        <f>Sheet1!S13</f>
        <v>0</v>
      </c>
      <c r="P13" s="23" t="str">
        <f t="shared" si="2"/>
        <v>20ZEISS-L进2422号</v>
      </c>
      <c r="Q13" s="24">
        <f t="shared" si="3"/>
        <v>0</v>
      </c>
      <c r="R13" s="13">
        <f t="shared" si="4"/>
        <v>0</v>
      </c>
      <c r="S13" s="13">
        <f t="shared" si="5"/>
        <v>0</v>
      </c>
      <c r="T13" s="13" t="s">
        <v>77</v>
      </c>
      <c r="V13" s="13">
        <f>Sheet1!T13</f>
        <v>4320438037</v>
      </c>
    </row>
    <row r="14" s="7" customFormat="1" ht="15.6" spans="1:22">
      <c r="A14" s="13">
        <f t="shared" si="0"/>
        <v>0</v>
      </c>
      <c r="B14" s="14">
        <f t="shared" si="1"/>
        <v>3383208426</v>
      </c>
      <c r="C14" s="15" t="s">
        <v>76</v>
      </c>
      <c r="D14" s="16">
        <f>Sheet1!H14</f>
        <v>0</v>
      </c>
      <c r="E14" s="17">
        <v>13</v>
      </c>
      <c r="F14" s="18">
        <f>Sheet1!B14</f>
        <v>0</v>
      </c>
      <c r="G14" s="16" t="str">
        <f>Sheet1!I14</f>
        <v/>
      </c>
      <c r="H14" s="18" t="str">
        <f>Sheet1!K14</f>
        <v/>
      </c>
      <c r="I14" s="20" t="str">
        <f>Sheet1!L14</f>
        <v/>
      </c>
      <c r="J14" s="21">
        <f>Sheet1!M14</f>
        <v>0</v>
      </c>
      <c r="K14" s="21" t="str">
        <f>Sheet1!N14</f>
        <v/>
      </c>
      <c r="L14" s="16">
        <f>Sheet1!R14</f>
        <v>0</v>
      </c>
      <c r="M14" s="21">
        <f>Sheet1!P14</f>
        <v>0</v>
      </c>
      <c r="N14" s="16" t="str">
        <f>Sheet1!Q14</f>
        <v>CNY</v>
      </c>
      <c r="O14" s="22">
        <f>Sheet1!S14</f>
        <v>0</v>
      </c>
      <c r="P14" s="23" t="str">
        <f t="shared" si="2"/>
        <v>20ZEISS-L进2422号</v>
      </c>
      <c r="Q14" s="24">
        <f t="shared" si="3"/>
        <v>0</v>
      </c>
      <c r="R14" s="13">
        <f t="shared" si="4"/>
        <v>0</v>
      </c>
      <c r="S14" s="13">
        <f t="shared" si="5"/>
        <v>0</v>
      </c>
      <c r="T14" s="13" t="s">
        <v>77</v>
      </c>
      <c r="V14" s="13">
        <f>Sheet1!T14</f>
        <v>4320438037</v>
      </c>
    </row>
    <row r="15" s="7" customFormat="1" ht="15.6" spans="1:22">
      <c r="A15" s="13">
        <f t="shared" si="0"/>
        <v>0</v>
      </c>
      <c r="B15" s="14">
        <f t="shared" si="1"/>
        <v>3383208426</v>
      </c>
      <c r="C15" s="15" t="s">
        <v>76</v>
      </c>
      <c r="D15" s="16">
        <f>Sheet1!H15</f>
        <v>0</v>
      </c>
      <c r="E15" s="17">
        <v>14</v>
      </c>
      <c r="F15" s="18">
        <f>Sheet1!B15</f>
        <v>0</v>
      </c>
      <c r="G15" s="16" t="str">
        <f>Sheet1!I15</f>
        <v/>
      </c>
      <c r="H15" s="18" t="str">
        <f>Sheet1!K15</f>
        <v/>
      </c>
      <c r="I15" s="20" t="str">
        <f>Sheet1!L15</f>
        <v/>
      </c>
      <c r="J15" s="21">
        <f>Sheet1!M15</f>
        <v>0</v>
      </c>
      <c r="K15" s="21" t="str">
        <f>Sheet1!N15</f>
        <v/>
      </c>
      <c r="L15" s="16">
        <f>Sheet1!R15</f>
        <v>0</v>
      </c>
      <c r="M15" s="21">
        <f>Sheet1!P15</f>
        <v>0</v>
      </c>
      <c r="N15" s="16" t="str">
        <f>Sheet1!Q15</f>
        <v>CNY</v>
      </c>
      <c r="O15" s="22">
        <f>Sheet1!S15</f>
        <v>0</v>
      </c>
      <c r="P15" s="23" t="str">
        <f t="shared" si="2"/>
        <v>20ZEISS-L进2422号</v>
      </c>
      <c r="Q15" s="24">
        <f t="shared" si="3"/>
        <v>0</v>
      </c>
      <c r="R15" s="13">
        <f t="shared" si="4"/>
        <v>0</v>
      </c>
      <c r="S15" s="13">
        <f t="shared" si="5"/>
        <v>0</v>
      </c>
      <c r="T15" s="13" t="s">
        <v>77</v>
      </c>
      <c r="V15" s="13">
        <f>Sheet1!T15</f>
        <v>4320438037</v>
      </c>
    </row>
    <row r="16" s="7" customFormat="1" ht="15.6" spans="1:22">
      <c r="A16" s="13">
        <f t="shared" si="0"/>
        <v>0</v>
      </c>
      <c r="B16" s="14">
        <f t="shared" si="1"/>
        <v>3383208426</v>
      </c>
      <c r="C16" s="15" t="s">
        <v>76</v>
      </c>
      <c r="D16" s="16">
        <f>Sheet1!H16</f>
        <v>0</v>
      </c>
      <c r="E16" s="17">
        <v>15</v>
      </c>
      <c r="F16" s="18">
        <f>Sheet1!B16</f>
        <v>0</v>
      </c>
      <c r="G16" s="16" t="str">
        <f>Sheet1!I16</f>
        <v/>
      </c>
      <c r="H16" s="18" t="str">
        <f>Sheet1!K16</f>
        <v/>
      </c>
      <c r="I16" s="20" t="str">
        <f>Sheet1!L16</f>
        <v/>
      </c>
      <c r="J16" s="21">
        <f>Sheet1!M16</f>
        <v>0</v>
      </c>
      <c r="K16" s="21" t="str">
        <f>Sheet1!N16</f>
        <v/>
      </c>
      <c r="L16" s="16">
        <f>Sheet1!R16</f>
        <v>0</v>
      </c>
      <c r="M16" s="21">
        <f>Sheet1!P16</f>
        <v>0</v>
      </c>
      <c r="N16" s="16" t="str">
        <f>Sheet1!Q16</f>
        <v>CNY</v>
      </c>
      <c r="O16" s="22">
        <f>Sheet1!S16</f>
        <v>0</v>
      </c>
      <c r="P16" s="23" t="str">
        <f t="shared" si="2"/>
        <v>20ZEISS-L进2422号</v>
      </c>
      <c r="Q16" s="24">
        <f t="shared" si="3"/>
        <v>0</v>
      </c>
      <c r="R16" s="13">
        <f t="shared" si="4"/>
        <v>0</v>
      </c>
      <c r="S16" s="13">
        <f t="shared" si="5"/>
        <v>0</v>
      </c>
      <c r="T16" s="13" t="s">
        <v>77</v>
      </c>
      <c r="V16" s="13">
        <f>Sheet1!T16</f>
        <v>4320438037</v>
      </c>
    </row>
    <row r="17" s="7" customFormat="1" ht="15.6" spans="1:22">
      <c r="A17" s="13">
        <f t="shared" si="0"/>
        <v>0</v>
      </c>
      <c r="B17" s="14">
        <f t="shared" si="1"/>
        <v>3383208426</v>
      </c>
      <c r="C17" s="15" t="s">
        <v>76</v>
      </c>
      <c r="D17" s="16">
        <f>Sheet1!H17</f>
        <v>0</v>
      </c>
      <c r="E17" s="17">
        <v>16</v>
      </c>
      <c r="F17" s="18">
        <f>Sheet1!B17</f>
        <v>0</v>
      </c>
      <c r="G17" s="16" t="str">
        <f>Sheet1!I17</f>
        <v/>
      </c>
      <c r="H17" s="18" t="str">
        <f>Sheet1!K17</f>
        <v/>
      </c>
      <c r="I17" s="20" t="str">
        <f>Sheet1!L17</f>
        <v/>
      </c>
      <c r="J17" s="21">
        <f>Sheet1!M17</f>
        <v>0</v>
      </c>
      <c r="K17" s="21" t="str">
        <f>Sheet1!N17</f>
        <v/>
      </c>
      <c r="L17" s="16">
        <f>Sheet1!R17</f>
        <v>0</v>
      </c>
      <c r="M17" s="21">
        <f>Sheet1!P17</f>
        <v>0</v>
      </c>
      <c r="N17" s="16" t="str">
        <f>Sheet1!Q17</f>
        <v>CNY</v>
      </c>
      <c r="O17" s="22">
        <f>Sheet1!S17</f>
        <v>0</v>
      </c>
      <c r="P17" s="23" t="str">
        <f t="shared" si="2"/>
        <v>20ZEISS-L进2422号</v>
      </c>
      <c r="Q17" s="24">
        <f t="shared" si="3"/>
        <v>0</v>
      </c>
      <c r="R17" s="13">
        <f t="shared" si="4"/>
        <v>0</v>
      </c>
      <c r="S17" s="13">
        <f t="shared" si="5"/>
        <v>0</v>
      </c>
      <c r="T17" s="13" t="s">
        <v>77</v>
      </c>
      <c r="V17" s="13">
        <f>Sheet1!T17</f>
        <v>4320438037</v>
      </c>
    </row>
    <row r="18" s="7" customFormat="1" ht="15.6" spans="1:22">
      <c r="A18" s="13">
        <f t="shared" si="0"/>
        <v>0</v>
      </c>
      <c r="B18" s="14">
        <f t="shared" si="1"/>
        <v>3383208426</v>
      </c>
      <c r="C18" s="15" t="s">
        <v>76</v>
      </c>
      <c r="D18" s="16">
        <f>Sheet1!H18</f>
        <v>0</v>
      </c>
      <c r="E18" s="17">
        <v>17</v>
      </c>
      <c r="F18" s="18">
        <f>Sheet1!B18</f>
        <v>0</v>
      </c>
      <c r="G18" s="16" t="str">
        <f>Sheet1!I18</f>
        <v/>
      </c>
      <c r="H18" s="18" t="str">
        <f>Sheet1!K18</f>
        <v/>
      </c>
      <c r="I18" s="20" t="str">
        <f>Sheet1!L18</f>
        <v/>
      </c>
      <c r="J18" s="21">
        <f>Sheet1!M18</f>
        <v>0</v>
      </c>
      <c r="K18" s="21" t="str">
        <f>Sheet1!N18</f>
        <v/>
      </c>
      <c r="L18" s="16">
        <f>Sheet1!R18</f>
        <v>0</v>
      </c>
      <c r="M18" s="21">
        <f>Sheet1!P18</f>
        <v>0</v>
      </c>
      <c r="N18" s="16" t="str">
        <f>Sheet1!Q18</f>
        <v>CNY</v>
      </c>
      <c r="O18" s="22">
        <f>Sheet1!S18</f>
        <v>0</v>
      </c>
      <c r="P18" s="23" t="str">
        <f t="shared" si="2"/>
        <v>20ZEISS-L进2422号</v>
      </c>
      <c r="Q18" s="24">
        <f t="shared" si="3"/>
        <v>0</v>
      </c>
      <c r="R18" s="13">
        <f t="shared" si="4"/>
        <v>0</v>
      </c>
      <c r="S18" s="13">
        <f t="shared" si="5"/>
        <v>0</v>
      </c>
      <c r="T18" s="13" t="s">
        <v>77</v>
      </c>
      <c r="V18" s="13">
        <f>Sheet1!T18</f>
        <v>4320438037</v>
      </c>
    </row>
    <row r="19" s="7" customFormat="1" ht="15.6" spans="1:22">
      <c r="A19" s="13">
        <f t="shared" si="0"/>
        <v>0</v>
      </c>
      <c r="B19" s="14">
        <f t="shared" si="1"/>
        <v>3383208426</v>
      </c>
      <c r="C19" s="15" t="s">
        <v>76</v>
      </c>
      <c r="D19" s="16">
        <f>Sheet1!H19</f>
        <v>0</v>
      </c>
      <c r="E19" s="17">
        <v>18</v>
      </c>
      <c r="F19" s="18">
        <f>Sheet1!B19</f>
        <v>0</v>
      </c>
      <c r="G19" s="16" t="str">
        <f>Sheet1!I19</f>
        <v/>
      </c>
      <c r="H19" s="18" t="str">
        <f>Sheet1!K19</f>
        <v/>
      </c>
      <c r="I19" s="20" t="str">
        <f>Sheet1!L19</f>
        <v/>
      </c>
      <c r="J19" s="21">
        <f>Sheet1!M19</f>
        <v>0</v>
      </c>
      <c r="K19" s="21" t="str">
        <f>Sheet1!N19</f>
        <v/>
      </c>
      <c r="L19" s="16">
        <f>Sheet1!R19</f>
        <v>0</v>
      </c>
      <c r="M19" s="21">
        <f>Sheet1!P19</f>
        <v>0</v>
      </c>
      <c r="N19" s="16" t="str">
        <f>Sheet1!Q19</f>
        <v>CNY</v>
      </c>
      <c r="O19" s="22">
        <f>Sheet1!S19</f>
        <v>0</v>
      </c>
      <c r="P19" s="23" t="str">
        <f t="shared" si="2"/>
        <v>20ZEISS-L进2422号</v>
      </c>
      <c r="Q19" s="24">
        <f t="shared" si="3"/>
        <v>0</v>
      </c>
      <c r="R19" s="13">
        <f t="shared" si="4"/>
        <v>0</v>
      </c>
      <c r="S19" s="13">
        <f t="shared" si="5"/>
        <v>0</v>
      </c>
      <c r="T19" s="13" t="s">
        <v>77</v>
      </c>
      <c r="V19" s="13">
        <f>Sheet1!T19</f>
        <v>4320438037</v>
      </c>
    </row>
    <row r="20" s="7" customFormat="1" ht="15.6" spans="1:22">
      <c r="A20" s="13">
        <f t="shared" si="0"/>
        <v>0</v>
      </c>
      <c r="B20" s="14">
        <f t="shared" si="1"/>
        <v>3383208426</v>
      </c>
      <c r="C20" s="15" t="s">
        <v>76</v>
      </c>
      <c r="D20" s="16">
        <f>Sheet1!H20</f>
        <v>0</v>
      </c>
      <c r="E20" s="17">
        <v>19</v>
      </c>
      <c r="F20" s="18">
        <f>Sheet1!B20</f>
        <v>0</v>
      </c>
      <c r="G20" s="16" t="str">
        <f>Sheet1!I20</f>
        <v/>
      </c>
      <c r="H20" s="18" t="str">
        <f>Sheet1!K20</f>
        <v/>
      </c>
      <c r="I20" s="20" t="str">
        <f>Sheet1!L20</f>
        <v/>
      </c>
      <c r="J20" s="21">
        <f>Sheet1!M20</f>
        <v>0</v>
      </c>
      <c r="K20" s="21" t="str">
        <f>Sheet1!N20</f>
        <v/>
      </c>
      <c r="L20" s="16">
        <f>Sheet1!R20</f>
        <v>0</v>
      </c>
      <c r="M20" s="21">
        <f>Sheet1!P20</f>
        <v>0</v>
      </c>
      <c r="N20" s="16" t="str">
        <f>Sheet1!Q20</f>
        <v>CNY</v>
      </c>
      <c r="O20" s="22">
        <f>Sheet1!S20</f>
        <v>0</v>
      </c>
      <c r="P20" s="23" t="str">
        <f t="shared" si="2"/>
        <v>20ZEISS-L进2422号</v>
      </c>
      <c r="Q20" s="24">
        <f t="shared" si="3"/>
        <v>0</v>
      </c>
      <c r="R20" s="13">
        <f t="shared" si="4"/>
        <v>0</v>
      </c>
      <c r="S20" s="13">
        <f t="shared" si="5"/>
        <v>0</v>
      </c>
      <c r="T20" s="13" t="s">
        <v>77</v>
      </c>
      <c r="V20" s="13">
        <f>Sheet1!T20</f>
        <v>4320438037</v>
      </c>
    </row>
    <row r="21" s="7" customFormat="1" ht="15.6" spans="1:22">
      <c r="A21" s="13">
        <f t="shared" si="0"/>
        <v>0</v>
      </c>
      <c r="B21" s="14">
        <f t="shared" si="1"/>
        <v>3383208426</v>
      </c>
      <c r="C21" s="15" t="s">
        <v>76</v>
      </c>
      <c r="D21" s="16">
        <f>Sheet1!H21</f>
        <v>0</v>
      </c>
      <c r="E21" s="17">
        <v>20</v>
      </c>
      <c r="F21" s="18">
        <f>Sheet1!B21</f>
        <v>0</v>
      </c>
      <c r="G21" s="16" t="str">
        <f>Sheet1!I21</f>
        <v/>
      </c>
      <c r="H21" s="18" t="str">
        <f>Sheet1!K21</f>
        <v/>
      </c>
      <c r="I21" s="20" t="str">
        <f>Sheet1!L21</f>
        <v/>
      </c>
      <c r="J21" s="21">
        <f>Sheet1!M21</f>
        <v>0</v>
      </c>
      <c r="K21" s="21" t="str">
        <f>Sheet1!N21</f>
        <v/>
      </c>
      <c r="L21" s="16">
        <f>Sheet1!R21</f>
        <v>0</v>
      </c>
      <c r="M21" s="21">
        <f>Sheet1!P21</f>
        <v>0</v>
      </c>
      <c r="N21" s="16" t="str">
        <f>Sheet1!Q21</f>
        <v>CNY</v>
      </c>
      <c r="O21" s="22">
        <f>Sheet1!S21</f>
        <v>0</v>
      </c>
      <c r="P21" s="23" t="str">
        <f t="shared" si="2"/>
        <v>20ZEISS-L进2422号</v>
      </c>
      <c r="Q21" s="24">
        <f t="shared" si="3"/>
        <v>0</v>
      </c>
      <c r="R21" s="13">
        <f t="shared" si="4"/>
        <v>0</v>
      </c>
      <c r="S21" s="13">
        <f t="shared" si="5"/>
        <v>0</v>
      </c>
      <c r="T21" s="13" t="s">
        <v>77</v>
      </c>
      <c r="V21" s="13">
        <f>Sheet1!T21</f>
        <v>4320438037</v>
      </c>
    </row>
    <row r="22" s="7" customFormat="1" ht="15.6" spans="1:22">
      <c r="A22" s="13">
        <f t="shared" si="0"/>
        <v>0</v>
      </c>
      <c r="B22" s="14">
        <f t="shared" si="1"/>
        <v>3383208426</v>
      </c>
      <c r="C22" s="15" t="s">
        <v>76</v>
      </c>
      <c r="D22" s="16">
        <f>Sheet1!H22</f>
        <v>0</v>
      </c>
      <c r="E22" s="17">
        <v>21</v>
      </c>
      <c r="F22" s="18">
        <f>Sheet1!B22</f>
        <v>0</v>
      </c>
      <c r="G22" s="16" t="str">
        <f>Sheet1!I22</f>
        <v/>
      </c>
      <c r="H22" s="18" t="str">
        <f>Sheet1!K22</f>
        <v/>
      </c>
      <c r="I22" s="20" t="str">
        <f>Sheet1!L22</f>
        <v/>
      </c>
      <c r="J22" s="21">
        <f>Sheet1!M22</f>
        <v>0</v>
      </c>
      <c r="K22" s="21" t="str">
        <f>Sheet1!N22</f>
        <v/>
      </c>
      <c r="L22" s="16">
        <f>Sheet1!R22</f>
        <v>0</v>
      </c>
      <c r="M22" s="21">
        <f>Sheet1!P22</f>
        <v>0</v>
      </c>
      <c r="N22" s="16" t="str">
        <f>Sheet1!Q22</f>
        <v>CNY</v>
      </c>
      <c r="O22" s="22">
        <f>Sheet1!S22</f>
        <v>0</v>
      </c>
      <c r="P22" s="23" t="str">
        <f t="shared" si="2"/>
        <v>20ZEISS-L进2422号</v>
      </c>
      <c r="Q22" s="24">
        <f t="shared" si="3"/>
        <v>0</v>
      </c>
      <c r="R22" s="13">
        <f t="shared" si="4"/>
        <v>0</v>
      </c>
      <c r="S22" s="13">
        <f t="shared" si="5"/>
        <v>0</v>
      </c>
      <c r="T22" s="13" t="s">
        <v>77</v>
      </c>
      <c r="V22" s="13">
        <f>Sheet1!T22</f>
        <v>4320438037</v>
      </c>
    </row>
    <row r="23" s="7" customFormat="1" ht="15.6" spans="1:22">
      <c r="A23" s="13">
        <f t="shared" si="0"/>
        <v>0</v>
      </c>
      <c r="B23" s="14">
        <f t="shared" si="1"/>
        <v>3383208426</v>
      </c>
      <c r="C23" s="15" t="s">
        <v>76</v>
      </c>
      <c r="D23" s="16">
        <f>Sheet1!H23</f>
        <v>0</v>
      </c>
      <c r="E23" s="17">
        <v>22</v>
      </c>
      <c r="F23" s="18">
        <f>Sheet1!B23</f>
        <v>0</v>
      </c>
      <c r="G23" s="16" t="str">
        <f>Sheet1!I23</f>
        <v/>
      </c>
      <c r="H23" s="18" t="str">
        <f>Sheet1!K23</f>
        <v/>
      </c>
      <c r="I23" s="20" t="str">
        <f>Sheet1!L23</f>
        <v/>
      </c>
      <c r="J23" s="21">
        <f>Sheet1!M23</f>
        <v>0</v>
      </c>
      <c r="K23" s="21" t="str">
        <f>Sheet1!N23</f>
        <v/>
      </c>
      <c r="L23" s="16">
        <f>Sheet1!R23</f>
        <v>0</v>
      </c>
      <c r="M23" s="21">
        <f>Sheet1!P23</f>
        <v>0</v>
      </c>
      <c r="N23" s="16" t="str">
        <f>Sheet1!Q23</f>
        <v>CNY</v>
      </c>
      <c r="O23" s="22">
        <f>Sheet1!S23</f>
        <v>0</v>
      </c>
      <c r="P23" s="23" t="str">
        <f t="shared" si="2"/>
        <v>20ZEISS-L进2422号</v>
      </c>
      <c r="Q23" s="24">
        <f t="shared" si="3"/>
        <v>0</v>
      </c>
      <c r="R23" s="13">
        <f t="shared" si="4"/>
        <v>0</v>
      </c>
      <c r="S23" s="13">
        <f t="shared" si="5"/>
        <v>0</v>
      </c>
      <c r="T23" s="13" t="s">
        <v>77</v>
      </c>
      <c r="V23" s="13">
        <f>Sheet1!T23</f>
        <v>4320438037</v>
      </c>
    </row>
    <row r="24" s="7" customFormat="1" ht="15.6" spans="1:22">
      <c r="A24" s="13">
        <f t="shared" si="0"/>
        <v>0</v>
      </c>
      <c r="B24" s="14">
        <f t="shared" si="1"/>
        <v>3383208426</v>
      </c>
      <c r="C24" s="15" t="s">
        <v>76</v>
      </c>
      <c r="D24" s="16">
        <f>Sheet1!H24</f>
        <v>0</v>
      </c>
      <c r="E24" s="17">
        <v>23</v>
      </c>
      <c r="F24" s="18">
        <f>Sheet1!B24</f>
        <v>0</v>
      </c>
      <c r="G24" s="16" t="str">
        <f>Sheet1!I24</f>
        <v/>
      </c>
      <c r="H24" s="18" t="str">
        <f>Sheet1!K24</f>
        <v/>
      </c>
      <c r="I24" s="20" t="str">
        <f>Sheet1!L24</f>
        <v/>
      </c>
      <c r="J24" s="21">
        <f>Sheet1!M24</f>
        <v>0</v>
      </c>
      <c r="K24" s="21" t="str">
        <f>Sheet1!N24</f>
        <v/>
      </c>
      <c r="L24" s="16">
        <f>Sheet1!R24</f>
        <v>0</v>
      </c>
      <c r="M24" s="21">
        <f>Sheet1!P24</f>
        <v>0</v>
      </c>
      <c r="N24" s="16" t="str">
        <f>Sheet1!Q24</f>
        <v>CNY</v>
      </c>
      <c r="O24" s="22">
        <f>Sheet1!S24</f>
        <v>0</v>
      </c>
      <c r="P24" s="23" t="str">
        <f t="shared" si="2"/>
        <v>20ZEISS-L进2422号</v>
      </c>
      <c r="Q24" s="24">
        <f t="shared" si="3"/>
        <v>0</v>
      </c>
      <c r="R24" s="13">
        <f t="shared" si="4"/>
        <v>0</v>
      </c>
      <c r="S24" s="13">
        <f t="shared" si="5"/>
        <v>0</v>
      </c>
      <c r="T24" s="13" t="s">
        <v>77</v>
      </c>
      <c r="V24" s="13">
        <f>Sheet1!T24</f>
        <v>4320438037</v>
      </c>
    </row>
    <row r="25" s="7" customFormat="1" ht="15.6" spans="1:22">
      <c r="A25" s="13">
        <f t="shared" si="0"/>
        <v>0</v>
      </c>
      <c r="B25" s="14">
        <f t="shared" si="1"/>
        <v>3383208426</v>
      </c>
      <c r="C25" s="15" t="s">
        <v>76</v>
      </c>
      <c r="D25" s="16">
        <f>Sheet1!H25</f>
        <v>0</v>
      </c>
      <c r="E25" s="17">
        <v>24</v>
      </c>
      <c r="F25" s="18">
        <f>Sheet1!B25</f>
        <v>0</v>
      </c>
      <c r="G25" s="16" t="str">
        <f>Sheet1!I25</f>
        <v/>
      </c>
      <c r="H25" s="18" t="str">
        <f>Sheet1!K25</f>
        <v/>
      </c>
      <c r="I25" s="20" t="str">
        <f>Sheet1!L25</f>
        <v/>
      </c>
      <c r="J25" s="21">
        <f>Sheet1!M25</f>
        <v>0</v>
      </c>
      <c r="K25" s="21" t="str">
        <f>Sheet1!N25</f>
        <v/>
      </c>
      <c r="L25" s="16">
        <f>Sheet1!R25</f>
        <v>0</v>
      </c>
      <c r="M25" s="21">
        <f>Sheet1!P25</f>
        <v>0</v>
      </c>
      <c r="N25" s="16" t="str">
        <f>Sheet1!Q25</f>
        <v>CNY</v>
      </c>
      <c r="O25" s="22">
        <f>Sheet1!S25</f>
        <v>0</v>
      </c>
      <c r="P25" s="23" t="str">
        <f t="shared" si="2"/>
        <v>20ZEISS-L进2422号</v>
      </c>
      <c r="Q25" s="24">
        <f t="shared" si="3"/>
        <v>0</v>
      </c>
      <c r="R25" s="13">
        <f t="shared" si="4"/>
        <v>0</v>
      </c>
      <c r="S25" s="13">
        <f t="shared" si="5"/>
        <v>0</v>
      </c>
      <c r="T25" s="13" t="s">
        <v>77</v>
      </c>
      <c r="V25" s="13">
        <f>Sheet1!T25</f>
        <v>4320438037</v>
      </c>
    </row>
    <row r="26" spans="19:20">
      <c r="S26" s="25"/>
      <c r="T26" s="2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B7" sqref="B7"/>
    </sheetView>
  </sheetViews>
  <sheetFormatPr defaultColWidth="9" defaultRowHeight="13.2"/>
  <cols>
    <col min="1" max="2" width="11.8611111111111" style="3" customWidth="1"/>
    <col min="3" max="3" width="16.5740740740741" style="3" customWidth="1"/>
    <col min="4" max="4" width="13.8611111111111" style="3" customWidth="1"/>
    <col min="5" max="5" width="9.13888888888889" style="3"/>
    <col min="6" max="6" width="25" style="3" customWidth="1"/>
    <col min="7" max="7" width="25.1388888888889" style="3" customWidth="1"/>
    <col min="8" max="8" width="15.1388888888889" customWidth="1"/>
    <col min="9" max="9" width="13.1388888888889" customWidth="1"/>
  </cols>
  <sheetData>
    <row r="1" s="2" customFormat="1" spans="1:9">
      <c r="A1" s="4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2</v>
      </c>
      <c r="G1" s="4" t="s">
        <v>83</v>
      </c>
      <c r="H1" s="5" t="s">
        <v>84</v>
      </c>
      <c r="I1" s="5" t="s">
        <v>85</v>
      </c>
    </row>
    <row r="2" spans="1:9">
      <c r="A2" s="3">
        <f>Sheet1!T2</f>
        <v>4320438037</v>
      </c>
      <c r="B2" s="3">
        <f>Sheet1!I2</f>
        <v>3926901000</v>
      </c>
      <c r="C2" s="3" t="str">
        <f>Sheet1!H2</f>
        <v>000000-2277-896</v>
      </c>
      <c r="D2" s="3" t="str">
        <f>Sheet1!K2</f>
        <v>塑料外壳</v>
      </c>
      <c r="E2" s="3">
        <f>Sheet1!M2</f>
        <v>2</v>
      </c>
      <c r="F2" s="3">
        <f>Sheet1!C2</f>
        <v>0</v>
      </c>
      <c r="G2" s="3">
        <f>Sheet1!F2</f>
        <v>3383208426</v>
      </c>
      <c r="I2" s="6"/>
    </row>
    <row r="3" spans="1:9">
      <c r="A3" s="3">
        <f>Sheet1!T3</f>
        <v>4320438037</v>
      </c>
      <c r="B3" s="3">
        <f>Sheet1!I3</f>
        <v>3926901000</v>
      </c>
      <c r="C3" s="3" t="str">
        <f>Sheet1!H3</f>
        <v>000000-2277-895</v>
      </c>
      <c r="D3" s="3" t="str">
        <f>Sheet1!K3</f>
        <v>塑料外壳</v>
      </c>
      <c r="E3" s="3">
        <f>Sheet1!M3</f>
        <v>2</v>
      </c>
      <c r="F3" s="3">
        <f>Sheet1!C3</f>
        <v>0</v>
      </c>
      <c r="G3" s="3">
        <f>G2</f>
        <v>3383208426</v>
      </c>
      <c r="I3" s="6"/>
    </row>
    <row r="4" spans="1:9">
      <c r="A4" s="3">
        <f>Sheet1!T4</f>
        <v>4320438037</v>
      </c>
      <c r="B4" s="3" t="str">
        <f>Sheet1!I4</f>
        <v/>
      </c>
      <c r="C4" s="3">
        <f>Sheet1!H4</f>
        <v>0</v>
      </c>
      <c r="D4" s="3" t="str">
        <f>Sheet1!K4</f>
        <v/>
      </c>
      <c r="E4" s="3">
        <f>Sheet1!M4</f>
        <v>0</v>
      </c>
      <c r="F4" s="3">
        <f>Sheet1!C4</f>
        <v>0</v>
      </c>
      <c r="G4" s="3">
        <f t="shared" ref="G4:G25" si="0">G3</f>
        <v>3383208426</v>
      </c>
      <c r="I4" s="6"/>
    </row>
    <row r="5" spans="1:9">
      <c r="A5" s="3">
        <f>Sheet1!T5</f>
        <v>4320438037</v>
      </c>
      <c r="B5" s="3" t="str">
        <f>Sheet1!I5</f>
        <v/>
      </c>
      <c r="C5" s="3">
        <f>Sheet1!H5</f>
        <v>0</v>
      </c>
      <c r="D5" s="3" t="str">
        <f>Sheet1!K5</f>
        <v/>
      </c>
      <c r="E5" s="3">
        <f>Sheet1!M5</f>
        <v>0</v>
      </c>
      <c r="F5" s="3">
        <f>Sheet1!C5</f>
        <v>0</v>
      </c>
      <c r="G5" s="3">
        <f t="shared" si="0"/>
        <v>3383208426</v>
      </c>
      <c r="I5" s="6"/>
    </row>
    <row r="6" spans="1:9">
      <c r="A6" s="3">
        <f>Sheet1!T6</f>
        <v>4320438037</v>
      </c>
      <c r="B6" s="3" t="str">
        <f>Sheet1!I6</f>
        <v/>
      </c>
      <c r="C6" s="3">
        <f>Sheet1!H6</f>
        <v>0</v>
      </c>
      <c r="D6" s="3" t="str">
        <f>Sheet1!K6</f>
        <v/>
      </c>
      <c r="E6" s="3">
        <f>Sheet1!M6</f>
        <v>0</v>
      </c>
      <c r="F6" s="3">
        <f>Sheet1!C6</f>
        <v>0</v>
      </c>
      <c r="G6" s="3">
        <f t="shared" si="0"/>
        <v>3383208426</v>
      </c>
      <c r="I6" s="6"/>
    </row>
    <row r="7" spans="1:9">
      <c r="A7" s="3">
        <f>Sheet1!T7</f>
        <v>4320438037</v>
      </c>
      <c r="B7" s="3" t="str">
        <f>Sheet1!I7</f>
        <v/>
      </c>
      <c r="C7" s="3">
        <f>Sheet1!H7</f>
        <v>0</v>
      </c>
      <c r="D7" s="3" t="str">
        <f>Sheet1!K7</f>
        <v/>
      </c>
      <c r="E7" s="3">
        <f>Sheet1!M7</f>
        <v>0</v>
      </c>
      <c r="F7" s="3">
        <f>Sheet1!C7</f>
        <v>0</v>
      </c>
      <c r="G7" s="3">
        <f t="shared" si="0"/>
        <v>3383208426</v>
      </c>
      <c r="I7" s="6"/>
    </row>
    <row r="8" spans="1:9">
      <c r="A8" s="3">
        <f>Sheet1!T8</f>
        <v>4320438037</v>
      </c>
      <c r="B8" s="3" t="str">
        <f>Sheet1!I8</f>
        <v/>
      </c>
      <c r="C8" s="3">
        <f>Sheet1!H8</f>
        <v>0</v>
      </c>
      <c r="D8" s="3" t="str">
        <f>Sheet1!K8</f>
        <v/>
      </c>
      <c r="E8" s="3">
        <f>Sheet1!M8</f>
        <v>0</v>
      </c>
      <c r="F8" s="3">
        <f>Sheet1!C8</f>
        <v>0</v>
      </c>
      <c r="G8" s="3">
        <f t="shared" si="0"/>
        <v>3383208426</v>
      </c>
      <c r="I8" s="6"/>
    </row>
    <row r="9" spans="1:9">
      <c r="A9" s="3">
        <f>Sheet1!T9</f>
        <v>4320438037</v>
      </c>
      <c r="B9" s="3" t="str">
        <f>Sheet1!I9</f>
        <v/>
      </c>
      <c r="C9" s="3">
        <f>Sheet1!H9</f>
        <v>0</v>
      </c>
      <c r="D9" s="3" t="str">
        <f>Sheet1!K9</f>
        <v/>
      </c>
      <c r="E9" s="3">
        <f>Sheet1!M9</f>
        <v>0</v>
      </c>
      <c r="F9" s="3">
        <f>Sheet1!C9</f>
        <v>0</v>
      </c>
      <c r="G9" s="3">
        <f t="shared" si="0"/>
        <v>3383208426</v>
      </c>
      <c r="I9" s="6"/>
    </row>
    <row r="10" spans="1:9">
      <c r="A10" s="3">
        <f>Sheet1!T10</f>
        <v>4320438037</v>
      </c>
      <c r="B10" s="3" t="str">
        <f>Sheet1!I10</f>
        <v/>
      </c>
      <c r="C10" s="3">
        <f>Sheet1!H10</f>
        <v>0</v>
      </c>
      <c r="D10" s="3" t="str">
        <f>Sheet1!K10</f>
        <v/>
      </c>
      <c r="E10" s="3">
        <f>Sheet1!M10</f>
        <v>0</v>
      </c>
      <c r="F10" s="3">
        <f>Sheet1!C10</f>
        <v>0</v>
      </c>
      <c r="G10" s="3">
        <f t="shared" si="0"/>
        <v>3383208426</v>
      </c>
      <c r="I10" s="6"/>
    </row>
    <row r="11" spans="1:9">
      <c r="A11" s="3">
        <f>Sheet1!T11</f>
        <v>4320438037</v>
      </c>
      <c r="B11" s="3" t="str">
        <f>Sheet1!I11</f>
        <v/>
      </c>
      <c r="C11" s="3">
        <f>Sheet1!H11</f>
        <v>0</v>
      </c>
      <c r="D11" s="3" t="str">
        <f>Sheet1!K11</f>
        <v/>
      </c>
      <c r="E11" s="3">
        <f>Sheet1!M11</f>
        <v>0</v>
      </c>
      <c r="F11" s="3">
        <f>Sheet1!C11</f>
        <v>0</v>
      </c>
      <c r="G11" s="3">
        <f t="shared" si="0"/>
        <v>3383208426</v>
      </c>
      <c r="I11" s="6"/>
    </row>
    <row r="12" spans="1:9">
      <c r="A12" s="3">
        <f>Sheet1!T12</f>
        <v>4320438037</v>
      </c>
      <c r="B12" s="3" t="str">
        <f>Sheet1!I12</f>
        <v/>
      </c>
      <c r="C12" s="3">
        <f>Sheet1!H12</f>
        <v>0</v>
      </c>
      <c r="D12" s="3" t="str">
        <f>Sheet1!K12</f>
        <v/>
      </c>
      <c r="E12" s="3">
        <f>Sheet1!M12</f>
        <v>0</v>
      </c>
      <c r="F12" s="3">
        <f>Sheet1!C12</f>
        <v>0</v>
      </c>
      <c r="G12" s="3">
        <f t="shared" si="0"/>
        <v>3383208426</v>
      </c>
      <c r="I12" s="6"/>
    </row>
    <row r="13" spans="1:9">
      <c r="A13" s="3">
        <f>Sheet1!T13</f>
        <v>4320438037</v>
      </c>
      <c r="B13" s="3" t="str">
        <f>Sheet1!I13</f>
        <v/>
      </c>
      <c r="C13" s="3">
        <f>Sheet1!H13</f>
        <v>0</v>
      </c>
      <c r="D13" s="3" t="str">
        <f>Sheet1!K13</f>
        <v/>
      </c>
      <c r="E13" s="3">
        <f>Sheet1!M13</f>
        <v>0</v>
      </c>
      <c r="F13" s="3">
        <f>Sheet1!C13</f>
        <v>0</v>
      </c>
      <c r="G13" s="3">
        <f t="shared" si="0"/>
        <v>3383208426</v>
      </c>
      <c r="I13" s="6"/>
    </row>
    <row r="14" spans="1:9">
      <c r="A14" s="3">
        <f>Sheet1!T14</f>
        <v>4320438037</v>
      </c>
      <c r="B14" s="3" t="str">
        <f>Sheet1!I14</f>
        <v/>
      </c>
      <c r="C14" s="3">
        <f>Sheet1!H14</f>
        <v>0</v>
      </c>
      <c r="D14" s="3" t="str">
        <f>Sheet1!K14</f>
        <v/>
      </c>
      <c r="E14" s="3">
        <f>Sheet1!M14</f>
        <v>0</v>
      </c>
      <c r="F14" s="3">
        <f>Sheet1!C14</f>
        <v>0</v>
      </c>
      <c r="G14" s="3">
        <f t="shared" si="0"/>
        <v>3383208426</v>
      </c>
      <c r="I14" s="6"/>
    </row>
    <row r="15" spans="1:9">
      <c r="A15" s="3">
        <f>Sheet1!T15</f>
        <v>4320438037</v>
      </c>
      <c r="B15" s="3" t="str">
        <f>Sheet1!I15</f>
        <v/>
      </c>
      <c r="C15" s="3">
        <f>Sheet1!H15</f>
        <v>0</v>
      </c>
      <c r="D15" s="3" t="str">
        <f>Sheet1!K15</f>
        <v/>
      </c>
      <c r="E15" s="3">
        <f>Sheet1!M15</f>
        <v>0</v>
      </c>
      <c r="F15" s="3">
        <f>Sheet1!C15</f>
        <v>0</v>
      </c>
      <c r="G15" s="3">
        <f t="shared" si="0"/>
        <v>3383208426</v>
      </c>
      <c r="I15" s="6"/>
    </row>
    <row r="16" spans="1:9">
      <c r="A16" s="3">
        <f>Sheet1!T16</f>
        <v>4320438037</v>
      </c>
      <c r="B16" s="3" t="str">
        <f>Sheet1!I16</f>
        <v/>
      </c>
      <c r="C16" s="3">
        <f>Sheet1!H16</f>
        <v>0</v>
      </c>
      <c r="D16" s="3" t="str">
        <f>Sheet1!K16</f>
        <v/>
      </c>
      <c r="E16" s="3">
        <f>Sheet1!M16</f>
        <v>0</v>
      </c>
      <c r="F16" s="3">
        <f>Sheet1!C16</f>
        <v>0</v>
      </c>
      <c r="G16" s="3">
        <f t="shared" si="0"/>
        <v>3383208426</v>
      </c>
      <c r="I16" s="6"/>
    </row>
    <row r="17" spans="1:9">
      <c r="A17" s="3">
        <f>Sheet1!T17</f>
        <v>4320438037</v>
      </c>
      <c r="B17" s="3" t="str">
        <f>Sheet1!I17</f>
        <v/>
      </c>
      <c r="C17" s="3">
        <f>Sheet1!H17</f>
        <v>0</v>
      </c>
      <c r="D17" s="3" t="str">
        <f>Sheet1!K17</f>
        <v/>
      </c>
      <c r="E17" s="3">
        <f>Sheet1!M17</f>
        <v>0</v>
      </c>
      <c r="F17" s="3">
        <f>Sheet1!C17</f>
        <v>0</v>
      </c>
      <c r="G17" s="3">
        <f t="shared" si="0"/>
        <v>3383208426</v>
      </c>
      <c r="I17" s="6"/>
    </row>
    <row r="18" spans="1:9">
      <c r="A18" s="3">
        <f>Sheet1!T18</f>
        <v>4320438037</v>
      </c>
      <c r="B18" s="3" t="str">
        <f>Sheet1!I18</f>
        <v/>
      </c>
      <c r="C18" s="3">
        <f>Sheet1!H18</f>
        <v>0</v>
      </c>
      <c r="D18" s="3" t="str">
        <f>Sheet1!K18</f>
        <v/>
      </c>
      <c r="E18" s="3">
        <f>Sheet1!M18</f>
        <v>0</v>
      </c>
      <c r="F18" s="3">
        <f>Sheet1!C18</f>
        <v>0</v>
      </c>
      <c r="G18" s="3">
        <f t="shared" si="0"/>
        <v>3383208426</v>
      </c>
      <c r="I18" s="6"/>
    </row>
    <row r="19" spans="1:9">
      <c r="A19" s="3">
        <f>Sheet1!T19</f>
        <v>4320438037</v>
      </c>
      <c r="B19" s="3" t="str">
        <f>Sheet1!I19</f>
        <v/>
      </c>
      <c r="C19" s="3">
        <f>Sheet1!H19</f>
        <v>0</v>
      </c>
      <c r="D19" s="3" t="str">
        <f>Sheet1!K19</f>
        <v/>
      </c>
      <c r="E19" s="3">
        <f>Sheet1!M19</f>
        <v>0</v>
      </c>
      <c r="F19" s="3">
        <f>Sheet1!C19</f>
        <v>0</v>
      </c>
      <c r="G19" s="3">
        <f t="shared" si="0"/>
        <v>3383208426</v>
      </c>
      <c r="I19" s="6"/>
    </row>
    <row r="20" spans="1:9">
      <c r="A20" s="3">
        <f>Sheet1!T20</f>
        <v>4320438037</v>
      </c>
      <c r="B20" s="3" t="str">
        <f>Sheet1!I20</f>
        <v/>
      </c>
      <c r="C20" s="3">
        <f>Sheet1!H20</f>
        <v>0</v>
      </c>
      <c r="D20" s="3" t="str">
        <f>Sheet1!K20</f>
        <v/>
      </c>
      <c r="E20" s="3">
        <f>Sheet1!M20</f>
        <v>0</v>
      </c>
      <c r="F20" s="3">
        <f>Sheet1!C20</f>
        <v>0</v>
      </c>
      <c r="G20" s="3">
        <f t="shared" si="0"/>
        <v>3383208426</v>
      </c>
      <c r="I20" s="6"/>
    </row>
    <row r="21" spans="1:9">
      <c r="A21" s="3">
        <f>Sheet1!T21</f>
        <v>4320438037</v>
      </c>
      <c r="B21" s="3" t="str">
        <f>Sheet1!I21</f>
        <v/>
      </c>
      <c r="C21" s="3">
        <f>Sheet1!H21</f>
        <v>0</v>
      </c>
      <c r="D21" s="3" t="str">
        <f>Sheet1!K21</f>
        <v/>
      </c>
      <c r="E21" s="3">
        <f>Sheet1!M21</f>
        <v>0</v>
      </c>
      <c r="F21" s="3">
        <f>Sheet1!C21</f>
        <v>0</v>
      </c>
      <c r="G21" s="3">
        <f t="shared" si="0"/>
        <v>3383208426</v>
      </c>
      <c r="I21" s="6"/>
    </row>
    <row r="22" spans="1:9">
      <c r="A22" s="3">
        <f>Sheet1!T22</f>
        <v>4320438037</v>
      </c>
      <c r="B22" s="3" t="str">
        <f>Sheet1!I22</f>
        <v/>
      </c>
      <c r="C22" s="3">
        <f>Sheet1!H22</f>
        <v>0</v>
      </c>
      <c r="D22" s="3" t="str">
        <f>Sheet1!K22</f>
        <v/>
      </c>
      <c r="E22" s="3">
        <f>Sheet1!M22</f>
        <v>0</v>
      </c>
      <c r="F22" s="3">
        <f>Sheet1!C22</f>
        <v>0</v>
      </c>
      <c r="G22" s="3">
        <f t="shared" si="0"/>
        <v>3383208426</v>
      </c>
      <c r="I22" s="6"/>
    </row>
    <row r="23" spans="1:9">
      <c r="A23" s="3">
        <f>Sheet1!T23</f>
        <v>4320438037</v>
      </c>
      <c r="B23" s="3" t="str">
        <f>Sheet1!I23</f>
        <v/>
      </c>
      <c r="C23" s="3">
        <f>Sheet1!H23</f>
        <v>0</v>
      </c>
      <c r="D23" s="3" t="str">
        <f>Sheet1!K23</f>
        <v/>
      </c>
      <c r="E23" s="3">
        <f>Sheet1!M23</f>
        <v>0</v>
      </c>
      <c r="F23" s="3">
        <f>Sheet1!C23</f>
        <v>0</v>
      </c>
      <c r="G23" s="3">
        <f t="shared" si="0"/>
        <v>3383208426</v>
      </c>
      <c r="I23" s="6"/>
    </row>
    <row r="24" spans="1:9">
      <c r="A24" s="3">
        <f>Sheet1!T24</f>
        <v>4320438037</v>
      </c>
      <c r="B24" s="3" t="str">
        <f>Sheet1!I24</f>
        <v/>
      </c>
      <c r="C24" s="3">
        <f>Sheet1!H24</f>
        <v>0</v>
      </c>
      <c r="D24" s="3" t="str">
        <f>Sheet1!K24</f>
        <v/>
      </c>
      <c r="E24" s="3">
        <f>Sheet1!M24</f>
        <v>0</v>
      </c>
      <c r="F24" s="3">
        <f>Sheet1!C24</f>
        <v>0</v>
      </c>
      <c r="G24" s="3">
        <f t="shared" si="0"/>
        <v>3383208426</v>
      </c>
      <c r="I24" s="6"/>
    </row>
    <row r="25" spans="1:9">
      <c r="A25" s="3">
        <f>Sheet1!T25</f>
        <v>4320438037</v>
      </c>
      <c r="B25" s="3" t="str">
        <f>Sheet1!I25</f>
        <v/>
      </c>
      <c r="C25" s="3">
        <f>Sheet1!H25</f>
        <v>0</v>
      </c>
      <c r="D25" s="3" t="str">
        <f>Sheet1!K25</f>
        <v/>
      </c>
      <c r="E25" s="3">
        <f>Sheet1!M25</f>
        <v>0</v>
      </c>
      <c r="F25" s="3">
        <f>Sheet1!C25</f>
        <v>0</v>
      </c>
      <c r="G25" s="3">
        <f t="shared" si="0"/>
        <v>3383208426</v>
      </c>
      <c r="I25" s="6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E1:AF337"/>
  <sheetViews>
    <sheetView workbookViewId="0">
      <selection activeCell="AB1" sqref="AB1"/>
    </sheetView>
  </sheetViews>
  <sheetFormatPr defaultColWidth="9" defaultRowHeight="13.2"/>
  <cols>
    <col min="1" max="1" width="2.71296296296296" customWidth="1"/>
  </cols>
  <sheetData>
    <row r="1" s="1" customFormat="1"/>
    <row r="2" spans="31:32">
      <c r="AE2" s="1"/>
      <c r="AF2" s="1"/>
    </row>
    <row r="3" spans="31:32">
      <c r="AE3" s="1"/>
      <c r="AF3" s="1"/>
    </row>
    <row r="4" spans="31:32">
      <c r="AE4" s="1"/>
      <c r="AF4" s="1"/>
    </row>
    <row r="5" spans="31:32">
      <c r="AE5" s="1"/>
      <c r="AF5" s="1"/>
    </row>
    <row r="6" spans="31:32">
      <c r="AE6" s="1"/>
      <c r="AF6" s="1"/>
    </row>
    <row r="7" spans="31:32">
      <c r="AE7" s="1"/>
      <c r="AF7" s="1"/>
    </row>
    <row r="8" spans="31:32">
      <c r="AE8" s="1"/>
      <c r="AF8" s="1"/>
    </row>
    <row r="9" spans="31:32">
      <c r="AE9" s="1"/>
      <c r="AF9" s="1"/>
    </row>
    <row r="10" spans="31:32">
      <c r="AE10" s="1"/>
      <c r="AF10" s="1"/>
    </row>
    <row r="11" spans="31:32">
      <c r="AE11" s="1"/>
      <c r="AF11" s="1"/>
    </row>
    <row r="12" spans="31:32">
      <c r="AE12" s="1"/>
      <c r="AF12" s="1"/>
    </row>
    <row r="13" spans="31:32">
      <c r="AE13" s="1"/>
      <c r="AF13" s="1"/>
    </row>
    <row r="14" spans="31:32">
      <c r="AE14" s="1"/>
      <c r="AF14" s="1"/>
    </row>
    <row r="15" spans="31:32">
      <c r="AE15" s="1"/>
      <c r="AF15" s="1"/>
    </row>
    <row r="16" spans="31:32">
      <c r="AE16" s="1"/>
      <c r="AF16" s="1"/>
    </row>
    <row r="17" spans="31:32">
      <c r="AE17" s="1"/>
      <c r="AF17" s="1"/>
    </row>
    <row r="18" spans="31:32">
      <c r="AE18" s="1"/>
      <c r="AF18" s="1"/>
    </row>
    <row r="19" spans="31:32">
      <c r="AE19" s="1"/>
      <c r="AF19" s="1"/>
    </row>
    <row r="20" spans="31:32">
      <c r="AE20" s="1"/>
      <c r="AF20" s="1"/>
    </row>
    <row r="21" spans="31:32">
      <c r="AE21" s="1"/>
      <c r="AF21" s="1"/>
    </row>
    <row r="22" spans="31:32">
      <c r="AE22" s="1"/>
      <c r="AF22" s="1"/>
    </row>
    <row r="23" spans="31:32">
      <c r="AE23" s="1"/>
      <c r="AF23" s="1"/>
    </row>
    <row r="24" spans="31:32">
      <c r="AE24" s="1"/>
      <c r="AF24" s="1"/>
    </row>
    <row r="25" spans="31:32">
      <c r="AE25" s="1"/>
      <c r="AF25" s="1"/>
    </row>
    <row r="26" spans="31:32">
      <c r="AE26" s="1"/>
      <c r="AF26" s="1"/>
    </row>
    <row r="27" spans="31:32">
      <c r="AE27" s="1"/>
      <c r="AF27" s="1"/>
    </row>
    <row r="28" spans="31:32">
      <c r="AE28" s="1"/>
      <c r="AF28" s="1"/>
    </row>
    <row r="29" spans="31:32">
      <c r="AE29" s="1"/>
      <c r="AF29" s="1"/>
    </row>
    <row r="30" spans="31:32">
      <c r="AE30" s="1"/>
      <c r="AF30" s="1"/>
    </row>
    <row r="31" spans="31:32">
      <c r="AE31" s="1"/>
      <c r="AF31" s="1"/>
    </row>
    <row r="32" spans="31:32">
      <c r="AE32" s="1"/>
      <c r="AF32" s="1"/>
    </row>
    <row r="33" spans="31:32">
      <c r="AE33" s="1"/>
      <c r="AF33" s="1"/>
    </row>
    <row r="34" spans="31:32">
      <c r="AE34" s="1"/>
      <c r="AF34" s="1"/>
    </row>
    <row r="35" spans="31:32">
      <c r="AE35" s="1"/>
      <c r="AF35" s="1"/>
    </row>
    <row r="36" spans="31:32">
      <c r="AE36" s="1"/>
      <c r="AF36" s="1"/>
    </row>
    <row r="37" spans="31:32">
      <c r="AE37" s="1"/>
      <c r="AF37" s="1"/>
    </row>
    <row r="38" spans="31:32">
      <c r="AE38" s="1"/>
      <c r="AF38" s="1"/>
    </row>
    <row r="39" spans="31:32">
      <c r="AE39" s="1"/>
      <c r="AF39" s="1"/>
    </row>
    <row r="40" spans="31:32">
      <c r="AE40" s="1"/>
      <c r="AF40" s="1"/>
    </row>
    <row r="41" spans="31:32">
      <c r="AE41" s="1"/>
      <c r="AF41" s="1"/>
    </row>
    <row r="42" spans="31:32">
      <c r="AE42" s="1"/>
      <c r="AF42" s="1"/>
    </row>
    <row r="43" spans="31:32">
      <c r="AE43" s="1"/>
      <c r="AF43" s="1"/>
    </row>
    <row r="44" spans="31:32">
      <c r="AE44" s="1"/>
      <c r="AF44" s="1"/>
    </row>
    <row r="45" spans="31:32">
      <c r="AE45" s="1"/>
      <c r="AF45" s="1"/>
    </row>
    <row r="46" spans="31:32">
      <c r="AE46" s="1"/>
      <c r="AF46" s="1"/>
    </row>
    <row r="47" spans="31:32">
      <c r="AE47" s="1"/>
      <c r="AF47" s="1"/>
    </row>
    <row r="48" spans="31:32">
      <c r="AE48" s="1"/>
      <c r="AF48" s="1"/>
    </row>
    <row r="49" spans="31:32">
      <c r="AE49" s="1"/>
      <c r="AF49" s="1"/>
    </row>
    <row r="50" spans="31:32">
      <c r="AE50" s="1"/>
      <c r="AF50" s="1"/>
    </row>
    <row r="51" spans="31:32">
      <c r="AE51" s="1"/>
      <c r="AF51" s="1"/>
    </row>
    <row r="52" spans="31:32">
      <c r="AE52" s="1"/>
      <c r="AF52" s="1"/>
    </row>
    <row r="53" spans="31:32">
      <c r="AE53" s="1"/>
      <c r="AF53" s="1"/>
    </row>
    <row r="54" spans="31:32">
      <c r="AE54" s="1"/>
      <c r="AF54" s="1"/>
    </row>
    <row r="55" spans="31:32">
      <c r="AE55" s="1"/>
      <c r="AF55" s="1"/>
    </row>
    <row r="56" spans="31:32">
      <c r="AE56" s="1"/>
      <c r="AF56" s="1"/>
    </row>
    <row r="57" spans="31:32">
      <c r="AE57" s="1"/>
      <c r="AF57" s="1"/>
    </row>
    <row r="58" spans="31:32">
      <c r="AE58" s="1"/>
      <c r="AF58" s="1"/>
    </row>
    <row r="59" spans="31:32">
      <c r="AE59" s="1"/>
      <c r="AF59" s="1"/>
    </row>
    <row r="60" spans="31:32">
      <c r="AE60" s="1"/>
      <c r="AF60" s="1"/>
    </row>
    <row r="61" spans="31:32">
      <c r="AE61" s="1"/>
      <c r="AF61" s="1"/>
    </row>
    <row r="62" spans="31:32">
      <c r="AE62" s="1"/>
      <c r="AF62" s="1"/>
    </row>
    <row r="63" spans="31:32">
      <c r="AE63" s="1"/>
      <c r="AF63" s="1"/>
    </row>
    <row r="64" spans="31:32">
      <c r="AE64" s="1"/>
      <c r="AF64" s="1"/>
    </row>
    <row r="65" spans="31:32">
      <c r="AE65" s="1"/>
      <c r="AF65" s="1"/>
    </row>
    <row r="66" spans="31:32">
      <c r="AE66" s="1"/>
      <c r="AF66" s="1"/>
    </row>
    <row r="67" spans="31:32">
      <c r="AE67" s="1"/>
      <c r="AF67" s="1"/>
    </row>
    <row r="68" spans="31:32">
      <c r="AE68" s="1"/>
      <c r="AF68" s="1"/>
    </row>
    <row r="69" spans="31:32">
      <c r="AE69" s="1"/>
      <c r="AF69" s="1"/>
    </row>
    <row r="70" spans="31:32">
      <c r="AE70" s="1"/>
      <c r="AF70" s="1"/>
    </row>
    <row r="71" spans="31:32">
      <c r="AE71" s="1"/>
      <c r="AF71" s="1"/>
    </row>
    <row r="72" spans="31:32">
      <c r="AE72" s="1"/>
      <c r="AF72" s="1"/>
    </row>
    <row r="73" spans="31:32">
      <c r="AE73" s="1"/>
      <c r="AF73" s="1"/>
    </row>
    <row r="74" spans="31:32">
      <c r="AE74" s="1"/>
      <c r="AF74" s="1"/>
    </row>
    <row r="75" spans="31:32">
      <c r="AE75" s="1"/>
      <c r="AF75" s="1"/>
    </row>
    <row r="76" spans="31:32">
      <c r="AE76" s="1"/>
      <c r="AF76" s="1"/>
    </row>
    <row r="77" spans="31:32">
      <c r="AE77" s="1"/>
      <c r="AF77" s="1"/>
    </row>
    <row r="78" spans="31:32">
      <c r="AE78" s="1"/>
      <c r="AF78" s="1"/>
    </row>
    <row r="79" spans="31:32">
      <c r="AE79" s="1"/>
      <c r="AF79" s="1"/>
    </row>
    <row r="80" spans="31:32">
      <c r="AE80" s="1"/>
      <c r="AF80" s="1"/>
    </row>
    <row r="81" spans="31:32">
      <c r="AE81" s="1"/>
      <c r="AF81" s="1"/>
    </row>
    <row r="82" spans="31:32">
      <c r="AE82" s="1"/>
      <c r="AF82" s="1"/>
    </row>
    <row r="83" spans="31:32">
      <c r="AE83" s="1"/>
      <c r="AF83" s="1"/>
    </row>
    <row r="84" spans="31:32">
      <c r="AE84" s="1"/>
      <c r="AF84" s="1"/>
    </row>
    <row r="85" spans="31:32">
      <c r="AE85" s="1"/>
      <c r="AF85" s="1"/>
    </row>
    <row r="86" spans="31:32">
      <c r="AE86" s="1"/>
      <c r="AF86" s="1"/>
    </row>
    <row r="87" spans="31:32">
      <c r="AE87" s="1"/>
      <c r="AF87" s="1"/>
    </row>
    <row r="88" spans="31:32">
      <c r="AE88" s="1"/>
      <c r="AF88" s="1"/>
    </row>
    <row r="89" spans="31:32">
      <c r="AE89" s="1"/>
      <c r="AF89" s="1"/>
    </row>
    <row r="90" spans="31:32">
      <c r="AE90" s="1"/>
      <c r="AF90" s="1"/>
    </row>
    <row r="91" spans="31:32">
      <c r="AE91" s="1"/>
      <c r="AF91" s="1"/>
    </row>
    <row r="92" spans="31:32">
      <c r="AE92" s="1"/>
      <c r="AF92" s="1"/>
    </row>
    <row r="93" spans="31:32">
      <c r="AE93" s="1"/>
      <c r="AF93" s="1"/>
    </row>
    <row r="94" spans="31:32">
      <c r="AE94" s="1"/>
      <c r="AF94" s="1"/>
    </row>
    <row r="95" spans="31:32">
      <c r="AE95" s="1"/>
      <c r="AF95" s="1"/>
    </row>
    <row r="96" spans="31:32">
      <c r="AE96" s="1"/>
      <c r="AF96" s="1"/>
    </row>
    <row r="97" spans="31:32">
      <c r="AE97" s="1"/>
      <c r="AF97" s="1"/>
    </row>
    <row r="98" spans="31:32">
      <c r="AE98" s="1"/>
      <c r="AF98" s="1"/>
    </row>
    <row r="99" spans="31:32">
      <c r="AE99" s="1"/>
      <c r="AF99" s="1"/>
    </row>
    <row r="100" spans="31:32">
      <c r="AE100" s="1"/>
      <c r="AF100" s="1"/>
    </row>
    <row r="101" spans="31:32">
      <c r="AE101" s="1"/>
      <c r="AF101" s="1"/>
    </row>
    <row r="102" spans="31:32">
      <c r="AE102" s="1"/>
      <c r="AF102" s="1"/>
    </row>
    <row r="103" spans="31:32">
      <c r="AE103" s="1"/>
      <c r="AF103" s="1"/>
    </row>
    <row r="104" spans="31:32">
      <c r="AE104" s="1"/>
      <c r="AF104" s="1"/>
    </row>
    <row r="105" spans="31:32">
      <c r="AE105" s="1"/>
      <c r="AF105" s="1"/>
    </row>
    <row r="106" spans="31:32">
      <c r="AE106" s="1"/>
      <c r="AF106" s="1"/>
    </row>
    <row r="107" spans="31:32">
      <c r="AE107" s="1"/>
      <c r="AF107" s="1"/>
    </row>
    <row r="108" spans="31:32">
      <c r="AE108" s="1"/>
      <c r="AF108" s="1"/>
    </row>
    <row r="109" spans="31:32">
      <c r="AE109" s="1"/>
      <c r="AF109" s="1"/>
    </row>
    <row r="110" spans="31:32">
      <c r="AE110" s="1"/>
      <c r="AF110" s="1"/>
    </row>
    <row r="111" spans="31:32">
      <c r="AE111" s="1"/>
      <c r="AF111" s="1"/>
    </row>
    <row r="112" spans="31:32">
      <c r="AE112" s="1"/>
      <c r="AF112" s="1"/>
    </row>
    <row r="113" spans="31:32">
      <c r="AE113" s="1"/>
      <c r="AF113" s="1"/>
    </row>
    <row r="114" spans="31:32">
      <c r="AE114" s="1"/>
      <c r="AF114" s="1"/>
    </row>
    <row r="115" spans="31:32">
      <c r="AE115" s="1"/>
      <c r="AF115" s="1"/>
    </row>
    <row r="116" spans="31:32">
      <c r="AE116" s="1"/>
      <c r="AF116" s="1"/>
    </row>
    <row r="117" spans="31:32">
      <c r="AE117" s="1"/>
      <c r="AF117" s="1"/>
    </row>
    <row r="118" spans="31:32">
      <c r="AE118" s="1"/>
      <c r="AF118" s="1"/>
    </row>
    <row r="119" spans="31:32">
      <c r="AE119" s="1"/>
      <c r="AF119" s="1"/>
    </row>
    <row r="120" spans="31:32">
      <c r="AE120" s="1"/>
      <c r="AF120" s="1"/>
    </row>
    <row r="121" spans="31:32">
      <c r="AE121" s="1"/>
      <c r="AF121" s="1"/>
    </row>
    <row r="122" spans="31:32">
      <c r="AE122" s="1"/>
      <c r="AF122" s="1"/>
    </row>
    <row r="123" spans="31:32">
      <c r="AE123" s="1"/>
      <c r="AF123" s="1"/>
    </row>
    <row r="124" spans="31:32">
      <c r="AE124" s="1"/>
      <c r="AF124" s="1"/>
    </row>
    <row r="125" spans="31:32">
      <c r="AE125" s="1"/>
      <c r="AF125" s="1"/>
    </row>
    <row r="126" spans="31:32">
      <c r="AE126" s="1"/>
      <c r="AF126" s="1"/>
    </row>
    <row r="127" spans="31:32">
      <c r="AE127" s="1"/>
      <c r="AF127" s="1"/>
    </row>
    <row r="128" spans="31:32">
      <c r="AE128" s="1"/>
      <c r="AF128" s="1"/>
    </row>
    <row r="129" spans="31:32">
      <c r="AE129" s="1"/>
      <c r="AF129" s="1"/>
    </row>
    <row r="130" spans="31:32">
      <c r="AE130" s="1"/>
      <c r="AF130" s="1"/>
    </row>
    <row r="131" spans="31:32">
      <c r="AE131" s="1"/>
      <c r="AF131" s="1"/>
    </row>
    <row r="132" spans="31:32">
      <c r="AE132" s="1"/>
      <c r="AF132" s="1"/>
    </row>
    <row r="133" spans="31:32">
      <c r="AE133" s="1"/>
      <c r="AF133" s="1"/>
    </row>
    <row r="134" spans="31:32">
      <c r="AE134" s="1"/>
      <c r="AF134" s="1"/>
    </row>
    <row r="135" spans="31:32">
      <c r="AE135" s="1"/>
      <c r="AF135" s="1"/>
    </row>
    <row r="136" spans="31:32">
      <c r="AE136" s="1"/>
      <c r="AF136" s="1"/>
    </row>
    <row r="137" spans="31:32">
      <c r="AE137" s="1"/>
      <c r="AF137" s="1"/>
    </row>
    <row r="138" spans="31:32">
      <c r="AE138" s="1"/>
      <c r="AF138" s="1"/>
    </row>
    <row r="139" spans="31:32">
      <c r="AE139" s="1"/>
      <c r="AF139" s="1"/>
    </row>
    <row r="140" spans="31:32">
      <c r="AE140" s="1"/>
      <c r="AF140" s="1"/>
    </row>
    <row r="141" spans="31:32">
      <c r="AE141" s="1"/>
      <c r="AF141" s="1"/>
    </row>
    <row r="142" spans="31:32">
      <c r="AE142" s="1"/>
      <c r="AF142" s="1"/>
    </row>
    <row r="143" spans="31:32">
      <c r="AE143" s="1"/>
      <c r="AF143" s="1"/>
    </row>
    <row r="144" spans="31:32">
      <c r="AE144" s="1"/>
      <c r="AF144" s="1"/>
    </row>
    <row r="145" spans="31:32">
      <c r="AE145" s="1"/>
      <c r="AF145" s="1"/>
    </row>
    <row r="146" spans="31:32">
      <c r="AE146" s="1"/>
      <c r="AF146" s="1"/>
    </row>
    <row r="147" spans="31:32">
      <c r="AE147" s="1"/>
      <c r="AF147" s="1"/>
    </row>
    <row r="148" spans="31:32">
      <c r="AE148" s="1"/>
      <c r="AF148" s="1"/>
    </row>
    <row r="149" spans="31:32">
      <c r="AE149" s="1"/>
      <c r="AF149" s="1"/>
    </row>
    <row r="150" spans="31:32">
      <c r="AE150" s="1"/>
      <c r="AF150" s="1"/>
    </row>
    <row r="151" spans="31:32">
      <c r="AE151" s="1"/>
      <c r="AF151" s="1"/>
    </row>
    <row r="152" spans="31:32">
      <c r="AE152" s="1"/>
      <c r="AF152" s="1"/>
    </row>
    <row r="153" spans="31:32">
      <c r="AE153" s="1"/>
      <c r="AF153" s="1"/>
    </row>
    <row r="154" spans="31:32">
      <c r="AE154" s="1"/>
      <c r="AF154" s="1"/>
    </row>
    <row r="155" spans="31:32">
      <c r="AE155" s="1"/>
      <c r="AF155" s="1"/>
    </row>
    <row r="156" spans="31:32">
      <c r="AE156" s="1"/>
      <c r="AF156" s="1"/>
    </row>
    <row r="157" spans="31:32">
      <c r="AE157" s="1"/>
      <c r="AF157" s="1"/>
    </row>
    <row r="158" spans="31:32">
      <c r="AE158" s="1"/>
      <c r="AF158" s="1"/>
    </row>
    <row r="159" spans="31:32">
      <c r="AE159" s="1"/>
      <c r="AF159" s="1"/>
    </row>
    <row r="160" spans="31:32">
      <c r="AE160" s="1"/>
      <c r="AF160" s="1"/>
    </row>
    <row r="161" spans="31:32">
      <c r="AE161" s="1"/>
      <c r="AF161" s="1"/>
    </row>
    <row r="162" spans="31:32">
      <c r="AE162" s="1"/>
      <c r="AF162" s="1"/>
    </row>
    <row r="163" spans="31:32">
      <c r="AE163" s="1"/>
      <c r="AF163" s="1"/>
    </row>
    <row r="164" spans="31:32">
      <c r="AE164" s="1"/>
      <c r="AF164" s="1"/>
    </row>
    <row r="165" spans="31:32">
      <c r="AE165" s="1"/>
      <c r="AF165" s="1"/>
    </row>
    <row r="166" spans="31:32">
      <c r="AE166" s="1"/>
      <c r="AF166" s="1"/>
    </row>
    <row r="167" spans="31:32">
      <c r="AE167" s="1"/>
      <c r="AF167" s="1"/>
    </row>
    <row r="168" spans="31:32">
      <c r="AE168" s="1"/>
      <c r="AF168" s="1"/>
    </row>
    <row r="169" spans="31:32">
      <c r="AE169" s="1"/>
      <c r="AF169" s="1"/>
    </row>
    <row r="170" spans="31:32">
      <c r="AE170" s="1"/>
      <c r="AF170" s="1"/>
    </row>
    <row r="171" spans="31:32">
      <c r="AE171" s="1"/>
      <c r="AF171" s="1"/>
    </row>
    <row r="172" spans="31:32">
      <c r="AE172" s="1"/>
      <c r="AF172" s="1"/>
    </row>
    <row r="173" spans="31:32">
      <c r="AE173" s="1"/>
      <c r="AF173" s="1"/>
    </row>
    <row r="174" spans="31:32">
      <c r="AE174" s="1"/>
      <c r="AF174" s="1"/>
    </row>
    <row r="175" spans="31:32">
      <c r="AE175" s="1"/>
      <c r="AF175" s="1"/>
    </row>
    <row r="176" spans="31:32">
      <c r="AE176" s="1"/>
      <c r="AF176" s="1"/>
    </row>
    <row r="177" spans="31:32">
      <c r="AE177" s="1"/>
      <c r="AF177" s="1"/>
    </row>
    <row r="178" spans="31:32">
      <c r="AE178" s="1"/>
      <c r="AF178" s="1"/>
    </row>
    <row r="179" spans="31:32">
      <c r="AE179" s="1"/>
      <c r="AF179" s="1"/>
    </row>
    <row r="180" spans="31:32">
      <c r="AE180" s="1"/>
      <c r="AF180" s="1"/>
    </row>
    <row r="181" spans="31:32">
      <c r="AE181" s="1"/>
      <c r="AF181" s="1"/>
    </row>
    <row r="182" spans="31:32">
      <c r="AE182" s="1"/>
      <c r="AF182" s="1"/>
    </row>
    <row r="183" spans="31:32">
      <c r="AE183" s="1"/>
      <c r="AF183" s="1"/>
    </row>
    <row r="184" spans="31:32">
      <c r="AE184" s="1"/>
      <c r="AF184" s="1"/>
    </row>
    <row r="185" spans="31:32">
      <c r="AE185" s="1"/>
      <c r="AF185" s="1"/>
    </row>
    <row r="186" spans="31:32">
      <c r="AE186" s="1"/>
      <c r="AF186" s="1"/>
    </row>
    <row r="187" spans="31:32">
      <c r="AE187" s="1"/>
      <c r="AF187" s="1"/>
    </row>
    <row r="188" spans="31:32">
      <c r="AE188" s="1"/>
      <c r="AF188" s="1"/>
    </row>
    <row r="189" spans="31:32">
      <c r="AE189" s="1"/>
      <c r="AF189" s="1"/>
    </row>
    <row r="190" spans="31:32">
      <c r="AE190" s="1"/>
      <c r="AF190" s="1"/>
    </row>
    <row r="191" spans="31:32">
      <c r="AE191" s="1"/>
      <c r="AF191" s="1"/>
    </row>
    <row r="192" spans="31:32">
      <c r="AE192" s="1"/>
      <c r="AF192" s="1"/>
    </row>
    <row r="193" spans="31:32">
      <c r="AE193" s="1"/>
      <c r="AF193" s="1"/>
    </row>
    <row r="194" spans="31:32">
      <c r="AE194" s="1"/>
      <c r="AF194" s="1"/>
    </row>
    <row r="195" spans="31:32">
      <c r="AE195" s="1"/>
      <c r="AF195" s="1"/>
    </row>
    <row r="196" spans="31:32">
      <c r="AE196" s="1"/>
      <c r="AF196" s="1"/>
    </row>
    <row r="197" spans="31:32">
      <c r="AE197" s="1"/>
      <c r="AF197" s="1"/>
    </row>
    <row r="198" spans="31:32">
      <c r="AE198" s="1"/>
      <c r="AF198" s="1"/>
    </row>
    <row r="199" spans="31:32">
      <c r="AE199" s="1"/>
      <c r="AF199" s="1"/>
    </row>
    <row r="200" spans="31:32">
      <c r="AE200" s="1"/>
      <c r="AF200" s="1"/>
    </row>
    <row r="201" spans="31:32">
      <c r="AE201" s="1"/>
      <c r="AF201" s="1"/>
    </row>
    <row r="202" spans="31:32">
      <c r="AE202" s="1"/>
      <c r="AF202" s="1"/>
    </row>
    <row r="203" spans="31:32">
      <c r="AE203" s="1"/>
      <c r="AF203" s="1"/>
    </row>
    <row r="204" spans="31:32">
      <c r="AE204" s="1"/>
      <c r="AF204" s="1"/>
    </row>
    <row r="205" spans="31:32">
      <c r="AE205" s="1"/>
      <c r="AF205" s="1"/>
    </row>
    <row r="206" spans="31:32">
      <c r="AE206" s="1"/>
      <c r="AF206" s="1"/>
    </row>
    <row r="207" spans="31:32">
      <c r="AE207" s="1"/>
      <c r="AF207" s="1"/>
    </row>
    <row r="208" spans="31:32">
      <c r="AE208" s="1"/>
      <c r="AF208" s="1"/>
    </row>
    <row r="209" spans="31:32">
      <c r="AE209" s="1"/>
      <c r="AF209" s="1"/>
    </row>
    <row r="210" spans="31:32">
      <c r="AE210" s="1"/>
      <c r="AF210" s="1"/>
    </row>
    <row r="211" spans="31:32">
      <c r="AE211" s="1"/>
      <c r="AF211" s="1"/>
    </row>
    <row r="212" spans="31:32">
      <c r="AE212" s="1"/>
      <c r="AF212" s="1"/>
    </row>
    <row r="213" spans="31:32">
      <c r="AE213" s="1"/>
      <c r="AF213" s="1"/>
    </row>
    <row r="214" spans="31:32">
      <c r="AE214" s="1"/>
      <c r="AF214" s="1"/>
    </row>
    <row r="215" spans="31:32">
      <c r="AE215" s="1"/>
      <c r="AF215" s="1"/>
    </row>
    <row r="216" spans="31:32">
      <c r="AE216" s="1"/>
      <c r="AF216" s="1"/>
    </row>
    <row r="217" spans="31:32">
      <c r="AE217" s="1"/>
      <c r="AF217" s="1"/>
    </row>
    <row r="218" spans="31:32">
      <c r="AE218" s="1"/>
      <c r="AF218" s="1"/>
    </row>
    <row r="219" spans="31:32">
      <c r="AE219" s="1"/>
      <c r="AF219" s="1"/>
    </row>
    <row r="220" spans="31:32">
      <c r="AE220" s="1"/>
      <c r="AF220" s="1"/>
    </row>
    <row r="221" spans="31:32">
      <c r="AE221" s="1"/>
      <c r="AF221" s="1"/>
    </row>
    <row r="222" spans="31:32">
      <c r="AE222" s="1"/>
      <c r="AF222" s="1"/>
    </row>
    <row r="223" spans="31:32">
      <c r="AE223" s="1"/>
      <c r="AF223" s="1"/>
    </row>
    <row r="224" spans="31:32">
      <c r="AE224" s="1"/>
      <c r="AF224" s="1"/>
    </row>
    <row r="225" spans="31:32">
      <c r="AE225" s="1"/>
      <c r="AF225" s="1"/>
    </row>
    <row r="226" spans="31:32">
      <c r="AE226" s="1"/>
      <c r="AF226" s="1"/>
    </row>
    <row r="227" spans="31:32">
      <c r="AE227" s="1"/>
      <c r="AF227" s="1"/>
    </row>
    <row r="228" spans="31:32">
      <c r="AE228" s="1"/>
      <c r="AF228" s="1"/>
    </row>
    <row r="229" spans="31:32">
      <c r="AE229" s="1"/>
      <c r="AF229" s="1"/>
    </row>
    <row r="230" spans="31:32">
      <c r="AE230" s="1"/>
      <c r="AF230" s="1"/>
    </row>
    <row r="231" spans="31:32">
      <c r="AE231" s="1"/>
      <c r="AF231" s="1"/>
    </row>
    <row r="232" spans="31:32">
      <c r="AE232" s="1"/>
      <c r="AF232" s="1"/>
    </row>
    <row r="233" spans="31:32">
      <c r="AE233" s="1"/>
      <c r="AF233" s="1"/>
    </row>
    <row r="234" spans="31:32">
      <c r="AE234" s="1"/>
      <c r="AF234" s="1"/>
    </row>
    <row r="235" spans="31:32">
      <c r="AE235" s="1"/>
      <c r="AF235" s="1"/>
    </row>
    <row r="236" spans="31:32">
      <c r="AE236" s="1"/>
      <c r="AF236" s="1"/>
    </row>
    <row r="237" spans="31:32">
      <c r="AE237" s="1"/>
      <c r="AF237" s="1"/>
    </row>
    <row r="238" spans="31:32">
      <c r="AE238" s="1"/>
      <c r="AF238" s="1"/>
    </row>
    <row r="239" spans="31:32">
      <c r="AE239" s="1"/>
      <c r="AF239" s="1"/>
    </row>
    <row r="240" spans="31:32">
      <c r="AE240" s="1"/>
      <c r="AF240" s="1"/>
    </row>
    <row r="241" spans="31:32">
      <c r="AE241" s="1"/>
      <c r="AF241" s="1"/>
    </row>
    <row r="242" spans="31:32">
      <c r="AE242" s="1"/>
      <c r="AF242" s="1"/>
    </row>
    <row r="243" spans="31:32">
      <c r="AE243" s="1"/>
      <c r="AF243" s="1"/>
    </row>
    <row r="244" spans="31:32">
      <c r="AE244" s="1"/>
      <c r="AF244" s="1"/>
    </row>
    <row r="245" spans="31:32">
      <c r="AE245" s="1"/>
      <c r="AF245" s="1"/>
    </row>
    <row r="246" spans="31:32">
      <c r="AE246" s="1"/>
      <c r="AF246" s="1"/>
    </row>
    <row r="247" spans="31:32">
      <c r="AE247" s="1"/>
      <c r="AF247" s="1"/>
    </row>
    <row r="248" spans="31:32">
      <c r="AE248" s="1"/>
      <c r="AF248" s="1"/>
    </row>
    <row r="249" spans="31:32">
      <c r="AE249" s="1"/>
      <c r="AF249" s="1"/>
    </row>
    <row r="250" spans="31:32">
      <c r="AE250" s="1"/>
      <c r="AF250" s="1"/>
    </row>
    <row r="251" spans="31:32">
      <c r="AE251" s="1"/>
      <c r="AF251" s="1"/>
    </row>
    <row r="252" spans="31:32">
      <c r="AE252" s="1"/>
      <c r="AF252" s="1"/>
    </row>
    <row r="253" spans="31:32">
      <c r="AE253" s="1"/>
      <c r="AF253" s="1"/>
    </row>
    <row r="254" spans="31:32">
      <c r="AE254" s="1"/>
      <c r="AF254" s="1"/>
    </row>
    <row r="255" spans="31:32">
      <c r="AE255" s="1"/>
      <c r="AF255" s="1"/>
    </row>
    <row r="256" spans="31:32">
      <c r="AE256" s="1"/>
      <c r="AF256" s="1"/>
    </row>
    <row r="257" spans="31:32">
      <c r="AE257" s="1"/>
      <c r="AF257" s="1"/>
    </row>
    <row r="258" spans="31:32">
      <c r="AE258" s="1"/>
      <c r="AF258" s="1"/>
    </row>
    <row r="259" spans="31:32">
      <c r="AE259" s="1"/>
      <c r="AF259" s="1"/>
    </row>
    <row r="260" spans="31:32">
      <c r="AE260" s="1"/>
      <c r="AF260" s="1"/>
    </row>
    <row r="261" spans="31:32">
      <c r="AE261" s="1"/>
      <c r="AF261" s="1"/>
    </row>
    <row r="262" spans="31:32">
      <c r="AE262" s="1"/>
      <c r="AF262" s="1"/>
    </row>
    <row r="263" spans="31:32">
      <c r="AE263" s="1"/>
      <c r="AF263" s="1"/>
    </row>
    <row r="264" spans="31:32">
      <c r="AE264" s="1"/>
      <c r="AF264" s="1"/>
    </row>
    <row r="265" spans="31:32">
      <c r="AE265" s="1"/>
      <c r="AF265" s="1"/>
    </row>
    <row r="266" spans="31:32">
      <c r="AE266" s="1"/>
      <c r="AF266" s="1"/>
    </row>
    <row r="267" spans="31:32">
      <c r="AE267" s="1"/>
      <c r="AF267" s="1"/>
    </row>
    <row r="268" spans="31:32">
      <c r="AE268" s="1"/>
      <c r="AF268" s="1"/>
    </row>
    <row r="269" spans="31:32">
      <c r="AE269" s="1"/>
      <c r="AF269" s="1"/>
    </row>
    <row r="270" spans="31:32">
      <c r="AE270" s="1"/>
      <c r="AF270" s="1"/>
    </row>
    <row r="271" spans="31:32">
      <c r="AE271" s="1"/>
      <c r="AF271" s="1"/>
    </row>
    <row r="272" spans="31:32">
      <c r="AE272" s="1"/>
      <c r="AF272" s="1"/>
    </row>
    <row r="273" spans="31:32">
      <c r="AE273" s="1"/>
      <c r="AF273" s="1"/>
    </row>
    <row r="274" spans="31:32">
      <c r="AE274" s="1"/>
      <c r="AF274" s="1"/>
    </row>
    <row r="275" spans="31:32">
      <c r="AE275" s="1"/>
      <c r="AF275" s="1"/>
    </row>
    <row r="276" spans="31:32">
      <c r="AE276" s="1"/>
      <c r="AF276" s="1"/>
    </row>
    <row r="277" spans="31:32">
      <c r="AE277" s="1"/>
      <c r="AF277" s="1"/>
    </row>
    <row r="278" spans="31:32">
      <c r="AE278" s="1"/>
      <c r="AF278" s="1"/>
    </row>
    <row r="279" spans="31:32">
      <c r="AE279" s="1"/>
      <c r="AF279" s="1"/>
    </row>
    <row r="280" spans="31:32">
      <c r="AE280" s="1"/>
      <c r="AF280" s="1"/>
    </row>
    <row r="281" spans="31:32">
      <c r="AE281" s="1"/>
      <c r="AF281" s="1"/>
    </row>
    <row r="282" spans="31:32">
      <c r="AE282" s="1"/>
      <c r="AF282" s="1"/>
    </row>
    <row r="283" spans="31:32">
      <c r="AE283" s="1"/>
      <c r="AF283" s="1"/>
    </row>
    <row r="284" spans="31:32">
      <c r="AE284" s="1"/>
      <c r="AF284" s="1"/>
    </row>
    <row r="285" spans="31:32">
      <c r="AE285" s="1"/>
      <c r="AF285" s="1"/>
    </row>
    <row r="286" spans="31:32">
      <c r="AE286" s="1"/>
      <c r="AF286" s="1"/>
    </row>
    <row r="287" spans="31:32">
      <c r="AE287" s="1"/>
      <c r="AF287" s="1"/>
    </row>
    <row r="288" spans="31:32">
      <c r="AE288" s="1"/>
      <c r="AF288" s="1"/>
    </row>
    <row r="289" spans="31:32">
      <c r="AE289" s="1"/>
      <c r="AF289" s="1"/>
    </row>
    <row r="290" spans="31:32">
      <c r="AE290" s="1"/>
      <c r="AF290" s="1"/>
    </row>
    <row r="291" spans="31:32">
      <c r="AE291" s="1"/>
      <c r="AF291" s="1"/>
    </row>
    <row r="292" spans="31:32">
      <c r="AE292" s="1"/>
      <c r="AF292" s="1"/>
    </row>
    <row r="293" spans="31:32">
      <c r="AE293" s="1"/>
      <c r="AF293" s="1"/>
    </row>
    <row r="294" spans="31:32">
      <c r="AE294" s="1"/>
      <c r="AF294" s="1"/>
    </row>
    <row r="295" spans="31:32">
      <c r="AE295" s="1"/>
      <c r="AF295" s="1"/>
    </row>
    <row r="296" spans="31:32">
      <c r="AE296" s="1"/>
      <c r="AF296" s="1"/>
    </row>
    <row r="297" spans="31:32">
      <c r="AE297" s="1"/>
      <c r="AF297" s="1"/>
    </row>
    <row r="298" spans="31:32">
      <c r="AE298" s="1"/>
      <c r="AF298" s="1"/>
    </row>
    <row r="299" spans="31:32">
      <c r="AE299" s="1"/>
      <c r="AF299" s="1"/>
    </row>
    <row r="300" spans="31:32">
      <c r="AE300" s="1"/>
      <c r="AF300" s="1"/>
    </row>
    <row r="301" spans="31:32">
      <c r="AE301" s="1"/>
      <c r="AF301" s="1"/>
    </row>
    <row r="302" spans="31:32">
      <c r="AE302" s="1"/>
      <c r="AF302" s="1"/>
    </row>
    <row r="303" spans="31:32">
      <c r="AE303" s="1"/>
      <c r="AF303" s="1"/>
    </row>
    <row r="304" spans="31:32">
      <c r="AE304" s="1"/>
      <c r="AF304" s="1"/>
    </row>
    <row r="305" spans="31:32">
      <c r="AE305" s="1"/>
      <c r="AF305" s="1"/>
    </row>
    <row r="306" spans="31:32">
      <c r="AE306" s="1"/>
      <c r="AF306" s="1"/>
    </row>
    <row r="307" spans="31:32">
      <c r="AE307" s="1"/>
      <c r="AF307" s="1"/>
    </row>
    <row r="308" spans="31:32">
      <c r="AE308" s="1"/>
      <c r="AF308" s="1"/>
    </row>
    <row r="309" spans="31:32">
      <c r="AE309" s="1"/>
      <c r="AF309" s="1"/>
    </row>
    <row r="310" spans="31:32">
      <c r="AE310" s="1"/>
      <c r="AF310" s="1"/>
    </row>
    <row r="311" spans="31:32">
      <c r="AE311" s="1"/>
      <c r="AF311" s="1"/>
    </row>
    <row r="312" spans="31:32">
      <c r="AE312" s="1"/>
      <c r="AF312" s="1"/>
    </row>
    <row r="313" spans="31:32">
      <c r="AE313" s="1"/>
      <c r="AF313" s="1"/>
    </row>
    <row r="314" spans="31:32">
      <c r="AE314" s="1"/>
      <c r="AF314" s="1"/>
    </row>
    <row r="315" spans="31:32">
      <c r="AE315" s="1"/>
      <c r="AF315" s="1"/>
    </row>
    <row r="316" spans="31:32">
      <c r="AE316" s="1"/>
      <c r="AF316" s="1"/>
    </row>
    <row r="317" spans="31:32">
      <c r="AE317" s="1"/>
      <c r="AF317" s="1"/>
    </row>
    <row r="318" spans="31:32">
      <c r="AE318" s="1"/>
      <c r="AF318" s="1"/>
    </row>
    <row r="319" spans="31:32">
      <c r="AE319" s="1"/>
      <c r="AF319" s="1"/>
    </row>
    <row r="320" spans="31:32">
      <c r="AE320" s="1"/>
      <c r="AF320" s="1"/>
    </row>
    <row r="321" spans="31:32">
      <c r="AE321" s="1"/>
      <c r="AF321" s="1"/>
    </row>
    <row r="322" spans="31:32">
      <c r="AE322" s="1"/>
      <c r="AF322" s="1"/>
    </row>
    <row r="323" spans="31:32">
      <c r="AE323" s="1"/>
      <c r="AF323" s="1"/>
    </row>
    <row r="324" spans="31:32">
      <c r="AE324" s="1"/>
      <c r="AF324" s="1"/>
    </row>
    <row r="325" spans="31:32">
      <c r="AE325" s="1"/>
      <c r="AF325" s="1"/>
    </row>
    <row r="326" spans="31:32">
      <c r="AE326" s="1"/>
      <c r="AF326" s="1"/>
    </row>
    <row r="327" spans="31:32">
      <c r="AE327" s="1"/>
      <c r="AF327" s="1"/>
    </row>
    <row r="328" spans="31:32">
      <c r="AE328" s="1"/>
      <c r="AF328" s="1"/>
    </row>
    <row r="329" spans="31:32">
      <c r="AE329" s="1"/>
      <c r="AF329" s="1"/>
    </row>
    <row r="330" spans="31:32">
      <c r="AE330" s="1"/>
      <c r="AF330" s="1"/>
    </row>
    <row r="331" spans="31:32">
      <c r="AE331" s="1"/>
      <c r="AF331" s="1"/>
    </row>
    <row r="332" spans="31:32">
      <c r="AE332" s="1"/>
      <c r="AF332" s="1"/>
    </row>
    <row r="333" spans="31:32">
      <c r="AE333" s="1"/>
      <c r="AF333" s="1"/>
    </row>
    <row r="334" spans="31:32">
      <c r="AE334" s="1"/>
      <c r="AF334" s="1"/>
    </row>
    <row r="335" spans="31:32">
      <c r="AE335" s="1"/>
      <c r="AF335" s="1"/>
    </row>
    <row r="336" spans="31:32">
      <c r="AE336" s="1"/>
      <c r="AF336" s="1"/>
    </row>
    <row r="337" spans="31:32">
      <c r="AE337" s="1"/>
      <c r="AF337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dhl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商检</vt:lpstr>
      <vt:lpstr>FLUX</vt:lpstr>
      <vt:lpstr>SCM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风凌</cp:lastModifiedBy>
  <dcterms:created xsi:type="dcterms:W3CDTF">2007-02-02T02:58:00Z</dcterms:created>
  <cp:lastPrinted>2020-06-18T01:57:00Z</cp:lastPrinted>
  <dcterms:modified xsi:type="dcterms:W3CDTF">2020-06-18T06:02:06Z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