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Bibliotecas\Documentos\Data Science\Business Analytics - U. Colorado Boulder\2 Predictive Modeling and Analytics\Semana 2\"/>
    </mc:Choice>
  </mc:AlternateContent>
  <xr:revisionPtr revIDLastSave="0" documentId="13_ncr:1_{2AEE98E3-765A-42E4-8978-00A5AFE47A22}" xr6:coauthVersionLast="45" xr6:coauthVersionMax="45" xr10:uidLastSave="{00000000-0000-0000-0000-000000000000}"/>
  <bookViews>
    <workbookView xWindow="-120" yWindow="-120" windowWidth="20730" windowHeight="11160" xr2:uid="{925B46BE-3A1A-4768-A7C7-BB42D83C50C9}"/>
  </bookViews>
  <sheets>
    <sheet name="Planilha1" sheetId="1" r:id="rId1"/>
  </sheets>
  <definedNames>
    <definedName name="solver_eng" localSheetId="0" hidden="1">1</definedName>
    <definedName name="solver_neg" localSheetId="0" hidden="1">1</definedName>
    <definedName name="solver_num" localSheetId="0" hidden="1">0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56" i="1" l="1"/>
  <c r="D49" i="1"/>
  <c r="D55" i="1"/>
  <c r="D54" i="1"/>
  <c r="D53" i="1"/>
  <c r="D52" i="1"/>
  <c r="D51" i="1"/>
  <c r="D50" i="1"/>
  <c r="E21" i="1" l="1"/>
  <c r="C15" i="1"/>
  <c r="D15" i="1" s="1"/>
  <c r="E15" i="1" s="1"/>
  <c r="C16" i="1"/>
  <c r="D16" i="1" s="1"/>
  <c r="E16" i="1" s="1"/>
  <c r="C17" i="1"/>
  <c r="C18" i="1"/>
  <c r="C19" i="1"/>
  <c r="C20" i="1"/>
  <c r="D20" i="1" s="1"/>
  <c r="E20" i="1" s="1"/>
  <c r="C14" i="1"/>
  <c r="D14" i="1" s="1"/>
  <c r="E14" i="1" s="1"/>
  <c r="D18" i="1"/>
  <c r="E18" i="1" s="1"/>
  <c r="D17" i="1"/>
  <c r="E17" i="1" s="1"/>
  <c r="D19" i="1"/>
  <c r="E19" i="1" s="1"/>
  <c r="C9" i="1" l="1"/>
  <c r="D3" i="1"/>
  <c r="D4" i="1"/>
  <c r="D5" i="1"/>
  <c r="D2" i="1"/>
  <c r="C3" i="1"/>
  <c r="C4" i="1"/>
  <c r="C5" i="1"/>
  <c r="C2" i="1"/>
</calcChain>
</file>

<file path=xl/sharedStrings.xml><?xml version="1.0" encoding="utf-8"?>
<sst xmlns="http://schemas.openxmlformats.org/spreadsheetml/2006/main" count="46" uniqueCount="43">
  <si>
    <t>Residuo</t>
  </si>
  <si>
    <t>Temeratura observada</t>
  </si>
  <si>
    <t>Temperatura predita</t>
  </si>
  <si>
    <t>Residuo ^2</t>
  </si>
  <si>
    <t>Soma dos erros (residuo) quadrados</t>
  </si>
  <si>
    <t>(y-yhat)^2</t>
  </si>
  <si>
    <t>x</t>
  </si>
  <si>
    <t>y</t>
  </si>
  <si>
    <t>yhat (valor predito)</t>
  </si>
  <si>
    <t>utilizando o slope e intercept exemplo gernérico ( valores de x e os correspondentes em y)</t>
  </si>
  <si>
    <t>y-yhat (residuo)</t>
  </si>
  <si>
    <t xml:space="preserve">forma mais facil de fazer seria por meio da regressão linear, escolhendo residuos </t>
  </si>
  <si>
    <t>soma dos residuos ^2</t>
  </si>
  <si>
    <t>RESUMO DOS RESULTADOS</t>
  </si>
  <si>
    <t>Estatística de regressão</t>
  </si>
  <si>
    <t>R múltiplo</t>
  </si>
  <si>
    <t>R-Quadrado</t>
  </si>
  <si>
    <t>R-quadrado ajustado</t>
  </si>
  <si>
    <t>Erro padrão</t>
  </si>
  <si>
    <t>Observações</t>
  </si>
  <si>
    <t>ANOVA</t>
  </si>
  <si>
    <t>Regressão</t>
  </si>
  <si>
    <t>Resíduo</t>
  </si>
  <si>
    <t>Total</t>
  </si>
  <si>
    <t>Interseção</t>
  </si>
  <si>
    <t>gl</t>
  </si>
  <si>
    <t>SQ</t>
  </si>
  <si>
    <t>MQ</t>
  </si>
  <si>
    <t>F</t>
  </si>
  <si>
    <t>F de significação</t>
  </si>
  <si>
    <t>Coeficientes</t>
  </si>
  <si>
    <t>Stat t</t>
  </si>
  <si>
    <t>valor-P</t>
  </si>
  <si>
    <t>95% inferiores</t>
  </si>
  <si>
    <t>95% superiores</t>
  </si>
  <si>
    <t>Inferior 95.0%</t>
  </si>
  <si>
    <t>Superior 95.0%</t>
  </si>
  <si>
    <t>Variável X 1</t>
  </si>
  <si>
    <t>RESULTADOS DE RESÍDUOS</t>
  </si>
  <si>
    <t>Observação</t>
  </si>
  <si>
    <t>Y previsto</t>
  </si>
  <si>
    <t>Resíduos</t>
  </si>
  <si>
    <t xml:space="preserve">DADOS&gt; analise estatistica &gt; regressão&gt; add os dados e tbm escolhe residuos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</si>
</sst>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8" formatCode="0.0000"/>
    <numFmt numFmtId="169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1" fillId="0" borderId="0" xfId="0" applyFont="1" applyAlignment="1">
      <alignment horizontal="center" vertical="center"/>
    </xf>
    <xf numFmtId="168" fontId="0" fillId="0" borderId="0" xfId="0" applyNumberFormat="1"/>
    <xf numFmtId="169" fontId="0" fillId="0" borderId="0" xfId="0" applyNumberFormat="1"/>
    <xf numFmtId="169" fontId="0" fillId="3" borderId="0" xfId="0" applyNumberFormat="1" applyFill="1"/>
    <xf numFmtId="0" fontId="0" fillId="3" borderId="0" xfId="0" applyFill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Continuous"/>
    </xf>
    <xf numFmtId="0" fontId="0" fillId="4" borderId="0" xfId="0" applyFill="1" applyAlignment="1">
      <alignment horizontal="center" vertical="center"/>
    </xf>
    <xf numFmtId="0" fontId="2" fillId="4" borderId="2" xfId="0" applyFont="1" applyFill="1" applyBorder="1" applyAlignment="1">
      <alignment horizontal="center"/>
    </xf>
    <xf numFmtId="0" fontId="0" fillId="4" borderId="0" xfId="0" applyFill="1" applyBorder="1" applyAlignment="1"/>
    <xf numFmtId="0" fontId="0" fillId="4" borderId="1" xfId="0" applyFill="1" applyBorder="1" applyAlignment="1"/>
    <xf numFmtId="0" fontId="0" fillId="5" borderId="0" xfId="0" applyFill="1"/>
    <xf numFmtId="169" fontId="0" fillId="5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431A4-65B6-44F1-8883-D68E4217C714}">
  <dimension ref="A1:I56"/>
  <sheetViews>
    <sheetView tabSelected="1" workbookViewId="0">
      <selection activeCell="D40" sqref="D40"/>
    </sheetView>
  </sheetViews>
  <sheetFormatPr defaultRowHeight="15" x14ac:dyDescent="0.25"/>
  <cols>
    <col min="1" max="1" width="21.140625" bestFit="1" customWidth="1"/>
    <col min="2" max="2" width="19.5703125" bestFit="1" customWidth="1"/>
    <col min="3" max="3" width="18.42578125" bestFit="1" customWidth="1"/>
    <col min="4" max="4" width="16.28515625" bestFit="1" customWidth="1"/>
    <col min="5" max="6" width="20" bestFit="1" customWidth="1"/>
  </cols>
  <sheetData>
    <row r="1" spans="1:5" x14ac:dyDescent="0.25">
      <c r="A1" t="s">
        <v>1</v>
      </c>
      <c r="B1" t="s">
        <v>2</v>
      </c>
      <c r="C1" t="s">
        <v>0</v>
      </c>
      <c r="D1" t="s">
        <v>3</v>
      </c>
    </row>
    <row r="2" spans="1:5" x14ac:dyDescent="0.25">
      <c r="A2">
        <v>15.3</v>
      </c>
      <c r="B2">
        <v>12.3</v>
      </c>
      <c r="C2">
        <f>A2-B2</f>
        <v>3</v>
      </c>
      <c r="D2">
        <f>C2^2</f>
        <v>9</v>
      </c>
    </row>
    <row r="3" spans="1:5" x14ac:dyDescent="0.25">
      <c r="A3">
        <v>2.6</v>
      </c>
      <c r="B3">
        <v>2</v>
      </c>
      <c r="C3">
        <f t="shared" ref="C3:C5" si="0">A3-B3</f>
        <v>0.60000000000000009</v>
      </c>
      <c r="D3">
        <f t="shared" ref="D3:D5" si="1">C3^2</f>
        <v>0.3600000000000001</v>
      </c>
    </row>
    <row r="4" spans="1:5" x14ac:dyDescent="0.25">
      <c r="A4">
        <v>-1.4</v>
      </c>
      <c r="B4">
        <v>-2.4</v>
      </c>
      <c r="C4">
        <f t="shared" si="0"/>
        <v>1</v>
      </c>
      <c r="D4">
        <f t="shared" si="1"/>
        <v>1</v>
      </c>
    </row>
    <row r="5" spans="1:5" x14ac:dyDescent="0.25">
      <c r="A5">
        <v>-8.9</v>
      </c>
      <c r="B5">
        <v>-6.1</v>
      </c>
      <c r="C5">
        <f t="shared" si="0"/>
        <v>-2.8000000000000007</v>
      </c>
      <c r="D5">
        <f t="shared" si="1"/>
        <v>7.8400000000000043</v>
      </c>
    </row>
    <row r="9" spans="1:5" x14ac:dyDescent="0.25">
      <c r="A9" s="1" t="s">
        <v>4</v>
      </c>
      <c r="B9" s="1"/>
      <c r="C9">
        <f>SUM(D2:D5)</f>
        <v>18.200000000000003</v>
      </c>
    </row>
    <row r="11" spans="1:5" x14ac:dyDescent="0.25">
      <c r="A11" s="2" t="s">
        <v>9</v>
      </c>
      <c r="B11" s="2"/>
      <c r="C11" s="2"/>
      <c r="D11" s="2"/>
      <c r="E11" s="2"/>
    </row>
    <row r="13" spans="1:5" x14ac:dyDescent="0.25">
      <c r="A13" s="3" t="s">
        <v>6</v>
      </c>
      <c r="B13" s="3" t="s">
        <v>7</v>
      </c>
      <c r="C13" t="s">
        <v>8</v>
      </c>
      <c r="D13" t="s">
        <v>10</v>
      </c>
      <c r="E13" t="s">
        <v>5</v>
      </c>
    </row>
    <row r="14" spans="1:5" x14ac:dyDescent="0.25">
      <c r="A14">
        <v>1</v>
      </c>
      <c r="B14">
        <v>12</v>
      </c>
      <c r="C14" s="4">
        <f>SLOPE($B$14:$B$20,$A$14:$A$20)*A14 + INTERCEPT($B$14:$B$20,$A$14:$A$20)</f>
        <v>10.428571428571427</v>
      </c>
      <c r="D14" s="5">
        <f>B14-C14</f>
        <v>1.571428571428573</v>
      </c>
      <c r="E14" s="5">
        <f>D14^2</f>
        <v>2.4693877551020456</v>
      </c>
    </row>
    <row r="15" spans="1:5" x14ac:dyDescent="0.25">
      <c r="A15">
        <v>2</v>
      </c>
      <c r="B15">
        <v>15</v>
      </c>
      <c r="C15" s="4">
        <f t="shared" ref="C15:C20" si="2">SLOPE($B$14:$B$20,$A$14:$A$20)*A15 + INTERCEPT($B$14:$B$20,$A$14:$A$20)</f>
        <v>16.714285714285715</v>
      </c>
      <c r="D15" s="5">
        <f t="shared" ref="D15:D20" si="3">B15-C15</f>
        <v>-1.7142857142857153</v>
      </c>
      <c r="E15" s="5">
        <f t="shared" ref="E15:E20" si="4">D15^2</f>
        <v>2.9387755102040849</v>
      </c>
    </row>
    <row r="16" spans="1:5" x14ac:dyDescent="0.25">
      <c r="A16">
        <v>3</v>
      </c>
      <c r="B16">
        <v>23</v>
      </c>
      <c r="C16" s="4">
        <f t="shared" si="2"/>
        <v>23</v>
      </c>
      <c r="D16" s="5">
        <f t="shared" si="3"/>
        <v>0</v>
      </c>
      <c r="E16" s="5">
        <f t="shared" si="4"/>
        <v>0</v>
      </c>
    </row>
    <row r="17" spans="1:9" x14ac:dyDescent="0.25">
      <c r="A17">
        <v>4</v>
      </c>
      <c r="B17">
        <v>31</v>
      </c>
      <c r="C17" s="4">
        <f t="shared" si="2"/>
        <v>29.285714285714285</v>
      </c>
      <c r="D17" s="5">
        <f t="shared" si="3"/>
        <v>1.7142857142857153</v>
      </c>
      <c r="E17" s="5">
        <f t="shared" si="4"/>
        <v>2.9387755102040849</v>
      </c>
    </row>
    <row r="18" spans="1:9" x14ac:dyDescent="0.25">
      <c r="A18">
        <v>5</v>
      </c>
      <c r="B18">
        <v>33</v>
      </c>
      <c r="C18" s="4">
        <f t="shared" si="2"/>
        <v>35.571428571428569</v>
      </c>
      <c r="D18" s="5">
        <f t="shared" si="3"/>
        <v>-2.5714285714285694</v>
      </c>
      <c r="E18" s="5">
        <f t="shared" si="4"/>
        <v>6.6122448979591733</v>
      </c>
    </row>
    <row r="19" spans="1:9" x14ac:dyDescent="0.25">
      <c r="A19">
        <v>6</v>
      </c>
      <c r="B19">
        <v>41</v>
      </c>
      <c r="C19" s="4">
        <f t="shared" si="2"/>
        <v>41.857142857142861</v>
      </c>
      <c r="D19" s="5">
        <f t="shared" si="3"/>
        <v>-0.8571428571428612</v>
      </c>
      <c r="E19" s="5">
        <f t="shared" si="4"/>
        <v>0.73469387755102733</v>
      </c>
    </row>
    <row r="20" spans="1:9" x14ac:dyDescent="0.25">
      <c r="A20">
        <v>7</v>
      </c>
      <c r="B20">
        <v>50</v>
      </c>
      <c r="C20" s="4">
        <f t="shared" si="2"/>
        <v>48.142857142857139</v>
      </c>
      <c r="D20" s="5">
        <f t="shared" si="3"/>
        <v>1.8571428571428612</v>
      </c>
      <c r="E20" s="5">
        <f t="shared" si="4"/>
        <v>3.4489795918367498</v>
      </c>
    </row>
    <row r="21" spans="1:9" x14ac:dyDescent="0.25">
      <c r="E21" s="6">
        <f>SUM(E14:E20)</f>
        <v>19.142857142857167</v>
      </c>
      <c r="F21" s="7" t="s">
        <v>12</v>
      </c>
    </row>
    <row r="23" spans="1:9" x14ac:dyDescent="0.25">
      <c r="A23" s="2" t="s">
        <v>11</v>
      </c>
      <c r="B23" s="2"/>
      <c r="C23" s="2"/>
      <c r="D23" s="2"/>
      <c r="E23" s="2"/>
      <c r="F23" s="2"/>
    </row>
    <row r="25" spans="1:9" x14ac:dyDescent="0.25">
      <c r="A25" t="s">
        <v>13</v>
      </c>
      <c r="D25" s="12" t="s">
        <v>42</v>
      </c>
      <c r="E25" s="12"/>
      <c r="F25" s="12"/>
      <c r="G25" s="12"/>
      <c r="H25" s="12"/>
      <c r="I25" s="12"/>
    </row>
    <row r="26" spans="1:9" ht="15.75" thickBot="1" x14ac:dyDescent="0.3">
      <c r="D26" s="12"/>
      <c r="E26" s="12"/>
      <c r="F26" s="12"/>
      <c r="G26" s="12"/>
      <c r="H26" s="12"/>
      <c r="I26" s="12"/>
    </row>
    <row r="27" spans="1:9" x14ac:dyDescent="0.25">
      <c r="A27" s="11" t="s">
        <v>14</v>
      </c>
      <c r="B27" s="11"/>
    </row>
    <row r="28" spans="1:9" x14ac:dyDescent="0.25">
      <c r="A28" s="8" t="s">
        <v>15</v>
      </c>
      <c r="B28" s="8">
        <v>0.99145882756319392</v>
      </c>
    </row>
    <row r="29" spans="1:9" x14ac:dyDescent="0.25">
      <c r="A29" s="8" t="s">
        <v>16</v>
      </c>
      <c r="B29" s="8">
        <v>0.982990606752983</v>
      </c>
    </row>
    <row r="30" spans="1:9" x14ac:dyDescent="0.25">
      <c r="A30" s="8" t="s">
        <v>17</v>
      </c>
      <c r="B30" s="8">
        <v>0.97958872810357955</v>
      </c>
    </row>
    <row r="31" spans="1:9" x14ac:dyDescent="0.25">
      <c r="A31" s="8" t="s">
        <v>18</v>
      </c>
      <c r="B31" s="8">
        <v>1.9566735620873057</v>
      </c>
    </row>
    <row r="32" spans="1:9" ht="15.75" thickBot="1" x14ac:dyDescent="0.3">
      <c r="A32" s="9" t="s">
        <v>19</v>
      </c>
      <c r="B32" s="9">
        <v>7</v>
      </c>
    </row>
    <row r="34" spans="1:9" ht="15.75" thickBot="1" x14ac:dyDescent="0.3">
      <c r="A34" t="s">
        <v>20</v>
      </c>
    </row>
    <row r="35" spans="1:9" x14ac:dyDescent="0.25">
      <c r="A35" s="10"/>
      <c r="B35" s="10" t="s">
        <v>25</v>
      </c>
      <c r="C35" s="10" t="s">
        <v>26</v>
      </c>
      <c r="D35" s="10" t="s">
        <v>27</v>
      </c>
      <c r="E35" s="10" t="s">
        <v>28</v>
      </c>
      <c r="F35" s="10" t="s">
        <v>29</v>
      </c>
    </row>
    <row r="36" spans="1:9" x14ac:dyDescent="0.25">
      <c r="A36" s="8" t="s">
        <v>21</v>
      </c>
      <c r="B36" s="8">
        <v>1</v>
      </c>
      <c r="C36" s="8">
        <v>1106.2857142857144</v>
      </c>
      <c r="D36" s="8">
        <v>1106.2857142857144</v>
      </c>
      <c r="E36" s="8">
        <v>288.95522388059726</v>
      </c>
      <c r="F36" s="8">
        <v>1.2890135813918363E-5</v>
      </c>
    </row>
    <row r="37" spans="1:9" x14ac:dyDescent="0.25">
      <c r="A37" s="8" t="s">
        <v>22</v>
      </c>
      <c r="B37" s="8">
        <v>5</v>
      </c>
      <c r="C37" s="8">
        <v>19.142857142857128</v>
      </c>
      <c r="D37" s="8">
        <v>3.8285714285714256</v>
      </c>
      <c r="E37" s="8"/>
      <c r="F37" s="8"/>
    </row>
    <row r="38" spans="1:9" ht="15.75" thickBot="1" x14ac:dyDescent="0.3">
      <c r="A38" s="9" t="s">
        <v>23</v>
      </c>
      <c r="B38" s="9">
        <v>6</v>
      </c>
      <c r="C38" s="9">
        <v>1125.4285714285716</v>
      </c>
      <c r="D38" s="9"/>
      <c r="E38" s="9"/>
      <c r="F38" s="9"/>
    </row>
    <row r="39" spans="1:9" ht="15.75" thickBot="1" x14ac:dyDescent="0.3"/>
    <row r="40" spans="1:9" x14ac:dyDescent="0.25">
      <c r="A40" s="10"/>
      <c r="B40" s="10" t="s">
        <v>30</v>
      </c>
      <c r="C40" s="10" t="s">
        <v>18</v>
      </c>
      <c r="D40" s="10" t="s">
        <v>31</v>
      </c>
      <c r="E40" s="10" t="s">
        <v>32</v>
      </c>
      <c r="F40" s="10" t="s">
        <v>33</v>
      </c>
      <c r="G40" s="10" t="s">
        <v>34</v>
      </c>
      <c r="H40" s="10" t="s">
        <v>35</v>
      </c>
      <c r="I40" s="10" t="s">
        <v>36</v>
      </c>
    </row>
    <row r="41" spans="1:9" x14ac:dyDescent="0.25">
      <c r="A41" s="8" t="s">
        <v>24</v>
      </c>
      <c r="B41" s="8">
        <v>4.1428571428571459</v>
      </c>
      <c r="C41" s="8">
        <v>1.6536909861128883</v>
      </c>
      <c r="D41" s="8">
        <v>2.5052184341859478</v>
      </c>
      <c r="E41" s="8">
        <v>5.4143484934705638E-2</v>
      </c>
      <c r="F41" s="8">
        <v>-0.10809086780015065</v>
      </c>
      <c r="G41" s="8">
        <v>8.3938051535144425</v>
      </c>
      <c r="H41" s="8">
        <v>-0.10809086780015065</v>
      </c>
      <c r="I41" s="8">
        <v>8.3938051535144425</v>
      </c>
    </row>
    <row r="42" spans="1:9" ht="15.75" thickBot="1" x14ac:dyDescent="0.3">
      <c r="A42" s="9" t="s">
        <v>37</v>
      </c>
      <c r="B42" s="9">
        <v>6.2857142857142847</v>
      </c>
      <c r="C42" s="9">
        <v>0.36977654587270792</v>
      </c>
      <c r="D42" s="9">
        <v>16.998683004297636</v>
      </c>
      <c r="E42" s="9">
        <v>1.2890135813918343E-5</v>
      </c>
      <c r="F42" s="9">
        <v>5.3351734136495628</v>
      </c>
      <c r="G42" s="9">
        <v>7.2362551577790066</v>
      </c>
      <c r="H42" s="9">
        <v>5.3351734136495628</v>
      </c>
      <c r="I42" s="9">
        <v>7.2362551577790066</v>
      </c>
    </row>
    <row r="46" spans="1:9" x14ac:dyDescent="0.25">
      <c r="A46" t="s">
        <v>38</v>
      </c>
    </row>
    <row r="47" spans="1:9" ht="15.75" thickBot="1" x14ac:dyDescent="0.3"/>
    <row r="48" spans="1:9" x14ac:dyDescent="0.25">
      <c r="A48" s="10" t="s">
        <v>39</v>
      </c>
      <c r="B48" s="13" t="s">
        <v>40</v>
      </c>
      <c r="C48" s="13" t="s">
        <v>41</v>
      </c>
      <c r="D48" s="16" t="s">
        <v>5</v>
      </c>
    </row>
    <row r="49" spans="1:5" x14ac:dyDescent="0.25">
      <c r="A49" s="8">
        <v>1</v>
      </c>
      <c r="B49" s="14">
        <v>10.428571428571431</v>
      </c>
      <c r="C49" s="14">
        <v>1.5714285714285694</v>
      </c>
      <c r="D49" s="17">
        <f>C49^2</f>
        <v>2.4693877551020345</v>
      </c>
    </row>
    <row r="50" spans="1:5" x14ac:dyDescent="0.25">
      <c r="A50" s="8">
        <v>2</v>
      </c>
      <c r="B50" s="14">
        <v>16.714285714285715</v>
      </c>
      <c r="C50" s="14">
        <v>-1.7142857142857153</v>
      </c>
      <c r="D50" s="17">
        <f t="shared" ref="D50:D55" si="5">C50^2</f>
        <v>2.9387755102040849</v>
      </c>
    </row>
    <row r="51" spans="1:5" x14ac:dyDescent="0.25">
      <c r="A51" s="8">
        <v>3</v>
      </c>
      <c r="B51" s="14">
        <v>23</v>
      </c>
      <c r="C51" s="14">
        <v>0</v>
      </c>
      <c r="D51" s="17">
        <f t="shared" si="5"/>
        <v>0</v>
      </c>
    </row>
    <row r="52" spans="1:5" x14ac:dyDescent="0.25">
      <c r="A52" s="8">
        <v>4</v>
      </c>
      <c r="B52" s="14">
        <v>29.285714285714285</v>
      </c>
      <c r="C52" s="14">
        <v>1.7142857142857153</v>
      </c>
      <c r="D52" s="17">
        <f t="shared" si="5"/>
        <v>2.9387755102040849</v>
      </c>
    </row>
    <row r="53" spans="1:5" x14ac:dyDescent="0.25">
      <c r="A53" s="8">
        <v>5</v>
      </c>
      <c r="B53" s="14">
        <v>35.571428571428569</v>
      </c>
      <c r="C53" s="14">
        <v>-2.5714285714285694</v>
      </c>
      <c r="D53" s="17">
        <f t="shared" si="5"/>
        <v>6.6122448979591733</v>
      </c>
    </row>
    <row r="54" spans="1:5" x14ac:dyDescent="0.25">
      <c r="A54" s="8">
        <v>6</v>
      </c>
      <c r="B54" s="14">
        <v>41.857142857142854</v>
      </c>
      <c r="C54" s="14">
        <v>-0.8571428571428541</v>
      </c>
      <c r="D54" s="17">
        <f t="shared" si="5"/>
        <v>0.73469387755101523</v>
      </c>
    </row>
    <row r="55" spans="1:5" ht="15.75" thickBot="1" x14ac:dyDescent="0.3">
      <c r="A55" s="9">
        <v>7</v>
      </c>
      <c r="B55" s="15">
        <v>48.142857142857139</v>
      </c>
      <c r="C55" s="15">
        <v>1.8571428571428612</v>
      </c>
      <c r="D55" s="17">
        <f t="shared" si="5"/>
        <v>3.4489795918367498</v>
      </c>
    </row>
    <row r="56" spans="1:5" x14ac:dyDescent="0.25">
      <c r="D56" s="6">
        <f>SUM(D49:D55)</f>
        <v>19.142857142857139</v>
      </c>
      <c r="E56" s="7" t="s">
        <v>12</v>
      </c>
    </row>
  </sheetData>
  <mergeCells count="4">
    <mergeCell ref="A9:B9"/>
    <mergeCell ref="A11:E11"/>
    <mergeCell ref="A23:F23"/>
    <mergeCell ref="D25:I2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David Müzel</dc:creator>
  <cp:lastModifiedBy>Sarah David Müzel</cp:lastModifiedBy>
  <dcterms:created xsi:type="dcterms:W3CDTF">2020-10-15T22:42:22Z</dcterms:created>
  <dcterms:modified xsi:type="dcterms:W3CDTF">2020-10-16T10:35:25Z</dcterms:modified>
</cp:coreProperties>
</file>