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1"/>
  </bookViews>
  <sheets>
    <sheet name="After 0.2 sec" sheetId="1" state="visible" r:id="rId2"/>
    <sheet name="End tol. 1e-5" sheetId="2" state="visible" r:id="rId3"/>
    <sheet name="End tol. 1e-6" sheetId="3" state="visible" r:id="rId4"/>
    <sheet name="End tol. 1e-7" sheetId="4" state="visible" r:id="rId5"/>
    <sheet name="End tol. 1e-8" sheetId="5" state="visible" r:id="rId6"/>
    <sheet name="End tol. 1e-9" sheetId="6" state="visible" r:id="rId7"/>
    <sheet name="End tol. 1e-10" sheetId="7" state="visible" r:id="rId8"/>
    <sheet name="End tol. 1e-11" sheetId="8" state="visible" r:id="rId9"/>
    <sheet name="End tol. 1e-12" sheetId="9" state="visible" r:id="rId10"/>
    <sheet name="End tol. 1e-13" sheetId="10" state="visible" r:id="rId11"/>
    <sheet name="End tol. 1e-14" sheetId="11" state="visible" r:id="rId12"/>
    <sheet name="End tol. 1e-15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<sst xmlns="http://schemas.openxmlformats.org/spreadsheetml/2006/main" count="1626" uniqueCount="46">
  <si>
    <t>TSI</t>
  </si>
  <si>
    <t>RKF78</t>
  </si>
  <si>
    <t>RKF45</t>
  </si>
  <si>
    <t>DP8(7)</t>
  </si>
  <si>
    <t>Spherical</t>
  </si>
  <si>
    <t>Tolerance:</t>
  </si>
  <si>
    <t>=</t>
  </si>
  <si>
    <t>don't need to fill anything in</t>
  </si>
  <si>
    <t>Thrust</t>
  </si>
  <si>
    <t>Altitude =</t>
  </si>
  <si>
    <t>-0.6 km MOLA</t>
  </si>
  <si>
    <t>TSI Order =</t>
  </si>
  <si>
    <t>Thrust azimuth angle is constant =</t>
  </si>
  <si>
    <t>Gravity</t>
  </si>
  <si>
    <t>Latitude =</t>
  </si>
  <si>
    <t>Longitude =</t>
  </si>
  <si>
    <t>FPA =</t>
  </si>
  <si>
    <t>Azimuth =</t>
  </si>
  <si>
    <t>Starting Velocity =</t>
  </si>
  <si>
    <t>Thrust elevation angle is constant =</t>
  </si>
  <si>
    <t>Drag</t>
  </si>
  <si>
    <t>End Time =</t>
  </si>
  <si>
    <t>sec</t>
  </si>
  <si>
    <t>Ascent</t>
  </si>
  <si>
    <t>RK4</t>
  </si>
  <si>
    <t>Differences</t>
  </si>
  <si>
    <t>x Position</t>
  </si>
  <si>
    <t>y Position</t>
  </si>
  <si>
    <t>z Position</t>
  </si>
  <si>
    <t>x Velocity</t>
  </si>
  <si>
    <t>y Velocity</t>
  </si>
  <si>
    <t>z Velocity</t>
  </si>
  <si>
    <t>mass MAV</t>
  </si>
  <si>
    <t>Steps taken</t>
  </si>
  <si>
    <t>Difference to 1.E-14</t>
  </si>
  <si>
    <t>Difference</t>
  </si>
  <si>
    <t>mm</t>
  </si>
  <si>
    <t>Radius [km]</t>
  </si>
  <si>
    <t>[mm]</t>
  </si>
  <si>
    <t>mm/s</t>
  </si>
  <si>
    <t>Velocity [km/s]</t>
  </si>
  <si>
    <t>[mm/s]</t>
  </si>
  <si>
    <t>Time (CPU sec)</t>
  </si>
  <si>
    <t>Wall time [sec]</t>
  </si>
  <si>
    <t>Function calls</t>
  </si>
  <si>
    <t>-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</si>
</sst>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0.00E+000"/>
    <numFmt numFmtId="167" formatCode="0.0000"/>
    <numFmt numFmtId="168" formatCode="0.00E+00"/>
    <numFmt numFmtId="169" formatCode="0.000"/>
    <numFmt numFmtId="170" formatCode="0.0000000000000"/>
    <numFmt numFmtId="171" formatCode="0.000E+00"/>
    <numFmt numFmtId="172" formatCode="0.000000000000000"/>
    <numFmt numFmtId="173" formatCode="0.0000000000000000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4" customBuiltin="true"/>
    <cellStyle name="Heading1 1" xfId="21" builtinId="54" customBuiltin="true"/>
    <cellStyle name="Result 1" xfId="22" builtinId="54" customBuiltin="true"/>
    <cellStyle name="Result2 1" xfId="23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4:6"/>
    </sheetView>
  </sheetViews>
  <sheetFormatPr defaultRowHeight="12.75"/>
  <cols>
    <col collapsed="false" hidden="false" max="17" min="1" style="0" width="8.49767441860465"/>
    <col collapsed="false" hidden="false" max="18" min="18" style="1" width="8.49767441860465"/>
    <col collapsed="false" hidden="false" max="1025" min="19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R1" s="0"/>
    </row>
    <row r="2" customFormat="false" ht="13.8" hidden="false" customHeight="false" outlineLevel="0" collapsed="false">
      <c r="A2" s="0" t="s">
        <v>5</v>
      </c>
      <c r="B2" s="1" t="n">
        <v>1E-008</v>
      </c>
      <c r="C2" s="1" t="n">
        <v>1E-008</v>
      </c>
      <c r="D2" s="1" t="n">
        <v>1E-008</v>
      </c>
      <c r="E2" s="1" t="n">
        <v>1E-008</v>
      </c>
      <c r="R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R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V6" s="1"/>
    </row>
    <row r="7" customFormat="false" ht="12.75" hidden="false" customHeight="false" outlineLevel="0" collapsed="false">
      <c r="R7" s="0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24</v>
      </c>
      <c r="O8" s="2" t="s">
        <v>1</v>
      </c>
      <c r="Q8" s="2" t="s">
        <v>25</v>
      </c>
      <c r="R8" s="0"/>
    </row>
    <row r="9" customFormat="false" ht="13.8" hidden="false" customHeight="false" outlineLevel="0" collapsed="false">
      <c r="B9" s="0" t="s">
        <v>26</v>
      </c>
      <c r="D9" s="7"/>
      <c r="F9" s="7"/>
      <c r="I9" s="0" t="n">
        <v>0</v>
      </c>
      <c r="K9" s="0" t="s">
        <v>26</v>
      </c>
      <c r="M9" s="8" t="n">
        <v>0</v>
      </c>
      <c r="O9" s="8" t="n">
        <v>0</v>
      </c>
      <c r="R9" s="1" t="n">
        <v>0</v>
      </c>
    </row>
    <row r="10" customFormat="false" ht="13.8" hidden="false" customHeight="false" outlineLevel="0" collapsed="false">
      <c r="B10" s="0" t="s">
        <v>27</v>
      </c>
      <c r="D10" s="7"/>
      <c r="F10" s="7"/>
      <c r="I10" s="0" t="n">
        <v>0</v>
      </c>
      <c r="K10" s="0" t="s">
        <v>27</v>
      </c>
      <c r="M10" s="8" t="n">
        <v>0</v>
      </c>
      <c r="O10" s="8" t="n">
        <v>0</v>
      </c>
      <c r="R10" s="1" t="n">
        <v>0</v>
      </c>
    </row>
    <row r="11" customFormat="false" ht="13.8" hidden="false" customHeight="false" outlineLevel="0" collapsed="false">
      <c r="B11" s="0" t="s">
        <v>28</v>
      </c>
      <c r="D11" s="7"/>
      <c r="F11" s="7"/>
      <c r="I11" s="0" t="n">
        <v>0</v>
      </c>
      <c r="K11" s="0" t="s">
        <v>28</v>
      </c>
      <c r="M11" s="8" t="n">
        <v>0</v>
      </c>
      <c r="O11" s="8" t="n">
        <v>0</v>
      </c>
      <c r="R11" s="1" t="n">
        <v>0</v>
      </c>
    </row>
    <row r="12" customFormat="false" ht="13.8" hidden="false" customHeight="false" outlineLevel="0" collapsed="false">
      <c r="B12" s="0" t="s">
        <v>29</v>
      </c>
      <c r="D12" s="7"/>
      <c r="F12" s="7"/>
      <c r="I12" s="0" t="n">
        <v>0</v>
      </c>
      <c r="K12" s="0" t="s">
        <v>29</v>
      </c>
      <c r="M12" s="8" t="n">
        <v>0</v>
      </c>
      <c r="O12" s="8" t="n">
        <v>0</v>
      </c>
      <c r="R12" s="1" t="n">
        <v>0</v>
      </c>
    </row>
    <row r="13" customFormat="false" ht="13.8" hidden="false" customHeight="false" outlineLevel="0" collapsed="false">
      <c r="B13" s="0" t="s">
        <v>30</v>
      </c>
      <c r="D13" s="7"/>
      <c r="F13" s="7"/>
      <c r="I13" s="0" t="n">
        <v>0</v>
      </c>
      <c r="K13" s="0" t="s">
        <v>30</v>
      </c>
      <c r="M13" s="8" t="n">
        <v>0</v>
      </c>
      <c r="O13" s="8" t="n">
        <v>0</v>
      </c>
      <c r="R13" s="1" t="n">
        <v>0</v>
      </c>
    </row>
    <row r="14" customFormat="false" ht="13.8" hidden="false" customHeight="false" outlineLevel="0" collapsed="false">
      <c r="B14" s="0" t="s">
        <v>31</v>
      </c>
      <c r="D14" s="7"/>
      <c r="F14" s="7"/>
      <c r="I14" s="0" t="n">
        <v>0</v>
      </c>
      <c r="K14" s="0" t="s">
        <v>31</v>
      </c>
      <c r="M14" s="8" t="n">
        <v>0</v>
      </c>
      <c r="O14" s="8" t="n">
        <v>0</v>
      </c>
      <c r="R14" s="1" t="n">
        <v>0</v>
      </c>
    </row>
    <row r="15" customFormat="false" ht="13.8" hidden="false" customHeight="false" outlineLevel="0" collapsed="false">
      <c r="B15" s="0" t="s">
        <v>32</v>
      </c>
      <c r="D15" s="7"/>
      <c r="F15" s="7"/>
      <c r="I15" s="0" t="n">
        <v>0</v>
      </c>
      <c r="K15" s="0" t="s">
        <v>32</v>
      </c>
      <c r="M15" s="8" t="n">
        <v>0</v>
      </c>
      <c r="O15" s="8" t="n">
        <v>0</v>
      </c>
      <c r="R15" s="1" t="n">
        <v>0</v>
      </c>
    </row>
    <row r="16" customFormat="false" ht="13.8" hidden="false" customHeight="false" outlineLevel="0" collapsed="false">
      <c r="D16" s="7"/>
      <c r="R16" s="0"/>
    </row>
    <row r="17" customFormat="false" ht="12.75" hidden="false" customHeight="false" outlineLevel="0" collapsed="false">
      <c r="R17" s="0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2" t="s">
        <v>24</v>
      </c>
      <c r="O20" s="2" t="s">
        <v>2</v>
      </c>
      <c r="Q20" s="2" t="s">
        <v>25</v>
      </c>
      <c r="R20" s="0"/>
    </row>
    <row r="21" customFormat="false" ht="13.8" hidden="false" customHeight="false" outlineLevel="0" collapsed="false">
      <c r="B21" s="0" t="s">
        <v>26</v>
      </c>
      <c r="D21" s="8" t="n">
        <v>0</v>
      </c>
      <c r="F21" s="7"/>
      <c r="H21" s="7"/>
      <c r="I21" s="7"/>
      <c r="K21" s="0" t="s">
        <v>26</v>
      </c>
      <c r="M21" s="8" t="n">
        <v>0</v>
      </c>
      <c r="O21" s="8" t="n">
        <v>0</v>
      </c>
      <c r="R21" s="1" t="n">
        <v>0</v>
      </c>
    </row>
    <row r="22" customFormat="false" ht="13.8" hidden="false" customHeight="false" outlineLevel="0" collapsed="false">
      <c r="B22" s="0" t="s">
        <v>27</v>
      </c>
      <c r="D22" s="8" t="n">
        <v>0</v>
      </c>
      <c r="F22" s="7"/>
      <c r="H22" s="7"/>
      <c r="I22" s="7"/>
      <c r="K22" s="0" t="s">
        <v>27</v>
      </c>
      <c r="M22" s="8" t="n">
        <v>0</v>
      </c>
      <c r="O22" s="8" t="n">
        <v>0</v>
      </c>
      <c r="R22" s="1" t="n">
        <v>0</v>
      </c>
    </row>
    <row r="23" customFormat="false" ht="13.8" hidden="false" customHeight="false" outlineLevel="0" collapsed="false">
      <c r="B23" s="0" t="s">
        <v>28</v>
      </c>
      <c r="D23" s="8" t="n">
        <v>0</v>
      </c>
      <c r="F23" s="7"/>
      <c r="H23" s="7"/>
      <c r="I23" s="7"/>
      <c r="K23" s="0" t="s">
        <v>28</v>
      </c>
      <c r="M23" s="8" t="n">
        <v>0</v>
      </c>
      <c r="O23" s="8" t="n">
        <v>0</v>
      </c>
      <c r="R23" s="1" t="n">
        <v>0</v>
      </c>
    </row>
    <row r="24" customFormat="false" ht="13.8" hidden="false" customHeight="false" outlineLevel="0" collapsed="false">
      <c r="B24" s="0" t="s">
        <v>29</v>
      </c>
      <c r="D24" s="8" t="n">
        <v>0</v>
      </c>
      <c r="F24" s="7"/>
      <c r="H24" s="7"/>
      <c r="I24" s="7"/>
      <c r="K24" s="0" t="s">
        <v>29</v>
      </c>
      <c r="M24" s="8" t="n">
        <v>0</v>
      </c>
      <c r="O24" s="8" t="n">
        <v>0</v>
      </c>
      <c r="R24" s="1" t="n">
        <v>0</v>
      </c>
    </row>
    <row r="25" customFormat="false" ht="13.8" hidden="false" customHeight="false" outlineLevel="0" collapsed="false">
      <c r="B25" s="0" t="s">
        <v>30</v>
      </c>
      <c r="D25" s="8" t="n">
        <v>0</v>
      </c>
      <c r="F25" s="7"/>
      <c r="H25" s="7"/>
      <c r="I25" s="7"/>
      <c r="K25" s="0" t="s">
        <v>30</v>
      </c>
      <c r="M25" s="8" t="n">
        <v>0</v>
      </c>
      <c r="O25" s="8" t="n">
        <v>0</v>
      </c>
      <c r="R25" s="1" t="n">
        <v>0</v>
      </c>
    </row>
    <row r="26" customFormat="false" ht="13.8" hidden="false" customHeight="false" outlineLevel="0" collapsed="false">
      <c r="B26" s="0" t="s">
        <v>31</v>
      </c>
      <c r="D26" s="8" t="n">
        <v>0</v>
      </c>
      <c r="F26" s="7"/>
      <c r="H26" s="7"/>
      <c r="I26" s="7"/>
      <c r="K26" s="0" t="s">
        <v>31</v>
      </c>
      <c r="M26" s="8" t="n">
        <v>0</v>
      </c>
      <c r="O26" s="8" t="n">
        <v>0</v>
      </c>
      <c r="R26" s="1" t="n">
        <v>0</v>
      </c>
    </row>
    <row r="27" customFormat="false" ht="13.8" hidden="false" customHeight="false" outlineLevel="0" collapsed="false">
      <c r="B27" s="0" t="s">
        <v>32</v>
      </c>
      <c r="D27" s="8" t="n">
        <v>0</v>
      </c>
      <c r="F27" s="7"/>
      <c r="H27" s="7"/>
      <c r="I27" s="7"/>
      <c r="K27" s="0" t="s">
        <v>32</v>
      </c>
      <c r="M27" s="8" t="n">
        <v>0</v>
      </c>
      <c r="O27" s="8" t="n">
        <v>0</v>
      </c>
      <c r="R27" s="1" t="n">
        <v>0</v>
      </c>
    </row>
    <row r="28" customFormat="false" ht="12.75" hidden="false" customHeight="false" outlineLevel="0" collapsed="false">
      <c r="R28" s="0"/>
    </row>
    <row r="29" customFormat="false" ht="13.8" hidden="false" customHeight="false" outlineLevel="0" collapsed="false">
      <c r="B29" s="2" t="s">
        <v>33</v>
      </c>
      <c r="F29" s="2"/>
      <c r="R29" s="0"/>
    </row>
    <row r="30" customFormat="false" ht="12.75" hidden="false" customHeight="false" outlineLevel="0" collapsed="false">
      <c r="R30" s="0"/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M32" s="2" t="s">
        <v>2</v>
      </c>
      <c r="O32" s="2" t="s">
        <v>1</v>
      </c>
      <c r="Q32" s="2" t="s">
        <v>25</v>
      </c>
      <c r="R32" s="0"/>
    </row>
    <row r="33" customFormat="false" ht="13.8" hidden="false" customHeight="false" outlineLevel="0" collapsed="false">
      <c r="B33" s="0" t="s">
        <v>26</v>
      </c>
      <c r="D33" s="8" t="n">
        <v>0</v>
      </c>
      <c r="F33" s="7"/>
      <c r="H33" s="7"/>
      <c r="I33" s="7"/>
      <c r="K33" s="0" t="s">
        <v>26</v>
      </c>
      <c r="M33" s="8" t="n">
        <v>0</v>
      </c>
      <c r="O33" s="8" t="n">
        <v>0</v>
      </c>
      <c r="R33" s="1" t="n">
        <v>0</v>
      </c>
    </row>
    <row r="34" customFormat="false" ht="13.8" hidden="false" customHeight="false" outlineLevel="0" collapsed="false">
      <c r="B34" s="0" t="s">
        <v>27</v>
      </c>
      <c r="D34" s="8" t="n">
        <v>0</v>
      </c>
      <c r="F34" s="7"/>
      <c r="H34" s="7"/>
      <c r="I34" s="7"/>
      <c r="K34" s="0" t="s">
        <v>27</v>
      </c>
      <c r="M34" s="8" t="n">
        <v>0</v>
      </c>
      <c r="O34" s="8" t="n">
        <v>0</v>
      </c>
      <c r="R34" s="1" t="n">
        <v>0</v>
      </c>
    </row>
    <row r="35" customFormat="false" ht="13.8" hidden="false" customHeight="false" outlineLevel="0" collapsed="false">
      <c r="B35" s="0" t="s">
        <v>28</v>
      </c>
      <c r="D35" s="8" t="n">
        <v>0</v>
      </c>
      <c r="F35" s="7"/>
      <c r="H35" s="7"/>
      <c r="I35" s="7"/>
      <c r="K35" s="0" t="s">
        <v>28</v>
      </c>
      <c r="M35" s="8" t="n">
        <v>0</v>
      </c>
      <c r="O35" s="8" t="n">
        <v>0</v>
      </c>
      <c r="R35" s="1" t="n">
        <v>0</v>
      </c>
    </row>
    <row r="36" customFormat="false" ht="13.8" hidden="false" customHeight="false" outlineLevel="0" collapsed="false">
      <c r="B36" s="0" t="s">
        <v>29</v>
      </c>
      <c r="D36" s="8" t="n">
        <v>0</v>
      </c>
      <c r="F36" s="7"/>
      <c r="H36" s="7"/>
      <c r="I36" s="7"/>
      <c r="K36" s="0" t="s">
        <v>29</v>
      </c>
      <c r="M36" s="8" t="n">
        <v>0</v>
      </c>
      <c r="O36" s="8" t="n">
        <v>0</v>
      </c>
      <c r="R36" s="1" t="n">
        <v>0</v>
      </c>
    </row>
    <row r="37" customFormat="false" ht="13.8" hidden="false" customHeight="false" outlineLevel="0" collapsed="false">
      <c r="B37" s="0" t="s">
        <v>30</v>
      </c>
      <c r="D37" s="8" t="n">
        <v>0</v>
      </c>
      <c r="F37" s="7"/>
      <c r="H37" s="7"/>
      <c r="I37" s="7"/>
      <c r="K37" s="0" t="s">
        <v>30</v>
      </c>
      <c r="M37" s="8" t="n">
        <v>0</v>
      </c>
      <c r="O37" s="8" t="n">
        <v>0</v>
      </c>
      <c r="R37" s="1" t="n">
        <v>0</v>
      </c>
    </row>
    <row r="38" customFormat="false" ht="13.8" hidden="false" customHeight="false" outlineLevel="0" collapsed="false">
      <c r="B38" s="0" t="s">
        <v>31</v>
      </c>
      <c r="D38" s="8" t="n">
        <v>0</v>
      </c>
      <c r="F38" s="7"/>
      <c r="H38" s="7"/>
      <c r="I38" s="7"/>
      <c r="K38" s="0" t="s">
        <v>31</v>
      </c>
      <c r="M38" s="8" t="n">
        <v>0</v>
      </c>
      <c r="O38" s="8" t="n">
        <v>0</v>
      </c>
      <c r="R38" s="1" t="n">
        <v>0</v>
      </c>
    </row>
    <row r="39" customFormat="false" ht="13.8" hidden="false" customHeight="false" outlineLevel="0" collapsed="false">
      <c r="B39" s="0" t="s">
        <v>32</v>
      </c>
      <c r="D39" s="8" t="n">
        <v>0</v>
      </c>
      <c r="F39" s="7"/>
      <c r="H39" s="7"/>
      <c r="I39" s="7"/>
      <c r="K39" s="0" t="s">
        <v>32</v>
      </c>
      <c r="M39" s="8" t="n">
        <v>0</v>
      </c>
      <c r="O39" s="8" t="n">
        <v>0</v>
      </c>
      <c r="R39" s="1" t="n">
        <v>0</v>
      </c>
    </row>
    <row r="40" customFormat="false" ht="12.75" hidden="false" customHeight="false" outlineLevel="0" collapsed="false">
      <c r="R40" s="0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M44" s="2" t="s">
        <v>24</v>
      </c>
      <c r="O44" s="2" t="s">
        <v>3</v>
      </c>
      <c r="Q44" s="2" t="s">
        <v>25</v>
      </c>
      <c r="R44" s="0"/>
    </row>
    <row r="45" customFormat="false" ht="13.8" hidden="false" customHeight="false" outlineLevel="0" collapsed="false">
      <c r="B45" s="0" t="s">
        <v>26</v>
      </c>
      <c r="D45" s="8" t="n">
        <v>0</v>
      </c>
      <c r="F45" s="7"/>
      <c r="H45" s="7"/>
      <c r="I45" s="7"/>
      <c r="K45" s="0" t="s">
        <v>26</v>
      </c>
      <c r="M45" s="8" t="n">
        <v>0</v>
      </c>
      <c r="O45" s="8" t="n">
        <v>0</v>
      </c>
      <c r="R45" s="1" t="n">
        <v>0</v>
      </c>
    </row>
    <row r="46" customFormat="false" ht="13.8" hidden="false" customHeight="false" outlineLevel="0" collapsed="false">
      <c r="B46" s="0" t="s">
        <v>27</v>
      </c>
      <c r="D46" s="8" t="n">
        <v>0</v>
      </c>
      <c r="F46" s="7"/>
      <c r="H46" s="7"/>
      <c r="I46" s="7"/>
      <c r="K46" s="0" t="s">
        <v>27</v>
      </c>
      <c r="M46" s="8" t="n">
        <v>0</v>
      </c>
      <c r="O46" s="8" t="n">
        <v>0</v>
      </c>
      <c r="R46" s="1" t="n">
        <v>0</v>
      </c>
    </row>
    <row r="47" customFormat="false" ht="13.8" hidden="false" customHeight="false" outlineLevel="0" collapsed="false">
      <c r="B47" s="0" t="s">
        <v>28</v>
      </c>
      <c r="D47" s="8" t="n">
        <v>0</v>
      </c>
      <c r="F47" s="7"/>
      <c r="H47" s="7"/>
      <c r="I47" s="7"/>
      <c r="K47" s="0" t="s">
        <v>28</v>
      </c>
      <c r="M47" s="8" t="n">
        <v>0</v>
      </c>
      <c r="O47" s="8" t="n">
        <v>0</v>
      </c>
      <c r="R47" s="1" t="n">
        <v>0</v>
      </c>
    </row>
    <row r="48" customFormat="false" ht="13.8" hidden="false" customHeight="false" outlineLevel="0" collapsed="false">
      <c r="B48" s="0" t="s">
        <v>29</v>
      </c>
      <c r="D48" s="8" t="n">
        <v>0</v>
      </c>
      <c r="F48" s="7"/>
      <c r="H48" s="7"/>
      <c r="I48" s="7"/>
      <c r="K48" s="0" t="s">
        <v>29</v>
      </c>
      <c r="M48" s="8" t="n">
        <v>0</v>
      </c>
      <c r="O48" s="8" t="n">
        <v>0</v>
      </c>
      <c r="R48" s="1" t="n">
        <v>0</v>
      </c>
    </row>
    <row r="49" customFormat="false" ht="13.8" hidden="false" customHeight="false" outlineLevel="0" collapsed="false">
      <c r="B49" s="0" t="s">
        <v>30</v>
      </c>
      <c r="D49" s="8" t="n">
        <v>0</v>
      </c>
      <c r="F49" s="7"/>
      <c r="H49" s="7"/>
      <c r="I49" s="7"/>
      <c r="K49" s="0" t="s">
        <v>30</v>
      </c>
      <c r="M49" s="8" t="n">
        <v>0</v>
      </c>
      <c r="O49" s="8" t="n">
        <v>0</v>
      </c>
      <c r="R49" s="1" t="n">
        <v>0</v>
      </c>
    </row>
    <row r="50" customFormat="false" ht="13.8" hidden="false" customHeight="false" outlineLevel="0" collapsed="false">
      <c r="B50" s="0" t="s">
        <v>31</v>
      </c>
      <c r="D50" s="8" t="n">
        <v>0</v>
      </c>
      <c r="F50" s="7"/>
      <c r="H50" s="7"/>
      <c r="I50" s="7"/>
      <c r="K50" s="0" t="s">
        <v>31</v>
      </c>
      <c r="M50" s="8" t="n">
        <v>0</v>
      </c>
      <c r="O50" s="8" t="n">
        <v>0</v>
      </c>
      <c r="R50" s="1" t="n">
        <v>0</v>
      </c>
    </row>
    <row r="51" customFormat="false" ht="13.8" hidden="false" customHeight="false" outlineLevel="0" collapsed="false">
      <c r="B51" s="0" t="s">
        <v>32</v>
      </c>
      <c r="D51" s="8" t="n">
        <v>0</v>
      </c>
      <c r="F51" s="7"/>
      <c r="H51" s="7"/>
      <c r="I51" s="7"/>
      <c r="K51" s="0" t="s">
        <v>32</v>
      </c>
      <c r="M51" s="8" t="n">
        <v>0</v>
      </c>
      <c r="O51" s="8" t="n">
        <v>0</v>
      </c>
      <c r="R51" s="1" t="n">
        <v>0</v>
      </c>
    </row>
    <row r="52" customFormat="false" ht="12.75" hidden="false" customHeight="false" outlineLevel="0" collapsed="false">
      <c r="R52" s="0"/>
    </row>
    <row r="56" customFormat="false" ht="13.8" hidden="false" customHeight="false" outlineLevel="0" collapsed="false">
      <c r="M56" s="2" t="s">
        <v>3</v>
      </c>
      <c r="O56" s="2" t="s">
        <v>2</v>
      </c>
      <c r="Q56" s="2" t="s">
        <v>25</v>
      </c>
      <c r="R56" s="0"/>
    </row>
    <row r="57" customFormat="false" ht="13.8" hidden="false" customHeight="false" outlineLevel="0" collapsed="false">
      <c r="K57" s="0" t="s">
        <v>26</v>
      </c>
      <c r="M57" s="8" t="n">
        <v>0</v>
      </c>
      <c r="O57" s="8" t="n">
        <v>0</v>
      </c>
      <c r="R57" s="1" t="n">
        <v>0</v>
      </c>
    </row>
    <row r="58" customFormat="false" ht="13.8" hidden="false" customHeight="false" outlineLevel="0" collapsed="false">
      <c r="K58" s="0" t="s">
        <v>27</v>
      </c>
      <c r="M58" s="8" t="n">
        <v>0</v>
      </c>
      <c r="O58" s="8" t="n">
        <v>0</v>
      </c>
      <c r="R58" s="1" t="n">
        <v>0</v>
      </c>
    </row>
    <row r="59" customFormat="false" ht="13.8" hidden="false" customHeight="false" outlineLevel="0" collapsed="false">
      <c r="K59" s="0" t="s">
        <v>28</v>
      </c>
      <c r="M59" s="8" t="n">
        <v>0</v>
      </c>
      <c r="O59" s="8" t="n">
        <v>0</v>
      </c>
      <c r="R59" s="1" t="n">
        <v>0</v>
      </c>
    </row>
    <row r="60" customFormat="false" ht="13.8" hidden="false" customHeight="false" outlineLevel="0" collapsed="false">
      <c r="K60" s="0" t="s">
        <v>29</v>
      </c>
      <c r="M60" s="8" t="n">
        <v>0</v>
      </c>
      <c r="O60" s="8" t="n">
        <v>0</v>
      </c>
      <c r="R60" s="1" t="n">
        <v>0</v>
      </c>
    </row>
    <row r="61" customFormat="false" ht="13.8" hidden="false" customHeight="false" outlineLevel="0" collapsed="false">
      <c r="K61" s="0" t="s">
        <v>30</v>
      </c>
      <c r="M61" s="8" t="n">
        <v>0</v>
      </c>
      <c r="O61" s="8" t="n">
        <v>0</v>
      </c>
      <c r="R61" s="1" t="n">
        <v>0</v>
      </c>
    </row>
    <row r="62" customFormat="false" ht="13.8" hidden="false" customHeight="false" outlineLevel="0" collapsed="false">
      <c r="K62" s="0" t="s">
        <v>31</v>
      </c>
      <c r="M62" s="8" t="n">
        <v>0</v>
      </c>
      <c r="O62" s="8" t="n">
        <v>0</v>
      </c>
      <c r="R62" s="1" t="n">
        <v>0</v>
      </c>
    </row>
    <row r="63" customFormat="false" ht="13.8" hidden="false" customHeight="false" outlineLevel="0" collapsed="false">
      <c r="K63" s="0" t="s">
        <v>32</v>
      </c>
      <c r="M63" s="8" t="n">
        <v>0</v>
      </c>
      <c r="O63" s="8" t="n">
        <v>0</v>
      </c>
      <c r="R63" s="1" t="n">
        <v>0</v>
      </c>
    </row>
    <row r="64" customFormat="false" ht="12.75" hidden="false" customHeight="false" outlineLevel="0" collapsed="false">
      <c r="R64" s="0"/>
    </row>
    <row r="68" customFormat="false" ht="13.8" hidden="false" customHeight="false" outlineLevel="0" collapsed="false">
      <c r="M68" s="2" t="s">
        <v>3</v>
      </c>
      <c r="O68" s="2" t="s">
        <v>1</v>
      </c>
      <c r="Q68" s="2" t="s">
        <v>25</v>
      </c>
      <c r="R68" s="0"/>
    </row>
    <row r="69" customFormat="false" ht="13.8" hidden="false" customHeight="false" outlineLevel="0" collapsed="false">
      <c r="K69" s="0" t="s">
        <v>26</v>
      </c>
      <c r="M69" s="8" t="n">
        <v>0</v>
      </c>
      <c r="O69" s="8" t="n">
        <v>0</v>
      </c>
      <c r="R69" s="1" t="n">
        <v>0</v>
      </c>
    </row>
    <row r="70" customFormat="false" ht="13.8" hidden="false" customHeight="false" outlineLevel="0" collapsed="false">
      <c r="K70" s="0" t="s">
        <v>27</v>
      </c>
      <c r="M70" s="8" t="n">
        <v>0</v>
      </c>
      <c r="O70" s="8" t="n">
        <v>0</v>
      </c>
      <c r="R70" s="1" t="n">
        <v>0</v>
      </c>
    </row>
    <row r="71" customFormat="false" ht="13.8" hidden="false" customHeight="false" outlineLevel="0" collapsed="false">
      <c r="K71" s="0" t="s">
        <v>28</v>
      </c>
      <c r="M71" s="8" t="n">
        <v>0</v>
      </c>
      <c r="O71" s="8" t="n">
        <v>0</v>
      </c>
      <c r="R71" s="1" t="n">
        <v>0</v>
      </c>
    </row>
    <row r="72" customFormat="false" ht="13.8" hidden="false" customHeight="false" outlineLevel="0" collapsed="false">
      <c r="K72" s="0" t="s">
        <v>29</v>
      </c>
      <c r="M72" s="8" t="n">
        <v>0</v>
      </c>
      <c r="O72" s="8" t="n">
        <v>0</v>
      </c>
      <c r="R72" s="1" t="n">
        <v>0</v>
      </c>
    </row>
    <row r="73" customFormat="false" ht="13.8" hidden="false" customHeight="false" outlineLevel="0" collapsed="false">
      <c r="K73" s="0" t="s">
        <v>30</v>
      </c>
      <c r="M73" s="8" t="n">
        <v>0</v>
      </c>
      <c r="O73" s="8" t="n">
        <v>0</v>
      </c>
      <c r="R73" s="1" t="n">
        <v>0</v>
      </c>
    </row>
    <row r="74" customFormat="false" ht="13.8" hidden="false" customHeight="false" outlineLevel="0" collapsed="false">
      <c r="K74" s="0" t="s">
        <v>31</v>
      </c>
      <c r="M74" s="8" t="n">
        <v>0</v>
      </c>
      <c r="O74" s="8" t="n">
        <v>0</v>
      </c>
      <c r="R74" s="1" t="n">
        <v>0</v>
      </c>
    </row>
    <row r="75" customFormat="false" ht="13.8" hidden="false" customHeight="false" outlineLevel="0" collapsed="false">
      <c r="K75" s="0" t="s">
        <v>32</v>
      </c>
      <c r="M75" s="8" t="n">
        <v>0</v>
      </c>
      <c r="O75" s="8" t="n">
        <v>0</v>
      </c>
      <c r="R75" s="1" t="n"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4:6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0.893023255814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9.7953488372093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1E-013</v>
      </c>
      <c r="C2" s="1" t="n">
        <v>1E-013</v>
      </c>
      <c r="D2" s="1" t="n">
        <v>1E-013</v>
      </c>
      <c r="E2" s="1" t="n">
        <v>1E-013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4.15" hidden="false" customHeight="false" outlineLevel="0" collapsed="false">
      <c r="B9" s="0" t="s">
        <v>26</v>
      </c>
      <c r="D9" s="9" t="n">
        <v>-2585.11543125524</v>
      </c>
      <c r="F9" s="8" t="n">
        <v>0</v>
      </c>
      <c r="I9" s="0" t="n">
        <v>-2585.11543125524</v>
      </c>
      <c r="K9" s="0" t="s">
        <v>26</v>
      </c>
      <c r="M9" s="10" t="n">
        <f aca="false">('End tol. 1e-14'!D9-D9)*1000000</f>
        <v>0.000150066625792533</v>
      </c>
      <c r="N9" s="0" t="s">
        <v>36</v>
      </c>
      <c r="Q9" s="0" t="s">
        <v>37</v>
      </c>
      <c r="R9" s="11" t="n">
        <f aca="false">SQRT(D9*D9+D10*D10+D11*D11)</f>
        <v>3785.98848289727</v>
      </c>
      <c r="S9" s="11"/>
      <c r="T9" s="12" t="n">
        <f aca="false">('End tol. 1e-14'!N9-R9)*1000000</f>
        <v>-0.000276941136689857</v>
      </c>
      <c r="U9" s="0" t="s">
        <v>38</v>
      </c>
      <c r="X9" s="7"/>
    </row>
    <row r="10" customFormat="false" ht="14.15" hidden="false" customHeight="false" outlineLevel="0" collapsed="false">
      <c r="B10" s="0" t="s">
        <v>27</v>
      </c>
      <c r="D10" s="9" t="n">
        <v>693.23914477085</v>
      </c>
      <c r="F10" s="8" t="n">
        <v>0</v>
      </c>
      <c r="I10" s="0" t="n">
        <v>693.23914477085</v>
      </c>
      <c r="K10" s="0" t="s">
        <v>27</v>
      </c>
      <c r="M10" s="10" t="n">
        <f aca="false">('End tol. 1e-14'!D10-D10)*1000000</f>
        <v>-0.000140971678774804</v>
      </c>
      <c r="N10" s="0" t="s">
        <v>36</v>
      </c>
      <c r="R10" s="11"/>
      <c r="T10" s="1"/>
      <c r="X10" s="7"/>
    </row>
    <row r="11" customFormat="false" ht="14.15" hidden="false" customHeight="false" outlineLevel="0" collapsed="false">
      <c r="B11" s="0" t="s">
        <v>28</v>
      </c>
      <c r="D11" s="9" t="n">
        <v>2677.74279718464</v>
      </c>
      <c r="F11" s="8" t="n">
        <v>0</v>
      </c>
      <c r="I11" s="0" t="n">
        <v>2677.74279718464</v>
      </c>
      <c r="K11" s="0" t="s">
        <v>28</v>
      </c>
      <c r="M11" s="10" t="n">
        <f aca="false">('End tol. 1e-14'!D11-D11)*1000000</f>
        <v>-0.000210093276109546</v>
      </c>
      <c r="N11" s="0" t="s">
        <v>36</v>
      </c>
      <c r="R11" s="1"/>
      <c r="T11" s="1"/>
      <c r="X11" s="7"/>
    </row>
    <row r="12" customFormat="false" ht="14.15" hidden="false" customHeight="false" outlineLevel="0" collapsed="false">
      <c r="B12" s="0" t="s">
        <v>29</v>
      </c>
      <c r="D12" s="9" t="n">
        <v>-0.863781336985126</v>
      </c>
      <c r="F12" s="8" t="n">
        <v>0</v>
      </c>
      <c r="I12" s="0" t="n">
        <v>-0.863781336985124</v>
      </c>
      <c r="K12" s="0" t="s">
        <v>29</v>
      </c>
      <c r="M12" s="10" t="n">
        <f aca="false">('End tol. 1e-14'!D12-D12)*1000000</f>
        <v>2.09943173956617E-007</v>
      </c>
      <c r="N12" s="0" t="s">
        <v>39</v>
      </c>
      <c r="Q12" s="0" t="s">
        <v>40</v>
      </c>
      <c r="R12" s="13" t="n">
        <f aca="false">SQRT(D12*D12+D13*D13+D14*D14)</f>
        <v>3.2100170303036</v>
      </c>
      <c r="T12" s="12" t="n">
        <f aca="false">('End tol. 1e-14'!N12-R12)*1000000</f>
        <v>1.15463194561016E-007</v>
      </c>
      <c r="U12" s="0" t="s">
        <v>41</v>
      </c>
      <c r="X12" s="7"/>
    </row>
    <row r="13" customFormat="false" ht="14.15" hidden="false" customHeight="false" outlineLevel="0" collapsed="false">
      <c r="B13" s="0" t="s">
        <v>30</v>
      </c>
      <c r="D13" s="9" t="n">
        <v>-3.09149303020565</v>
      </c>
      <c r="F13" s="8" t="n">
        <v>0</v>
      </c>
      <c r="I13" s="0" t="n">
        <v>-3.09149303020565</v>
      </c>
      <c r="K13" s="0" t="s">
        <v>30</v>
      </c>
      <c r="M13" s="10" t="n">
        <f aca="false">('End tol. 1e-14'!D13-D13)*1000000</f>
        <v>-1.80300219199125E-007</v>
      </c>
      <c r="N13" s="0" t="s">
        <v>39</v>
      </c>
      <c r="R13" s="1"/>
      <c r="T13" s="1"/>
      <c r="X13" s="7"/>
    </row>
    <row r="14" customFormat="false" ht="14.15" hidden="false" customHeight="false" outlineLevel="0" collapsed="false">
      <c r="B14" s="0" t="s">
        <v>31</v>
      </c>
      <c r="D14" s="9" t="n">
        <v>0.0276040016166427</v>
      </c>
      <c r="F14" s="8" t="n">
        <v>0</v>
      </c>
      <c r="I14" s="0" t="n">
        <v>0.0276040016166408</v>
      </c>
      <c r="K14" s="0" t="s">
        <v>31</v>
      </c>
      <c r="M14" s="10" t="n">
        <f aca="false">('End tol. 1e-14'!D14-D14)*1000000</f>
        <v>-2.46400122527746E-007</v>
      </c>
      <c r="N14" s="0" t="s">
        <v>39</v>
      </c>
      <c r="R14" s="1"/>
      <c r="T14" s="1"/>
      <c r="X14" s="7"/>
    </row>
    <row r="15" customFormat="false" ht="14.15" hidden="false" customHeight="false" outlineLevel="0" collapsed="false">
      <c r="B15" s="0" t="s">
        <v>32</v>
      </c>
      <c r="D15" s="9" t="n">
        <v>65.3288926391767</v>
      </c>
      <c r="F15" s="8" t="n">
        <v>0</v>
      </c>
      <c r="I15" s="0" t="n">
        <v>65.3288926391767</v>
      </c>
      <c r="K15" s="0" t="s">
        <v>32</v>
      </c>
      <c r="M15" s="10"/>
      <c r="R15" s="1"/>
      <c r="T15" s="1"/>
      <c r="X15" s="7"/>
    </row>
    <row r="16" customFormat="false" ht="13.8" hidden="false" customHeight="false" outlineLevel="0" collapsed="false">
      <c r="D16" s="7"/>
      <c r="M16" s="10"/>
    </row>
    <row r="17" customFormat="false" ht="13.8" hidden="false" customHeight="false" outlineLevel="0" collapsed="false">
      <c r="B17" s="2" t="s">
        <v>33</v>
      </c>
      <c r="D17" s="2" t="n">
        <v>45</v>
      </c>
      <c r="F17" s="2"/>
      <c r="M17" s="10"/>
    </row>
    <row r="18" customFormat="false" ht="14.15" hidden="false" customHeight="false" outlineLevel="0" collapsed="false">
      <c r="B18" s="2" t="s">
        <v>42</v>
      </c>
      <c r="D18" s="2" t="n">
        <v>0.09</v>
      </c>
      <c r="E18" s="9" t="n">
        <v>0.085619331</v>
      </c>
      <c r="F18" s="0" t="s">
        <v>43</v>
      </c>
      <c r="M18" s="10"/>
    </row>
    <row r="19" customFormat="false" ht="13.8" hidden="false" customHeight="false" outlineLevel="0" collapsed="false">
      <c r="M19" s="10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10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8" t="n">
        <v>-2585.11543125524</v>
      </c>
      <c r="F21" s="9" t="n">
        <v>-2585.1154312552</v>
      </c>
      <c r="H21" s="9" t="n">
        <v>1.00000000000002</v>
      </c>
      <c r="I21" s="9" t="n">
        <v>-4.27462509833276E-011</v>
      </c>
      <c r="K21" s="0" t="s">
        <v>26</v>
      </c>
      <c r="M21" s="10" t="n">
        <f aca="false">('End tol. 1e-14'!F21-F21)*1000000</f>
        <v>0.000679847289575264</v>
      </c>
      <c r="N21" s="0" t="s">
        <v>36</v>
      </c>
      <c r="Q21" s="0" t="s">
        <v>37</v>
      </c>
      <c r="R21" s="11" t="n">
        <f aca="false">SQRT(F21*F21+F22*F22+F23*F23)</f>
        <v>3785.98848292328</v>
      </c>
      <c r="T21" s="12" t="n">
        <f aca="false">('End tol. 1e-14'!N21-R21)*1000000</f>
        <v>-0.0236373125517275</v>
      </c>
      <c r="U21" s="0" t="s">
        <v>38</v>
      </c>
    </row>
    <row r="22" customFormat="false" ht="14.15" hidden="false" customHeight="false" outlineLevel="0" collapsed="false">
      <c r="B22" s="0" t="s">
        <v>27</v>
      </c>
      <c r="D22" s="8" t="n">
        <v>693.23914477085</v>
      </c>
      <c r="F22" s="9" t="n">
        <v>693.239144844906</v>
      </c>
      <c r="H22" s="9" t="n">
        <v>0.999999999893174</v>
      </c>
      <c r="I22" s="9" t="n">
        <v>-7.40561745260493E-008</v>
      </c>
      <c r="K22" s="0" t="s">
        <v>27</v>
      </c>
      <c r="M22" s="10" t="n">
        <f aca="false">('End tol. 1e-14'!F22-F22)*1000000</f>
        <v>-0.0642099848846556</v>
      </c>
      <c r="N22" s="0" t="s">
        <v>36</v>
      </c>
      <c r="R22" s="1"/>
      <c r="T22" s="1"/>
    </row>
    <row r="23" customFormat="false" ht="14.15" hidden="false" customHeight="false" outlineLevel="0" collapsed="false">
      <c r="B23" s="0" t="s">
        <v>28</v>
      </c>
      <c r="D23" s="8" t="n">
        <v>2677.74279718464</v>
      </c>
      <c r="F23" s="9" t="n">
        <v>2677.74279720227</v>
      </c>
      <c r="H23" s="9" t="n">
        <v>0.999999999993416</v>
      </c>
      <c r="I23" s="9" t="n">
        <v>-1.763146428857E-008</v>
      </c>
      <c r="K23" s="0" t="s">
        <v>28</v>
      </c>
      <c r="M23" s="10" t="n">
        <f aca="false">('End tol. 1e-14'!F23-F23)*1000000</f>
        <v>-0.0161403477250133</v>
      </c>
      <c r="N23" s="0" t="s">
        <v>36</v>
      </c>
      <c r="R23" s="1"/>
      <c r="T23" s="1"/>
    </row>
    <row r="24" customFormat="false" ht="14.15" hidden="false" customHeight="false" outlineLevel="0" collapsed="false">
      <c r="B24" s="0" t="s">
        <v>29</v>
      </c>
      <c r="D24" s="8" t="n">
        <v>-0.863781336985124</v>
      </c>
      <c r="F24" s="9" t="n">
        <v>-0.863781337013698</v>
      </c>
      <c r="H24" s="9" t="n">
        <v>0.999999999966922</v>
      </c>
      <c r="I24" s="9" t="n">
        <v>2.85718115833333E-011</v>
      </c>
      <c r="K24" s="0" t="s">
        <v>29</v>
      </c>
      <c r="M24" s="10" t="n">
        <f aca="false">('End tol. 1e-14'!F24-F24)*1000000</f>
        <v>2.54900545115788E-005</v>
      </c>
      <c r="N24" s="0" t="s">
        <v>39</v>
      </c>
      <c r="Q24" s="0" t="s">
        <v>40</v>
      </c>
      <c r="R24" s="14" t="n">
        <f aca="false">SQRT(F24*F24+F25*F25+F26*F26)</f>
        <v>3.21001703027536</v>
      </c>
      <c r="T24" s="12" t="n">
        <f aca="false">('End tol. 1e-14'!N24-R24)*1000000</f>
        <v>2.47997178348669E-005</v>
      </c>
      <c r="U24" s="0" t="s">
        <v>41</v>
      </c>
    </row>
    <row r="25" customFormat="false" ht="14.15" hidden="false" customHeight="false" outlineLevel="0" collapsed="false">
      <c r="B25" s="0" t="s">
        <v>30</v>
      </c>
      <c r="D25" s="8" t="n">
        <v>-3.09149303020565</v>
      </c>
      <c r="F25" s="9" t="n">
        <v>-3.091493030168</v>
      </c>
      <c r="H25" s="9" t="n">
        <v>1.00000000001218</v>
      </c>
      <c r="I25" s="9" t="n">
        <v>-3.76472186758292E-011</v>
      </c>
      <c r="K25" s="0" t="s">
        <v>30</v>
      </c>
      <c r="M25" s="10" t="n">
        <f aca="false">('End tol. 1e-14'!F25-F25)*1000000</f>
        <v>-3.31699112621209E-005</v>
      </c>
      <c r="N25" s="0" t="s">
        <v>39</v>
      </c>
      <c r="R25" s="1"/>
    </row>
    <row r="26" customFormat="false" ht="14.15" hidden="false" customHeight="false" outlineLevel="0" collapsed="false">
      <c r="B26" s="0" t="s">
        <v>31</v>
      </c>
      <c r="D26" s="8" t="n">
        <v>0.0276040016166408</v>
      </c>
      <c r="F26" s="9" t="n">
        <v>0.0276040016540734</v>
      </c>
      <c r="H26" s="9" t="n">
        <v>0.999999998644011</v>
      </c>
      <c r="I26" s="9" t="n">
        <v>-3.74307147776864E-011</v>
      </c>
      <c r="K26" s="0" t="s">
        <v>31</v>
      </c>
      <c r="M26" s="10" t="n">
        <f aca="false">('End tol. 1e-14'!F26-F26)*1000000</f>
        <v>-3.32828001270435E-005</v>
      </c>
      <c r="N26" s="0" t="s">
        <v>39</v>
      </c>
      <c r="R26" s="1"/>
    </row>
    <row r="27" customFormat="false" ht="14.15" hidden="false" customHeight="false" outlineLevel="0" collapsed="false">
      <c r="B27" s="0" t="s">
        <v>32</v>
      </c>
      <c r="D27" s="8" t="n">
        <v>65.3288926391767</v>
      </c>
      <c r="F27" s="9" t="n">
        <v>65.3288926391764</v>
      </c>
      <c r="H27" s="9" t="n">
        <v>1</v>
      </c>
      <c r="I27" s="9" t="n">
        <v>2.70006239588838E-013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67</v>
      </c>
      <c r="G29" s="0" t="n">
        <f aca="false">F29*13</f>
        <v>871</v>
      </c>
      <c r="H29" s="0" t="s">
        <v>44</v>
      </c>
    </row>
    <row r="30" customFormat="false" ht="14.15" hidden="false" customHeight="false" outlineLevel="0" collapsed="false">
      <c r="B30" s="2" t="s">
        <v>42</v>
      </c>
      <c r="F30" s="2" t="n">
        <v>0.01</v>
      </c>
      <c r="G30" s="9" t="n">
        <v>0.007157445</v>
      </c>
      <c r="H30" s="0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-2585.11543125524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693.23914477085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2677.74279718464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-0.863781336985124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-3.09149303020565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0.0276040016166408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-2585.11543125524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693.23914477085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2677.74279718464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-0.863781336985124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-3.09149303020565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0.0276040016166408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4:6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7" min="6" style="0" width="8.49767441860465"/>
    <col collapsed="false" hidden="false" max="8" min="8" style="0" width="8.6"/>
    <col collapsed="false" hidden="false" max="12" min="9" style="0" width="8.49767441860465"/>
    <col collapsed="false" hidden="false" max="13" min="13" style="0" width="12.2976744186047"/>
    <col collapsed="false" hidden="false" max="14" min="14" style="0" width="18.6"/>
    <col collapsed="false" hidden="false" max="15" min="15" style="0" width="8.49767441860465"/>
    <col collapsed="false" hidden="false" max="16" min="16" style="0" width="9.69767441860465"/>
    <col collapsed="false" hidden="false" max="17" min="17" style="0" width="8.49767441860465"/>
    <col collapsed="false" hidden="false" max="18" min="18" style="1" width="8.49767441860465"/>
    <col collapsed="false" hidden="false" max="25" min="19" style="0" width="8.49767441860465"/>
    <col collapsed="false" hidden="false" max="1025" min="26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R1" s="0"/>
    </row>
    <row r="2" customFormat="false" ht="13.8" hidden="false" customHeight="false" outlineLevel="0" collapsed="false">
      <c r="A2" s="0" t="s">
        <v>5</v>
      </c>
      <c r="B2" s="1" t="n">
        <v>1E-014</v>
      </c>
      <c r="C2" s="1" t="n">
        <v>1E-014</v>
      </c>
      <c r="D2" s="1" t="n">
        <v>1E-014</v>
      </c>
      <c r="E2" s="1" t="n">
        <v>1E-014</v>
      </c>
      <c r="R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R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V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P8" s="0" t="s">
        <v>35</v>
      </c>
      <c r="T8" s="2"/>
    </row>
    <row r="9" customFormat="false" ht="14.15" hidden="false" customHeight="false" outlineLevel="0" collapsed="false">
      <c r="B9" s="0" t="s">
        <v>26</v>
      </c>
      <c r="D9" s="9" t="n">
        <v>-2585.11543125509</v>
      </c>
      <c r="F9" s="8" t="n">
        <v>0</v>
      </c>
      <c r="I9" s="0" t="n">
        <v>-2585.11543125509</v>
      </c>
      <c r="K9" s="0" t="s">
        <v>26</v>
      </c>
      <c r="M9" s="0" t="s">
        <v>37</v>
      </c>
      <c r="N9" s="11" t="n">
        <f aca="false">SQRT(D9*D9+D10*D10+D11*D11)</f>
        <v>3785.988482897</v>
      </c>
      <c r="O9" s="11"/>
      <c r="P9" s="12" t="n">
        <f aca="false">('End tol. 1e-15'!N9-N9)*1000000</f>
        <v>-0.000296040525427088</v>
      </c>
      <c r="Q9" s="0" t="s">
        <v>38</v>
      </c>
      <c r="T9" s="7"/>
    </row>
    <row r="10" customFormat="false" ht="14.15" hidden="false" customHeight="false" outlineLevel="0" collapsed="false">
      <c r="B10" s="0" t="s">
        <v>27</v>
      </c>
      <c r="D10" s="9" t="n">
        <v>693.239144770709</v>
      </c>
      <c r="F10" s="8" t="n">
        <v>0</v>
      </c>
      <c r="I10" s="0" t="n">
        <v>693.239144770709</v>
      </c>
      <c r="K10" s="0" t="s">
        <v>27</v>
      </c>
      <c r="N10" s="11"/>
      <c r="P10" s="1"/>
      <c r="T10" s="7"/>
      <c r="V10" s="7"/>
    </row>
    <row r="11" customFormat="false" ht="14.15" hidden="false" customHeight="false" outlineLevel="0" collapsed="false">
      <c r="B11" s="0" t="s">
        <v>28</v>
      </c>
      <c r="D11" s="9" t="n">
        <v>2677.74279718443</v>
      </c>
      <c r="F11" s="8" t="n">
        <v>0</v>
      </c>
      <c r="I11" s="0" t="n">
        <v>2677.74279718443</v>
      </c>
      <c r="K11" s="0" t="s">
        <v>28</v>
      </c>
      <c r="N11" s="1"/>
      <c r="P11" s="1"/>
      <c r="T11" s="7"/>
    </row>
    <row r="12" customFormat="false" ht="14.15" hidden="false" customHeight="false" outlineLevel="0" collapsed="false">
      <c r="B12" s="0" t="s">
        <v>29</v>
      </c>
      <c r="D12" s="9" t="n">
        <v>-0.863781336984916</v>
      </c>
      <c r="F12" s="8" t="n">
        <v>0</v>
      </c>
      <c r="I12" s="0" t="n">
        <v>-0.863781336984915</v>
      </c>
      <c r="K12" s="0" t="s">
        <v>29</v>
      </c>
      <c r="M12" s="0" t="s">
        <v>40</v>
      </c>
      <c r="N12" s="14" t="n">
        <f aca="false">SQRT(D12*D12+D13*D13+D14*D14)</f>
        <v>3.21001703030372</v>
      </c>
      <c r="P12" s="12" t="n">
        <f aca="false">('End tol. 1e-14'!N12-N12)*1000000</f>
        <v>0</v>
      </c>
      <c r="Q12" s="0" t="s">
        <v>41</v>
      </c>
      <c r="T12" s="7"/>
    </row>
    <row r="13" customFormat="false" ht="14.15" hidden="false" customHeight="false" outlineLevel="0" collapsed="false">
      <c r="B13" s="0" t="s">
        <v>30</v>
      </c>
      <c r="D13" s="9" t="n">
        <v>-3.09149303020583</v>
      </c>
      <c r="F13" s="8" t="n">
        <v>0</v>
      </c>
      <c r="I13" s="0" t="n">
        <v>-3.09149303020583</v>
      </c>
      <c r="K13" s="0" t="s">
        <v>30</v>
      </c>
      <c r="N13" s="1"/>
      <c r="P13" s="1"/>
      <c r="T13" s="7"/>
      <c r="V13" s="7"/>
    </row>
    <row r="14" customFormat="false" ht="14.15" hidden="false" customHeight="false" outlineLevel="0" collapsed="false">
      <c r="B14" s="0" t="s">
        <v>31</v>
      </c>
      <c r="D14" s="9" t="n">
        <v>0.0276040016163963</v>
      </c>
      <c r="F14" s="8" t="n">
        <v>0</v>
      </c>
      <c r="I14" s="0" t="n">
        <v>0.0276040016163985</v>
      </c>
      <c r="K14" s="0" t="s">
        <v>31</v>
      </c>
      <c r="N14" s="1"/>
      <c r="P14" s="1"/>
      <c r="T14" s="7"/>
    </row>
    <row r="15" customFormat="false" ht="14.15" hidden="false" customHeight="false" outlineLevel="0" collapsed="false">
      <c r="B15" s="0" t="s">
        <v>32</v>
      </c>
      <c r="D15" s="9" t="n">
        <v>65.3288926391767</v>
      </c>
      <c r="F15" s="8" t="n">
        <v>0</v>
      </c>
      <c r="I15" s="0" t="n">
        <v>65.3288926391767</v>
      </c>
      <c r="K15" s="0" t="s">
        <v>32</v>
      </c>
      <c r="N15" s="1"/>
      <c r="P15" s="1"/>
      <c r="T15" s="7"/>
    </row>
    <row r="17" customFormat="false" ht="13.8" hidden="false" customHeight="false" outlineLevel="0" collapsed="false">
      <c r="B17" s="2" t="s">
        <v>33</v>
      </c>
      <c r="D17" s="2" t="n">
        <v>47</v>
      </c>
      <c r="F17" s="2" t="n">
        <v>0</v>
      </c>
    </row>
    <row r="18" customFormat="false" ht="14.15" hidden="false" customHeight="false" outlineLevel="0" collapsed="false">
      <c r="B18" s="2" t="s">
        <v>42</v>
      </c>
      <c r="D18" s="2" t="n">
        <v>0.08</v>
      </c>
      <c r="E18" s="9" t="n">
        <v>0.094807443</v>
      </c>
      <c r="F18" s="0" t="s">
        <v>43</v>
      </c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2"/>
      <c r="O20" s="2"/>
      <c r="Q20" s="2"/>
      <c r="T20" s="2"/>
    </row>
    <row r="21" customFormat="false" ht="14.15" hidden="false" customHeight="false" outlineLevel="0" collapsed="false">
      <c r="B21" s="0" t="s">
        <v>26</v>
      </c>
      <c r="D21" s="8" t="n">
        <v>-2585.11543125509</v>
      </c>
      <c r="F21" s="9" t="n">
        <v>-2585.11543125452</v>
      </c>
      <c r="H21" s="9" t="n">
        <v>1.00000000000022</v>
      </c>
      <c r="I21" s="9" t="n">
        <v>-5.69343683309853E-010</v>
      </c>
      <c r="K21" s="0" t="s">
        <v>26</v>
      </c>
      <c r="M21" s="0" t="s">
        <v>37</v>
      </c>
      <c r="N21" s="11" t="n">
        <f aca="false">SQRT(F21*F21+F22*F22+F23*F23)</f>
        <v>3785.98848289964</v>
      </c>
      <c r="T21" s="7"/>
    </row>
    <row r="22" customFormat="false" ht="14.15" hidden="false" customHeight="false" outlineLevel="0" collapsed="false">
      <c r="B22" s="0" t="s">
        <v>27</v>
      </c>
      <c r="D22" s="8" t="n">
        <v>693.239144770709</v>
      </c>
      <c r="F22" s="9" t="n">
        <v>693.239144780696</v>
      </c>
      <c r="H22" s="9" t="n">
        <v>0.999999999985594</v>
      </c>
      <c r="I22" s="9" t="n">
        <v>-9.98659288597992E-009</v>
      </c>
      <c r="K22" s="0" t="s">
        <v>27</v>
      </c>
      <c r="N22" s="1"/>
      <c r="T22" s="7"/>
      <c r="V22" s="7"/>
    </row>
    <row r="23" customFormat="false" ht="14.15" hidden="false" customHeight="false" outlineLevel="0" collapsed="false">
      <c r="B23" s="0" t="s">
        <v>28</v>
      </c>
      <c r="D23" s="8" t="n">
        <v>2677.74279718443</v>
      </c>
      <c r="F23" s="9" t="n">
        <v>2677.74279718613</v>
      </c>
      <c r="H23" s="9" t="n">
        <v>0.999999999999368</v>
      </c>
      <c r="I23" s="9" t="n">
        <v>-1.69347913470119E-009</v>
      </c>
      <c r="K23" s="0" t="s">
        <v>28</v>
      </c>
      <c r="N23" s="1"/>
      <c r="T23" s="7"/>
    </row>
    <row r="24" customFormat="false" ht="14.15" hidden="false" customHeight="false" outlineLevel="0" collapsed="false">
      <c r="B24" s="0" t="s">
        <v>29</v>
      </c>
      <c r="D24" s="8" t="n">
        <v>-0.863781336984915</v>
      </c>
      <c r="F24" s="9" t="n">
        <v>-0.863781336988208</v>
      </c>
      <c r="H24" s="9" t="n">
        <v>0.999999999996188</v>
      </c>
      <c r="I24" s="9" t="n">
        <v>3.29247740182836E-012</v>
      </c>
      <c r="K24" s="0" t="s">
        <v>29</v>
      </c>
      <c r="M24" s="0" t="s">
        <v>40</v>
      </c>
      <c r="N24" s="13" t="n">
        <f aca="false">SQRT(F24*F24+F25*F25+F26*F26)</f>
        <v>3.21001703030016</v>
      </c>
      <c r="T24" s="7"/>
    </row>
    <row r="25" customFormat="false" ht="14.15" hidden="false" customHeight="false" outlineLevel="0" collapsed="false">
      <c r="B25" s="0" t="s">
        <v>30</v>
      </c>
      <c r="D25" s="8" t="n">
        <v>-3.09149303020583</v>
      </c>
      <c r="F25" s="9" t="n">
        <v>-3.09149303020117</v>
      </c>
      <c r="H25" s="9" t="n">
        <v>1.00000000000151</v>
      </c>
      <c r="I25" s="9" t="n">
        <v>-4.66204852500596E-012</v>
      </c>
      <c r="K25" s="0" t="s">
        <v>30</v>
      </c>
      <c r="N25" s="1"/>
      <c r="T25" s="7"/>
      <c r="V25" s="7"/>
    </row>
    <row r="26" customFormat="false" ht="14.15" hidden="false" customHeight="false" outlineLevel="0" collapsed="false">
      <c r="B26" s="0" t="s">
        <v>31</v>
      </c>
      <c r="D26" s="8" t="n">
        <v>0.0276040016163985</v>
      </c>
      <c r="F26" s="9" t="n">
        <v>0.0276040016207906</v>
      </c>
      <c r="H26" s="9" t="n">
        <v>0.999999999840809</v>
      </c>
      <c r="I26" s="9" t="n">
        <v>-4.39429742593589E-012</v>
      </c>
      <c r="K26" s="0" t="s">
        <v>31</v>
      </c>
      <c r="N26" s="1"/>
    </row>
    <row r="27" customFormat="false" ht="14.15" hidden="false" customHeight="false" outlineLevel="0" collapsed="false">
      <c r="B27" s="0" t="s">
        <v>32</v>
      </c>
      <c r="D27" s="8" t="n">
        <v>65.3288926391767</v>
      </c>
      <c r="F27" s="9" t="n">
        <v>65.3288926391769</v>
      </c>
      <c r="H27" s="9" t="n">
        <v>0.999999999999997</v>
      </c>
      <c r="I27" s="9" t="n">
        <v>-1.98951966012828E-013</v>
      </c>
      <c r="K27" s="0" t="s">
        <v>32</v>
      </c>
      <c r="N27" s="1"/>
    </row>
    <row r="29" customFormat="false" ht="13.8" hidden="false" customHeight="false" outlineLevel="0" collapsed="false">
      <c r="B29" s="2" t="s">
        <v>33</v>
      </c>
      <c r="D29" s="2"/>
      <c r="F29" s="2" t="n">
        <v>87</v>
      </c>
      <c r="G29" s="0" t="n">
        <f aca="false">F29*13</f>
        <v>1131</v>
      </c>
      <c r="H29" s="0" t="s">
        <v>44</v>
      </c>
    </row>
    <row r="30" customFormat="false" ht="14.15" hidden="false" customHeight="false" outlineLevel="0" collapsed="false">
      <c r="B30" s="2" t="s">
        <v>42</v>
      </c>
      <c r="F30" s="2" t="n">
        <v>0.01</v>
      </c>
      <c r="G30" s="9" t="n">
        <v>0.008454844</v>
      </c>
      <c r="H30" s="0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M32" s="2"/>
      <c r="O32" s="2"/>
      <c r="Q32" s="2"/>
      <c r="T32" s="2"/>
    </row>
    <row r="33" customFormat="false" ht="13.8" hidden="false" customHeight="false" outlineLevel="0" collapsed="false">
      <c r="B33" s="0" t="s">
        <v>26</v>
      </c>
      <c r="D33" s="8" t="n">
        <v>-2585.11543125509</v>
      </c>
      <c r="F33" s="7"/>
      <c r="H33" s="7"/>
      <c r="I33" s="7"/>
      <c r="K33" s="0" t="s">
        <v>26</v>
      </c>
      <c r="N33" s="1"/>
      <c r="T33" s="7"/>
    </row>
    <row r="34" customFormat="false" ht="13.8" hidden="false" customHeight="false" outlineLevel="0" collapsed="false">
      <c r="B34" s="0" t="s">
        <v>27</v>
      </c>
      <c r="D34" s="8" t="n">
        <v>693.239144770709</v>
      </c>
      <c r="F34" s="7"/>
      <c r="H34" s="7"/>
      <c r="I34" s="7"/>
      <c r="K34" s="0" t="s">
        <v>27</v>
      </c>
      <c r="N34" s="1"/>
      <c r="T34" s="7"/>
      <c r="V34" s="7"/>
    </row>
    <row r="35" customFormat="false" ht="13.8" hidden="false" customHeight="false" outlineLevel="0" collapsed="false">
      <c r="B35" s="0" t="s">
        <v>28</v>
      </c>
      <c r="D35" s="8" t="n">
        <v>2677.74279718443</v>
      </c>
      <c r="F35" s="7"/>
      <c r="H35" s="7"/>
      <c r="I35" s="7"/>
      <c r="K35" s="0" t="s">
        <v>28</v>
      </c>
      <c r="N35" s="1"/>
      <c r="T35" s="7"/>
    </row>
    <row r="36" customFormat="false" ht="13.8" hidden="false" customHeight="false" outlineLevel="0" collapsed="false">
      <c r="B36" s="0" t="s">
        <v>29</v>
      </c>
      <c r="D36" s="8" t="n">
        <v>-0.863781336984915</v>
      </c>
      <c r="F36" s="7"/>
      <c r="H36" s="7"/>
      <c r="I36" s="7"/>
      <c r="K36" s="0" t="s">
        <v>29</v>
      </c>
      <c r="N36" s="1"/>
      <c r="T36" s="7"/>
    </row>
    <row r="37" customFormat="false" ht="13.8" hidden="false" customHeight="false" outlineLevel="0" collapsed="false">
      <c r="B37" s="0" t="s">
        <v>30</v>
      </c>
      <c r="D37" s="8" t="n">
        <v>-3.09149303020583</v>
      </c>
      <c r="F37" s="7"/>
      <c r="H37" s="7"/>
      <c r="I37" s="7"/>
      <c r="K37" s="0" t="s">
        <v>30</v>
      </c>
      <c r="N37" s="1"/>
      <c r="T37" s="7"/>
      <c r="V37" s="7"/>
    </row>
    <row r="38" customFormat="false" ht="13.8" hidden="false" customHeight="false" outlineLevel="0" collapsed="false">
      <c r="B38" s="0" t="s">
        <v>31</v>
      </c>
      <c r="D38" s="8" t="n">
        <v>0.0276040016163985</v>
      </c>
      <c r="F38" s="7"/>
      <c r="H38" s="7"/>
      <c r="I38" s="7"/>
      <c r="K38" s="0" t="s">
        <v>31</v>
      </c>
      <c r="N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N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M44" s="2"/>
      <c r="O44" s="2"/>
      <c r="Q44" s="2"/>
      <c r="T44" s="2"/>
    </row>
    <row r="45" customFormat="false" ht="13.8" hidden="false" customHeight="false" outlineLevel="0" collapsed="false">
      <c r="B45" s="0" t="s">
        <v>26</v>
      </c>
      <c r="D45" s="8" t="n">
        <v>-2585.11543125509</v>
      </c>
      <c r="F45" s="7"/>
      <c r="H45" s="7"/>
      <c r="I45" s="7"/>
      <c r="K45" s="0" t="s">
        <v>26</v>
      </c>
      <c r="N45" s="1"/>
      <c r="T45" s="7"/>
    </row>
    <row r="46" customFormat="false" ht="13.8" hidden="false" customHeight="false" outlineLevel="0" collapsed="false">
      <c r="B46" s="0" t="s">
        <v>27</v>
      </c>
      <c r="D46" s="8" t="n">
        <v>693.239144770709</v>
      </c>
      <c r="F46" s="7"/>
      <c r="H46" s="7"/>
      <c r="I46" s="7"/>
      <c r="K46" s="0" t="s">
        <v>27</v>
      </c>
      <c r="N46" s="1"/>
      <c r="T46" s="7"/>
      <c r="V46" s="7"/>
    </row>
    <row r="47" customFormat="false" ht="13.8" hidden="false" customHeight="false" outlineLevel="0" collapsed="false">
      <c r="B47" s="0" t="s">
        <v>28</v>
      </c>
      <c r="D47" s="8" t="n">
        <v>2677.74279718443</v>
      </c>
      <c r="F47" s="7"/>
      <c r="H47" s="7"/>
      <c r="I47" s="7"/>
      <c r="K47" s="0" t="s">
        <v>28</v>
      </c>
      <c r="N47" s="1"/>
      <c r="T47" s="7"/>
    </row>
    <row r="48" customFormat="false" ht="13.8" hidden="false" customHeight="false" outlineLevel="0" collapsed="false">
      <c r="B48" s="0" t="s">
        <v>29</v>
      </c>
      <c r="D48" s="8" t="n">
        <v>-0.863781336984915</v>
      </c>
      <c r="F48" s="7"/>
      <c r="H48" s="7"/>
      <c r="I48" s="7"/>
      <c r="K48" s="0" t="s">
        <v>29</v>
      </c>
      <c r="N48" s="1"/>
      <c r="T48" s="7"/>
    </row>
    <row r="49" customFormat="false" ht="13.8" hidden="false" customHeight="false" outlineLevel="0" collapsed="false">
      <c r="B49" s="0" t="s">
        <v>30</v>
      </c>
      <c r="D49" s="8" t="n">
        <v>-3.09149303020583</v>
      </c>
      <c r="F49" s="7"/>
      <c r="H49" s="7"/>
      <c r="I49" s="7"/>
      <c r="K49" s="0" t="s">
        <v>30</v>
      </c>
      <c r="N49" s="1"/>
      <c r="T49" s="7"/>
      <c r="V49" s="7"/>
    </row>
    <row r="50" customFormat="false" ht="13.8" hidden="false" customHeight="false" outlineLevel="0" collapsed="false">
      <c r="B50" s="0" t="s">
        <v>31</v>
      </c>
      <c r="D50" s="8" t="n">
        <v>0.0276040016163985</v>
      </c>
      <c r="F50" s="7"/>
      <c r="H50" s="7"/>
      <c r="I50" s="7"/>
      <c r="K50" s="0" t="s">
        <v>31</v>
      </c>
      <c r="N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N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M56" s="2"/>
      <c r="O56" s="2"/>
      <c r="Q56" s="2"/>
    </row>
    <row r="57" customFormat="false" ht="13.8" hidden="false" customHeight="false" outlineLevel="0" collapsed="false">
      <c r="K57" s="0" t="s">
        <v>26</v>
      </c>
      <c r="N57" s="1"/>
    </row>
    <row r="58" customFormat="false" ht="13.8" hidden="false" customHeight="false" outlineLevel="0" collapsed="false">
      <c r="K58" s="0" t="s">
        <v>27</v>
      </c>
      <c r="N58" s="1"/>
    </row>
    <row r="59" customFormat="false" ht="13.8" hidden="false" customHeight="false" outlineLevel="0" collapsed="false">
      <c r="K59" s="0" t="s">
        <v>28</v>
      </c>
      <c r="N59" s="1"/>
    </row>
    <row r="60" customFormat="false" ht="13.8" hidden="false" customHeight="false" outlineLevel="0" collapsed="false">
      <c r="K60" s="0" t="s">
        <v>29</v>
      </c>
      <c r="N60" s="1"/>
    </row>
    <row r="61" customFormat="false" ht="13.8" hidden="false" customHeight="false" outlineLevel="0" collapsed="false">
      <c r="K61" s="0" t="s">
        <v>30</v>
      </c>
      <c r="N61" s="1"/>
    </row>
    <row r="62" customFormat="false" ht="13.8" hidden="false" customHeight="false" outlineLevel="0" collapsed="false">
      <c r="K62" s="0" t="s">
        <v>31</v>
      </c>
      <c r="N62" s="1"/>
    </row>
    <row r="63" customFormat="false" ht="13.8" hidden="false" customHeight="false" outlineLevel="0" collapsed="false">
      <c r="K63" s="0" t="s">
        <v>32</v>
      </c>
      <c r="N63" s="1"/>
    </row>
    <row r="68" customFormat="false" ht="13.8" hidden="false" customHeight="false" outlineLevel="0" collapsed="false">
      <c r="M68" s="2"/>
      <c r="O68" s="2"/>
      <c r="Q68" s="2"/>
    </row>
    <row r="69" customFormat="false" ht="13.8" hidden="false" customHeight="false" outlineLevel="0" collapsed="false">
      <c r="K69" s="0" t="s">
        <v>26</v>
      </c>
      <c r="N69" s="1"/>
    </row>
    <row r="70" customFormat="false" ht="13.8" hidden="false" customHeight="false" outlineLevel="0" collapsed="false">
      <c r="K70" s="0" t="s">
        <v>27</v>
      </c>
      <c r="N70" s="1"/>
    </row>
    <row r="71" customFormat="false" ht="13.8" hidden="false" customHeight="false" outlineLevel="0" collapsed="false">
      <c r="K71" s="0" t="s">
        <v>28</v>
      </c>
      <c r="N71" s="1"/>
    </row>
    <row r="72" customFormat="false" ht="13.8" hidden="false" customHeight="false" outlineLevel="0" collapsed="false">
      <c r="K72" s="0" t="s">
        <v>29</v>
      </c>
      <c r="N72" s="1"/>
    </row>
    <row r="73" customFormat="false" ht="13.8" hidden="false" customHeight="false" outlineLevel="0" collapsed="false">
      <c r="K73" s="0" t="s">
        <v>30</v>
      </c>
      <c r="N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5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6" activeCellId="0" sqref="4:6"/>
    </sheetView>
  </sheetViews>
  <sheetFormatPr defaultRowHeight="12.75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2.2976744186047"/>
    <col collapsed="false" hidden="false" max="14" min="14" style="0" width="18.6"/>
    <col collapsed="false" hidden="false" max="17" min="15" style="0" width="8.49767441860465"/>
    <col collapsed="false" hidden="false" max="18" min="18" style="1" width="8.49767441860465"/>
    <col collapsed="false" hidden="false" max="20" min="19" style="0" width="8.49767441860465"/>
    <col collapsed="false" hidden="false" max="1025" min="21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R1" s="0"/>
    </row>
    <row r="2" customFormat="false" ht="13.8" hidden="false" customHeight="false" outlineLevel="0" collapsed="false">
      <c r="A2" s="0" t="s">
        <v>5</v>
      </c>
      <c r="B2" s="1" t="n">
        <v>1E-015</v>
      </c>
      <c r="C2" s="1" t="n">
        <v>1E-015</v>
      </c>
      <c r="D2" s="1" t="n">
        <v>1E-015</v>
      </c>
      <c r="E2" s="1" t="n">
        <v>1E-015</v>
      </c>
      <c r="R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R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V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P8" s="0" t="s">
        <v>35</v>
      </c>
    </row>
    <row r="9" customFormat="false" ht="14.15" hidden="false" customHeight="false" outlineLevel="0" collapsed="false">
      <c r="B9" s="0" t="s">
        <v>26</v>
      </c>
      <c r="D9" s="9" t="n">
        <v>-2585.11543125493</v>
      </c>
      <c r="F9" s="8" t="n">
        <v>0</v>
      </c>
      <c r="I9" s="0" t="n">
        <v>-2585.11543125493</v>
      </c>
      <c r="K9" s="0" t="s">
        <v>26</v>
      </c>
      <c r="M9" s="0" t="s">
        <v>37</v>
      </c>
      <c r="N9" s="11" t="n">
        <f aca="false">SQRT(D9*D9+D10*D10+D11*D11)</f>
        <v>3785.9884828967</v>
      </c>
      <c r="O9" s="11"/>
      <c r="P9" s="14"/>
      <c r="T9" s="7"/>
    </row>
    <row r="10" customFormat="false" ht="14.15" hidden="false" customHeight="false" outlineLevel="0" collapsed="false">
      <c r="B10" s="0" t="s">
        <v>27</v>
      </c>
      <c r="D10" s="9" t="n">
        <v>693.2391447705</v>
      </c>
      <c r="F10" s="8" t="n">
        <v>0</v>
      </c>
      <c r="I10" s="0" t="n">
        <v>693.23914477049</v>
      </c>
      <c r="K10" s="0" t="s">
        <v>27</v>
      </c>
      <c r="N10" s="11"/>
      <c r="P10" s="1"/>
      <c r="T10" s="7"/>
    </row>
    <row r="11" customFormat="false" ht="14.15" hidden="false" customHeight="false" outlineLevel="0" collapsed="false">
      <c r="B11" s="0" t="s">
        <v>28</v>
      </c>
      <c r="D11" s="9" t="n">
        <v>2677.74279718422</v>
      </c>
      <c r="F11" s="8" t="n">
        <v>0</v>
      </c>
      <c r="I11" s="0" t="n">
        <v>2677.74279718422</v>
      </c>
      <c r="K11" s="0" t="s">
        <v>28</v>
      </c>
      <c r="N11" s="1"/>
      <c r="P11" s="1"/>
      <c r="T11" s="7"/>
    </row>
    <row r="12" customFormat="false" ht="14.15" hidden="false" customHeight="false" outlineLevel="0" collapsed="false">
      <c r="B12" s="0" t="s">
        <v>29</v>
      </c>
      <c r="D12" s="9" t="n">
        <v>-0.863781336984693</v>
      </c>
      <c r="F12" s="8" t="n">
        <v>0</v>
      </c>
      <c r="I12" s="0" t="n">
        <v>-0.863781336984681</v>
      </c>
      <c r="K12" s="0" t="s">
        <v>29</v>
      </c>
      <c r="M12" s="0" t="s">
        <v>40</v>
      </c>
      <c r="N12" s="13" t="n">
        <f aca="false">SQRT(D12*D12+D13*D13+D14*D14)</f>
        <v>3.21001703030386</v>
      </c>
      <c r="P12" s="1"/>
      <c r="T12" s="7"/>
    </row>
    <row r="13" customFormat="false" ht="14.15" hidden="false" customHeight="false" outlineLevel="0" collapsed="false">
      <c r="B13" s="0" t="s">
        <v>30</v>
      </c>
      <c r="D13" s="9" t="n">
        <v>-3.09149303020604</v>
      </c>
      <c r="F13" s="8" t="n">
        <v>0</v>
      </c>
      <c r="I13" s="0" t="n">
        <v>-3.09149303020604</v>
      </c>
      <c r="K13" s="0" t="s">
        <v>30</v>
      </c>
      <c r="N13" s="1"/>
      <c r="P13" s="1"/>
      <c r="T13" s="7"/>
    </row>
    <row r="14" customFormat="false" ht="14.15" hidden="false" customHeight="false" outlineLevel="0" collapsed="false">
      <c r="B14" s="0" t="s">
        <v>31</v>
      </c>
      <c r="D14" s="9" t="n">
        <v>0.0276040016161201</v>
      </c>
      <c r="F14" s="8" t="n">
        <v>0</v>
      </c>
      <c r="I14" s="0" t="n">
        <v>0.0276040016161154</v>
      </c>
      <c r="K14" s="0" t="s">
        <v>31</v>
      </c>
      <c r="N14" s="1"/>
      <c r="P14" s="1"/>
      <c r="T14" s="7"/>
    </row>
    <row r="15" customFormat="false" ht="14.15" hidden="false" customHeight="false" outlineLevel="0" collapsed="false">
      <c r="B15" s="0" t="s">
        <v>32</v>
      </c>
      <c r="D15" s="9" t="n">
        <v>65.3288926391765</v>
      </c>
      <c r="F15" s="8" t="n">
        <v>0</v>
      </c>
      <c r="I15" s="0" t="n">
        <v>65.3288926391765</v>
      </c>
      <c r="K15" s="0" t="s">
        <v>32</v>
      </c>
      <c r="N15" s="1"/>
      <c r="P15" s="1"/>
      <c r="T15" s="7"/>
    </row>
    <row r="16" customFormat="false" ht="13.8" hidden="false" customHeight="false" outlineLevel="0" collapsed="false">
      <c r="D16" s="7"/>
    </row>
    <row r="17" customFormat="false" ht="13.8" hidden="false" customHeight="false" outlineLevel="0" collapsed="false">
      <c r="B17" s="2" t="s">
        <v>33</v>
      </c>
      <c r="D17" s="2" t="n">
        <v>51</v>
      </c>
      <c r="F17" s="2" t="n">
        <v>0</v>
      </c>
    </row>
    <row r="18" customFormat="false" ht="14.15" hidden="false" customHeight="false" outlineLevel="0" collapsed="false">
      <c r="B18" s="2" t="s">
        <v>42</v>
      </c>
      <c r="D18" s="2" t="n">
        <v>0.08</v>
      </c>
      <c r="E18" s="9" t="n">
        <v>0.089531572</v>
      </c>
      <c r="F18" s="0" t="s">
        <v>43</v>
      </c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2"/>
      <c r="O20" s="2"/>
      <c r="Q20" s="2"/>
    </row>
    <row r="21" customFormat="false" ht="14.15" hidden="false" customHeight="false" outlineLevel="0" collapsed="false">
      <c r="B21" s="0" t="s">
        <v>26</v>
      </c>
      <c r="D21" s="8" t="n">
        <v>-2585.11543125493</v>
      </c>
      <c r="F21" s="9" t="n">
        <v>-2585.11543125443</v>
      </c>
      <c r="H21" s="9" t="n">
        <v>1.00000000000019</v>
      </c>
      <c r="I21" s="9" t="n">
        <v>-5.02495822729543E-010</v>
      </c>
      <c r="K21" s="0" t="s">
        <v>26</v>
      </c>
      <c r="M21" s="0" t="s">
        <v>37</v>
      </c>
      <c r="N21" s="11" t="n">
        <f aca="false">SQRT(F21*F21+F22*F22+F23*F23)</f>
        <v>3785.98848289614</v>
      </c>
    </row>
    <row r="22" customFormat="false" ht="14.15" hidden="false" customHeight="false" outlineLevel="0" collapsed="false">
      <c r="B22" s="0" t="s">
        <v>27</v>
      </c>
      <c r="D22" s="8" t="n">
        <v>693.23914477049</v>
      </c>
      <c r="F22" s="9" t="n">
        <v>693.239144771048</v>
      </c>
      <c r="H22" s="9" t="n">
        <v>0.999999999999209</v>
      </c>
      <c r="I22" s="9" t="n">
        <v>-5.48084244655911E-010</v>
      </c>
      <c r="K22" s="0" t="s">
        <v>27</v>
      </c>
      <c r="N22" s="1"/>
    </row>
    <row r="23" customFormat="false" ht="14.15" hidden="false" customHeight="false" outlineLevel="0" collapsed="false">
      <c r="B23" s="0" t="s">
        <v>28</v>
      </c>
      <c r="D23" s="8" t="n">
        <v>2677.74279718422</v>
      </c>
      <c r="F23" s="9" t="n">
        <v>2677.74279718377</v>
      </c>
      <c r="H23" s="9" t="n">
        <v>1.00000000000017</v>
      </c>
      <c r="I23" s="9" t="n">
        <v>4.50654624728486E-010</v>
      </c>
      <c r="K23" s="0" t="s">
        <v>28</v>
      </c>
      <c r="N23" s="1"/>
    </row>
    <row r="24" customFormat="false" ht="14.15" hidden="false" customHeight="false" outlineLevel="0" collapsed="false">
      <c r="B24" s="0" t="s">
        <v>29</v>
      </c>
      <c r="D24" s="8" t="n">
        <v>-0.863781336984681</v>
      </c>
      <c r="F24" s="9" t="n">
        <v>-0.863781336984413</v>
      </c>
      <c r="H24" s="9" t="n">
        <v>1.00000000000032</v>
      </c>
      <c r="I24" s="9" t="n">
        <v>-2.79998246810464E-013</v>
      </c>
      <c r="K24" s="0" t="s">
        <v>29</v>
      </c>
      <c r="M24" s="0" t="s">
        <v>40</v>
      </c>
      <c r="N24" s="13" t="n">
        <f aca="false">SQRT(F24*F24+F25*F25+F26*F26)</f>
        <v>3.21001703030386</v>
      </c>
    </row>
    <row r="25" customFormat="false" ht="14.15" hidden="false" customHeight="false" outlineLevel="0" collapsed="false">
      <c r="B25" s="0" t="s">
        <v>30</v>
      </c>
      <c r="D25" s="8" t="n">
        <v>-3.09149303020604</v>
      </c>
      <c r="F25" s="9" t="n">
        <v>-3.09149303020612</v>
      </c>
      <c r="H25" s="9" t="n">
        <v>0.999999999999974</v>
      </c>
      <c r="I25" s="9" t="n">
        <v>7.99360577730113E-014</v>
      </c>
      <c r="K25" s="0" t="s">
        <v>30</v>
      </c>
      <c r="N25" s="1"/>
    </row>
    <row r="26" customFormat="false" ht="14.15" hidden="false" customHeight="false" outlineLevel="0" collapsed="false">
      <c r="B26" s="0" t="s">
        <v>31</v>
      </c>
      <c r="D26" s="8" t="n">
        <v>0.0276040016161154</v>
      </c>
      <c r="F26" s="9" t="n">
        <v>0.0276040016158309</v>
      </c>
      <c r="H26" s="9" t="n">
        <v>1.00000000001048</v>
      </c>
      <c r="I26" s="9" t="n">
        <v>2.89202689573997E-013</v>
      </c>
      <c r="K26" s="0" t="s">
        <v>31</v>
      </c>
      <c r="N26" s="1"/>
    </row>
    <row r="27" customFormat="false" ht="14.15" hidden="false" customHeight="false" outlineLevel="0" collapsed="false">
      <c r="B27" s="0" t="s">
        <v>32</v>
      </c>
      <c r="D27" s="8" t="n">
        <v>65.3288926391765</v>
      </c>
      <c r="F27" s="9" t="n">
        <v>65.3288926391772</v>
      </c>
      <c r="H27" s="9" t="n">
        <v>0.99999999999999</v>
      </c>
      <c r="I27" s="9" t="n">
        <v>-6.25277607468888E-013</v>
      </c>
      <c r="K27" s="0" t="s">
        <v>32</v>
      </c>
      <c r="N27" s="1"/>
    </row>
    <row r="29" customFormat="false" ht="13.8" hidden="false" customHeight="false" outlineLevel="0" collapsed="false">
      <c r="B29" s="2" t="s">
        <v>33</v>
      </c>
      <c r="F29" s="2" t="n">
        <v>121</v>
      </c>
      <c r="G29" s="0" t="n">
        <f aca="false">F29*13</f>
        <v>1573</v>
      </c>
      <c r="H29" s="0" t="s">
        <v>44</v>
      </c>
    </row>
    <row r="30" customFormat="false" ht="14.15" hidden="false" customHeight="false" outlineLevel="0" collapsed="false">
      <c r="B30" s="2" t="s">
        <v>42</v>
      </c>
      <c r="F30" s="2" t="n">
        <v>0.01</v>
      </c>
      <c r="G30" s="9" t="n">
        <v>0.011958132</v>
      </c>
      <c r="H30" s="0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M32" s="2"/>
      <c r="O32" s="2"/>
      <c r="Q32" s="2"/>
    </row>
    <row r="33" customFormat="false" ht="13.8" hidden="false" customHeight="false" outlineLevel="0" collapsed="false">
      <c r="B33" s="0" t="s">
        <v>26</v>
      </c>
      <c r="D33" s="8" t="n">
        <v>-2585.11543125493</v>
      </c>
      <c r="F33" s="7"/>
      <c r="H33" s="7"/>
      <c r="I33" s="7"/>
      <c r="K33" s="0" t="s">
        <v>26</v>
      </c>
      <c r="N33" s="1"/>
    </row>
    <row r="34" customFormat="false" ht="13.8" hidden="false" customHeight="false" outlineLevel="0" collapsed="false">
      <c r="B34" s="0" t="s">
        <v>27</v>
      </c>
      <c r="D34" s="8" t="n">
        <v>693.23914477049</v>
      </c>
      <c r="F34" s="7"/>
      <c r="H34" s="7"/>
      <c r="I34" s="7"/>
      <c r="K34" s="0" t="s">
        <v>27</v>
      </c>
      <c r="N34" s="1"/>
    </row>
    <row r="35" customFormat="false" ht="13.8" hidden="false" customHeight="false" outlineLevel="0" collapsed="false">
      <c r="B35" s="0" t="s">
        <v>28</v>
      </c>
      <c r="D35" s="8" t="n">
        <v>2677.74279718422</v>
      </c>
      <c r="F35" s="7"/>
      <c r="H35" s="7"/>
      <c r="I35" s="7"/>
      <c r="K35" s="0" t="s">
        <v>28</v>
      </c>
      <c r="N35" s="1"/>
    </row>
    <row r="36" customFormat="false" ht="13.8" hidden="false" customHeight="false" outlineLevel="0" collapsed="false">
      <c r="B36" s="0" t="s">
        <v>29</v>
      </c>
      <c r="D36" s="8" t="n">
        <v>-0.863781336984681</v>
      </c>
      <c r="F36" s="7"/>
      <c r="H36" s="7"/>
      <c r="I36" s="7"/>
      <c r="K36" s="0" t="s">
        <v>29</v>
      </c>
      <c r="N36" s="1"/>
    </row>
    <row r="37" customFormat="false" ht="13.8" hidden="false" customHeight="false" outlineLevel="0" collapsed="false">
      <c r="B37" s="0" t="s">
        <v>30</v>
      </c>
      <c r="D37" s="8" t="n">
        <v>-3.09149303020604</v>
      </c>
      <c r="F37" s="7"/>
      <c r="H37" s="7"/>
      <c r="I37" s="7"/>
      <c r="K37" s="0" t="s">
        <v>30</v>
      </c>
      <c r="N37" s="1"/>
    </row>
    <row r="38" customFormat="false" ht="13.8" hidden="false" customHeight="false" outlineLevel="0" collapsed="false">
      <c r="B38" s="0" t="s">
        <v>31</v>
      </c>
      <c r="D38" s="8" t="n">
        <v>0.0276040016161154</v>
      </c>
      <c r="F38" s="7"/>
      <c r="H38" s="7"/>
      <c r="I38" s="7"/>
      <c r="K38" s="0" t="s">
        <v>31</v>
      </c>
      <c r="N38" s="1"/>
    </row>
    <row r="39" customFormat="false" ht="13.8" hidden="false" customHeight="false" outlineLevel="0" collapsed="false">
      <c r="B39" s="0" t="s">
        <v>32</v>
      </c>
      <c r="D39" s="8" t="n">
        <v>65.3288926391765</v>
      </c>
      <c r="F39" s="7"/>
      <c r="H39" s="7"/>
      <c r="I39" s="7"/>
      <c r="K39" s="0" t="s">
        <v>32</v>
      </c>
      <c r="N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M44" s="2"/>
      <c r="O44" s="2"/>
      <c r="Q44" s="2"/>
    </row>
    <row r="45" customFormat="false" ht="13.8" hidden="false" customHeight="false" outlineLevel="0" collapsed="false">
      <c r="B45" s="0" t="s">
        <v>26</v>
      </c>
      <c r="D45" s="8" t="n">
        <v>-2585.11543125493</v>
      </c>
      <c r="F45" s="7"/>
      <c r="H45" s="7"/>
      <c r="I45" s="7"/>
      <c r="K45" s="0" t="s">
        <v>26</v>
      </c>
      <c r="N45" s="1"/>
    </row>
    <row r="46" customFormat="false" ht="13.8" hidden="false" customHeight="false" outlineLevel="0" collapsed="false">
      <c r="B46" s="0" t="s">
        <v>27</v>
      </c>
      <c r="D46" s="8" t="n">
        <v>693.23914477049</v>
      </c>
      <c r="F46" s="7"/>
      <c r="H46" s="7"/>
      <c r="I46" s="7"/>
      <c r="K46" s="0" t="s">
        <v>27</v>
      </c>
      <c r="N46" s="1"/>
    </row>
    <row r="47" customFormat="false" ht="13.8" hidden="false" customHeight="false" outlineLevel="0" collapsed="false">
      <c r="B47" s="0" t="s">
        <v>28</v>
      </c>
      <c r="D47" s="8" t="n">
        <v>2677.74279718422</v>
      </c>
      <c r="F47" s="7"/>
      <c r="H47" s="7"/>
      <c r="I47" s="7"/>
      <c r="K47" s="0" t="s">
        <v>28</v>
      </c>
      <c r="N47" s="1"/>
    </row>
    <row r="48" customFormat="false" ht="13.8" hidden="false" customHeight="false" outlineLevel="0" collapsed="false">
      <c r="B48" s="0" t="s">
        <v>29</v>
      </c>
      <c r="D48" s="8" t="n">
        <v>-0.863781336984681</v>
      </c>
      <c r="F48" s="7"/>
      <c r="H48" s="7"/>
      <c r="I48" s="7"/>
      <c r="K48" s="0" t="s">
        <v>29</v>
      </c>
      <c r="N48" s="1"/>
    </row>
    <row r="49" customFormat="false" ht="13.8" hidden="false" customHeight="false" outlineLevel="0" collapsed="false">
      <c r="B49" s="0" t="s">
        <v>30</v>
      </c>
      <c r="D49" s="8" t="n">
        <v>-3.09149303020604</v>
      </c>
      <c r="F49" s="7"/>
      <c r="H49" s="7"/>
      <c r="I49" s="7"/>
      <c r="K49" s="0" t="s">
        <v>30</v>
      </c>
      <c r="N49" s="1"/>
    </row>
    <row r="50" customFormat="false" ht="13.8" hidden="false" customHeight="false" outlineLevel="0" collapsed="false">
      <c r="B50" s="0" t="s">
        <v>31</v>
      </c>
      <c r="D50" s="8" t="n">
        <v>0.0276040016161154</v>
      </c>
      <c r="F50" s="7"/>
      <c r="H50" s="7"/>
      <c r="I50" s="7"/>
      <c r="K50" s="0" t="s">
        <v>31</v>
      </c>
      <c r="N50" s="1"/>
    </row>
    <row r="51" customFormat="false" ht="13.8" hidden="false" customHeight="false" outlineLevel="0" collapsed="false">
      <c r="B51" s="0" t="s">
        <v>32</v>
      </c>
      <c r="D51" s="8" t="n">
        <v>65.3288926391765</v>
      </c>
      <c r="F51" s="7"/>
      <c r="H51" s="7"/>
      <c r="I51" s="7"/>
      <c r="K51" s="0" t="s">
        <v>32</v>
      </c>
      <c r="N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</row>
    <row r="56" customFormat="false" ht="13.8" hidden="false" customHeight="false" outlineLevel="0" collapsed="false">
      <c r="M56" s="2"/>
      <c r="O56" s="2"/>
      <c r="Q56" s="2"/>
    </row>
    <row r="57" customFormat="false" ht="13.8" hidden="false" customHeight="false" outlineLevel="0" collapsed="false">
      <c r="K57" s="0" t="s">
        <v>26</v>
      </c>
      <c r="N57" s="1"/>
    </row>
    <row r="58" customFormat="false" ht="13.8" hidden="false" customHeight="false" outlineLevel="0" collapsed="false">
      <c r="K58" s="0" t="s">
        <v>27</v>
      </c>
      <c r="N58" s="1"/>
    </row>
    <row r="59" customFormat="false" ht="13.8" hidden="false" customHeight="false" outlineLevel="0" collapsed="false">
      <c r="K59" s="0" t="s">
        <v>28</v>
      </c>
      <c r="N59" s="1"/>
    </row>
    <row r="60" customFormat="false" ht="13.8" hidden="false" customHeight="false" outlineLevel="0" collapsed="false">
      <c r="K60" s="0" t="s">
        <v>29</v>
      </c>
      <c r="N60" s="1"/>
    </row>
    <row r="61" customFormat="false" ht="13.8" hidden="false" customHeight="false" outlineLevel="0" collapsed="false">
      <c r="K61" s="0" t="s">
        <v>30</v>
      </c>
      <c r="N61" s="1"/>
    </row>
    <row r="62" customFormat="false" ht="13.8" hidden="false" customHeight="false" outlineLevel="0" collapsed="false">
      <c r="K62" s="0" t="s">
        <v>31</v>
      </c>
      <c r="N62" s="1"/>
    </row>
    <row r="63" customFormat="false" ht="13.8" hidden="false" customHeight="false" outlineLevel="0" collapsed="false">
      <c r="K63" s="0" t="s">
        <v>32</v>
      </c>
      <c r="N63" s="1"/>
    </row>
    <row r="68" customFormat="false" ht="13.8" hidden="false" customHeight="false" outlineLevel="0" collapsed="false">
      <c r="M68" s="2"/>
      <c r="O68" s="2"/>
      <c r="Q68" s="2"/>
    </row>
    <row r="69" customFormat="false" ht="13.8" hidden="false" customHeight="false" outlineLevel="0" collapsed="false">
      <c r="K69" s="0" t="s">
        <v>26</v>
      </c>
      <c r="N69" s="1"/>
    </row>
    <row r="70" customFormat="false" ht="13.8" hidden="false" customHeight="false" outlineLevel="0" collapsed="false">
      <c r="K70" s="0" t="s">
        <v>27</v>
      </c>
      <c r="N70" s="1"/>
    </row>
    <row r="71" customFormat="false" ht="13.8" hidden="false" customHeight="false" outlineLevel="0" collapsed="false">
      <c r="K71" s="0" t="s">
        <v>28</v>
      </c>
      <c r="N71" s="1"/>
    </row>
    <row r="72" customFormat="false" ht="13.8" hidden="false" customHeight="false" outlineLevel="0" collapsed="false">
      <c r="K72" s="0" t="s">
        <v>29</v>
      </c>
      <c r="N72" s="1"/>
    </row>
    <row r="73" customFormat="false" ht="13.8" hidden="false" customHeight="false" outlineLevel="0" collapsed="false">
      <c r="K73" s="0" t="s">
        <v>30</v>
      </c>
      <c r="N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4:6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1.6976744186047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1E-005</v>
      </c>
      <c r="C2" s="1" t="n">
        <f aca="false">B2</f>
        <v>1E-005</v>
      </c>
      <c r="D2" s="1" t="n">
        <f aca="false">C2</f>
        <v>1E-005</v>
      </c>
      <c r="E2" s="1" t="n">
        <f aca="false">D2</f>
        <v>1E-005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4.15" hidden="false" customHeight="false" outlineLevel="0" collapsed="false">
      <c r="B9" s="0" t="s">
        <v>26</v>
      </c>
      <c r="D9" s="9" t="n">
        <v>-2585.11545098619</v>
      </c>
      <c r="F9" s="7"/>
      <c r="I9" s="0" t="n">
        <v>-2585.11543068265</v>
      </c>
      <c r="K9" s="0" t="s">
        <v>26</v>
      </c>
      <c r="M9" s="10" t="n">
        <f aca="false">('End tol. 1e-14'!D9-D9)*1000000</f>
        <v>19.7311001102207</v>
      </c>
      <c r="N9" s="0" t="s">
        <v>36</v>
      </c>
      <c r="Q9" s="0" t="s">
        <v>37</v>
      </c>
      <c r="R9" s="11" t="n">
        <f aca="false">SQRT(D9*D9+D10*D10+D11*D11)</f>
        <v>3785.98852363544</v>
      </c>
      <c r="S9" s="11"/>
      <c r="T9" s="12" t="n">
        <f aca="false">('End tol. 1e-14'!N9-R9)*1000000</f>
        <v>-40.7384436584835</v>
      </c>
      <c r="U9" s="0" t="s">
        <v>38</v>
      </c>
      <c r="X9" s="7"/>
    </row>
    <row r="10" customFormat="false" ht="14.15" hidden="false" customHeight="false" outlineLevel="0" collapsed="false">
      <c r="B10" s="0" t="s">
        <v>27</v>
      </c>
      <c r="D10" s="9" t="n">
        <v>693.239240755791</v>
      </c>
      <c r="F10" s="7"/>
      <c r="I10" s="0" t="n">
        <v>693.239144391726</v>
      </c>
      <c r="K10" s="0" t="s">
        <v>27</v>
      </c>
      <c r="M10" s="10" t="n">
        <f aca="false">('End tol. 1e-14'!D10-D10)*1000000</f>
        <v>-95.9850819981511</v>
      </c>
      <c r="N10" s="0" t="s">
        <v>36</v>
      </c>
      <c r="R10" s="11"/>
      <c r="T10" s="1"/>
      <c r="X10" s="7"/>
    </row>
    <row r="11" customFormat="false" ht="14.15" hidden="false" customHeight="false" outlineLevel="0" collapsed="false">
      <c r="B11" s="0" t="s">
        <v>28</v>
      </c>
      <c r="D11" s="9" t="n">
        <v>2677.74281088533</v>
      </c>
      <c r="F11" s="7"/>
      <c r="I11" s="0" t="n">
        <v>2677.74279652126</v>
      </c>
      <c r="K11" s="0" t="s">
        <v>28</v>
      </c>
      <c r="M11" s="10" t="n">
        <f aca="false">('End tol. 1e-14'!D11-D11)*1000000</f>
        <v>-13.7009001264232</v>
      </c>
      <c r="N11" s="0" t="s">
        <v>36</v>
      </c>
      <c r="R11" s="1"/>
      <c r="T11" s="1"/>
      <c r="X11" s="7"/>
    </row>
    <row r="12" customFormat="false" ht="14.15" hidden="false" customHeight="false" outlineLevel="0" collapsed="false">
      <c r="B12" s="0" t="s">
        <v>29</v>
      </c>
      <c r="D12" s="9" t="n">
        <v>-0.863781374072958</v>
      </c>
      <c r="F12" s="7"/>
      <c r="I12" s="0" t="n">
        <v>-0.863781336347646</v>
      </c>
      <c r="K12" s="0" t="s">
        <v>29</v>
      </c>
      <c r="M12" s="10" t="n">
        <f aca="false">('End tol. 1e-14'!D12-D12)*1000000</f>
        <v>0.0370880419708897</v>
      </c>
      <c r="N12" s="0" t="s">
        <v>39</v>
      </c>
      <c r="Q12" s="0" t="s">
        <v>40</v>
      </c>
      <c r="R12" s="13" t="n">
        <f aca="false">SQRT(D12*D12+D13*D13+D14*D14)</f>
        <v>3.21001698668035</v>
      </c>
      <c r="T12" s="12" t="n">
        <f aca="false">('End tol. 1e-14'!N12-R12)*1000000</f>
        <v>0.0436233698053456</v>
      </c>
      <c r="U12" s="0" t="s">
        <v>41</v>
      </c>
      <c r="X12" s="7"/>
    </row>
    <row r="13" customFormat="false" ht="14.15" hidden="false" customHeight="false" outlineLevel="0" collapsed="false">
      <c r="B13" s="0" t="s">
        <v>30</v>
      </c>
      <c r="D13" s="9" t="n">
        <v>-3.09149297415792</v>
      </c>
      <c r="F13" s="7"/>
      <c r="I13" s="0" t="n">
        <v>-3.09149303079766</v>
      </c>
      <c r="K13" s="0" t="s">
        <v>30</v>
      </c>
      <c r="M13" s="10" t="n">
        <f aca="false">('End tol. 1e-14'!D13-D13)*1000000</f>
        <v>-0.0560479103128841</v>
      </c>
      <c r="N13" s="0" t="s">
        <v>39</v>
      </c>
      <c r="R13" s="1"/>
      <c r="T13" s="1"/>
      <c r="X13" s="7"/>
    </row>
    <row r="14" customFormat="false" ht="14.15" hidden="false" customHeight="false" outlineLevel="0" collapsed="false">
      <c r="B14" s="0" t="s">
        <v>31</v>
      </c>
      <c r="D14" s="9" t="n">
        <v>0.027604045233413</v>
      </c>
      <c r="F14" s="7"/>
      <c r="I14" s="0" t="n">
        <v>0.0276040008894551</v>
      </c>
      <c r="K14" s="0" t="s">
        <v>31</v>
      </c>
      <c r="M14" s="10" t="n">
        <f aca="false">('End tol. 1e-14'!D14-D14)*1000000</f>
        <v>-0.0436170167032735</v>
      </c>
      <c r="N14" s="0" t="s">
        <v>39</v>
      </c>
      <c r="R14" s="1"/>
      <c r="T14" s="1"/>
      <c r="X14" s="7"/>
    </row>
    <row r="15" customFormat="false" ht="14.15" hidden="false" customHeight="false" outlineLevel="0" collapsed="false">
      <c r="B15" s="0" t="s">
        <v>32</v>
      </c>
      <c r="D15" s="9" t="n">
        <v>65.3288926391766</v>
      </c>
      <c r="F15" s="7"/>
      <c r="I15" s="0" t="n">
        <v>65.3288926391767</v>
      </c>
      <c r="K15" s="0" t="s">
        <v>32</v>
      </c>
      <c r="M15" s="10"/>
      <c r="R15" s="1"/>
      <c r="T15" s="1"/>
      <c r="X15" s="7"/>
    </row>
    <row r="16" customFormat="false" ht="13.8" hidden="false" customHeight="false" outlineLevel="0" collapsed="false">
      <c r="D16" s="7"/>
      <c r="M16" s="10"/>
    </row>
    <row r="17" customFormat="false" ht="13.8" hidden="false" customHeight="false" outlineLevel="0" collapsed="false">
      <c r="B17" s="2" t="s">
        <v>33</v>
      </c>
      <c r="D17" s="2" t="n">
        <v>25</v>
      </c>
      <c r="F17" s="2"/>
      <c r="M17" s="10"/>
    </row>
    <row r="18" customFormat="false" ht="14.15" hidden="false" customHeight="false" outlineLevel="0" collapsed="false">
      <c r="B18" s="2" t="s">
        <v>42</v>
      </c>
      <c r="D18" s="2" t="n">
        <v>0.07</v>
      </c>
      <c r="E18" s="9" t="n">
        <v>0.075997173</v>
      </c>
      <c r="F18" s="0" t="s">
        <v>43</v>
      </c>
      <c r="M18" s="10"/>
    </row>
    <row r="19" customFormat="false" ht="13.8" hidden="false" customHeight="false" outlineLevel="0" collapsed="false">
      <c r="M19" s="10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10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8" t="n">
        <v>-2585.11543068265</v>
      </c>
      <c r="F21" s="9" t="n">
        <v>-2585.11746460399</v>
      </c>
      <c r="H21" s="9" t="n">
        <v>0.999999221072994</v>
      </c>
      <c r="I21" s="9" t="n">
        <v>0.00201361780636944</v>
      </c>
      <c r="K21" s="0" t="s">
        <v>26</v>
      </c>
      <c r="M21" s="10" t="n">
        <f aca="false">('End tol. 1e-14'!F21-F21)*1000000</f>
        <v>2033.34946991163</v>
      </c>
      <c r="N21" s="0" t="s">
        <v>36</v>
      </c>
      <c r="Q21" s="0" t="s">
        <v>37</v>
      </c>
      <c r="R21" s="11" t="n">
        <f aca="false">SQRT(F21*F21+F22*F22+F23*F23)</f>
        <v>3785.99704298058</v>
      </c>
      <c r="T21" s="12" t="n">
        <f aca="false">('End tol. 1e-14'!N21-R21)*1000000</f>
        <v>-8560.08094024219</v>
      </c>
      <c r="U21" s="0" t="s">
        <v>38</v>
      </c>
    </row>
    <row r="22" customFormat="false" ht="14.15" hidden="false" customHeight="false" outlineLevel="0" collapsed="false">
      <c r="B22" s="0" t="s">
        <v>27</v>
      </c>
      <c r="D22" s="8" t="n">
        <v>693.239144391726</v>
      </c>
      <c r="F22" s="9" t="n">
        <v>693.254876551183</v>
      </c>
      <c r="H22" s="9" t="n">
        <v>0.999977445819826</v>
      </c>
      <c r="I22" s="9" t="n">
        <v>-0.0156357953921997</v>
      </c>
      <c r="K22" s="0" t="s">
        <v>27</v>
      </c>
      <c r="M22" s="10" t="n">
        <f aca="false">('End tol. 1e-14'!F22-F22)*1000000</f>
        <v>-15731.7704869229</v>
      </c>
      <c r="N22" s="0" t="s">
        <v>36</v>
      </c>
      <c r="R22" s="1"/>
      <c r="T22" s="1"/>
    </row>
    <row r="23" customFormat="false" ht="14.15" hidden="false" customHeight="false" outlineLevel="0" collapsed="false">
      <c r="B23" s="0" t="s">
        <v>28</v>
      </c>
      <c r="D23" s="8" t="n">
        <v>2677.74279652126</v>
      </c>
      <c r="F23" s="9" t="n">
        <v>2677.74886421321</v>
      </c>
      <c r="H23" s="9" t="n">
        <v>0.999997739396716</v>
      </c>
      <c r="I23" s="9" t="n">
        <v>-0.00605332787654334</v>
      </c>
      <c r="K23" s="0" t="s">
        <v>28</v>
      </c>
      <c r="M23" s="10" t="n">
        <f aca="false">('End tol. 1e-14'!F23-F23)*1000000</f>
        <v>-6067.02708000739</v>
      </c>
      <c r="N23" s="0" t="s">
        <v>36</v>
      </c>
      <c r="R23" s="1"/>
      <c r="T23" s="1"/>
    </row>
    <row r="24" customFormat="false" ht="14.15" hidden="false" customHeight="false" outlineLevel="0" collapsed="false">
      <c r="B24" s="0" t="s">
        <v>29</v>
      </c>
      <c r="D24" s="8" t="n">
        <v>-0.863781336347646</v>
      </c>
      <c r="F24" s="9" t="n">
        <v>-0.863785659421159</v>
      </c>
      <c r="H24" s="9" t="n">
        <v>0.999995038875496</v>
      </c>
      <c r="I24" s="9" t="n">
        <v>4.28534820107185E-006</v>
      </c>
      <c r="K24" s="0" t="s">
        <v>29</v>
      </c>
      <c r="M24" s="10" t="n">
        <f aca="false">('End tol. 1e-14'!F24-F24)*1000000</f>
        <v>4.32243295100943</v>
      </c>
      <c r="N24" s="0" t="s">
        <v>39</v>
      </c>
      <c r="Q24" s="0" t="s">
        <v>40</v>
      </c>
      <c r="R24" s="13" t="n">
        <f aca="false">SQRT(F24*F24+F25*F25+F26*F26)</f>
        <v>3.21001077966242</v>
      </c>
      <c r="T24" s="12" t="n">
        <f aca="false">('End tol. 1e-14'!N24-R24)*1000000</f>
        <v>6.25063773540546</v>
      </c>
      <c r="U24" s="0" t="s">
        <v>41</v>
      </c>
    </row>
    <row r="25" customFormat="false" ht="14.15" hidden="false" customHeight="false" outlineLevel="0" collapsed="false">
      <c r="B25" s="0" t="s">
        <v>30</v>
      </c>
      <c r="D25" s="8" t="n">
        <v>-3.09149303079766</v>
      </c>
      <c r="F25" s="9" t="n">
        <v>-3.09148527675678</v>
      </c>
      <c r="H25" s="9" t="n">
        <v>1.00000248987152</v>
      </c>
      <c r="I25" s="9" t="n">
        <v>-7.69740114225925E-006</v>
      </c>
      <c r="K25" s="0" t="s">
        <v>30</v>
      </c>
      <c r="M25" s="10" t="n">
        <f aca="false">('End tol. 1e-14'!F25-F25)*1000000</f>
        <v>-7.75344438963543</v>
      </c>
      <c r="N25" s="0" t="s">
        <v>39</v>
      </c>
      <c r="R25" s="1"/>
    </row>
    <row r="26" customFormat="false" ht="14.15" hidden="false" customHeight="false" outlineLevel="0" collapsed="false">
      <c r="B26" s="0" t="s">
        <v>31</v>
      </c>
      <c r="D26" s="8" t="n">
        <v>0.0276040008894551</v>
      </c>
      <c r="F26" s="9" t="n">
        <v>0.0276102104907983</v>
      </c>
      <c r="H26" s="9" t="n">
        <v>0.999776703716645</v>
      </c>
      <c r="I26" s="9" t="n">
        <v>-6.16525738524748E-006</v>
      </c>
      <c r="K26" s="0" t="s">
        <v>31</v>
      </c>
      <c r="M26" s="10" t="n">
        <f aca="false">('End tol. 1e-14'!F26-F26)*1000000</f>
        <v>-6.2088700077019</v>
      </c>
      <c r="N26" s="0" t="s">
        <v>39</v>
      </c>
      <c r="R26" s="1"/>
    </row>
    <row r="27" customFormat="false" ht="14.15" hidden="false" customHeight="false" outlineLevel="0" collapsed="false">
      <c r="B27" s="0" t="s">
        <v>32</v>
      </c>
      <c r="D27" s="8" t="n">
        <v>65.3288926391767</v>
      </c>
      <c r="F27" s="9" t="n">
        <v>65.3288926391766</v>
      </c>
      <c r="H27" s="9" t="n">
        <v>1</v>
      </c>
      <c r="I27" s="9" t="n">
        <v>0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15</v>
      </c>
      <c r="G29" s="0" t="n">
        <v>195</v>
      </c>
      <c r="H29" s="0" t="s">
        <v>44</v>
      </c>
    </row>
    <row r="30" customFormat="false" ht="14.15" hidden="false" customHeight="false" outlineLevel="0" collapsed="false">
      <c r="B30" s="2" t="s">
        <v>42</v>
      </c>
      <c r="F30" s="2" t="s">
        <v>45</v>
      </c>
      <c r="G30" s="9" t="n">
        <v>0.001549428</v>
      </c>
      <c r="H30" s="0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-2585.11543068265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693.239144391726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2677.74279652126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-0.863781336347646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-3.09149303079766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0.0276040008894551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-2585.11543068265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693.239144391726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2677.74279652126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-0.863781336347646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-3.09149303079766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0.0276040008894551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4:6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1.6976744186047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1E-006</v>
      </c>
      <c r="C2" s="1" t="n">
        <f aca="false">B2</f>
        <v>1E-006</v>
      </c>
      <c r="D2" s="1" t="n">
        <f aca="false">C2</f>
        <v>1E-006</v>
      </c>
      <c r="E2" s="1" t="n">
        <f aca="false">D2</f>
        <v>1E-006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4.15" hidden="false" customHeight="false" outlineLevel="0" collapsed="false">
      <c r="B9" s="0" t="s">
        <v>26</v>
      </c>
      <c r="D9" s="9" t="n">
        <v>-2585.11541260663</v>
      </c>
      <c r="F9" s="7"/>
      <c r="I9" s="0" t="n">
        <v>-2585.11543068265</v>
      </c>
      <c r="K9" s="0" t="s">
        <v>26</v>
      </c>
      <c r="M9" s="10" t="n">
        <f aca="false">('End tol. 1e-14'!D9-D9)*1000000</f>
        <v>-18.6484598998504</v>
      </c>
      <c r="N9" s="0" t="s">
        <v>36</v>
      </c>
      <c r="Q9" s="0" t="s">
        <v>37</v>
      </c>
      <c r="R9" s="11" t="n">
        <f aca="false">SQRT(D9*D9+D10*D10+D11*D11)</f>
        <v>3785.9884838067</v>
      </c>
      <c r="S9" s="11"/>
      <c r="T9" s="12" t="n">
        <f aca="false">('End tol. 1e-14'!N9-R9)*1000000</f>
        <v>-0.909701611817582</v>
      </c>
      <c r="U9" s="0" t="s">
        <v>38</v>
      </c>
      <c r="X9" s="7"/>
    </row>
    <row r="10" customFormat="false" ht="14.15" hidden="false" customHeight="false" outlineLevel="0" collapsed="false">
      <c r="B10" s="0" t="s">
        <v>27</v>
      </c>
      <c r="D10" s="9" t="n">
        <v>693.239160790807</v>
      </c>
      <c r="F10" s="7"/>
      <c r="I10" s="0" t="n">
        <v>693.239144391726</v>
      </c>
      <c r="K10" s="0" t="s">
        <v>27</v>
      </c>
      <c r="M10" s="10" t="n">
        <f aca="false">('End tol. 1e-14'!D10-D10)*1000000</f>
        <v>-16.0200979735237</v>
      </c>
      <c r="N10" s="0" t="s">
        <v>36</v>
      </c>
      <c r="R10" s="11"/>
      <c r="T10" s="1"/>
      <c r="X10" s="7"/>
    </row>
    <row r="11" customFormat="false" ht="14.15" hidden="false" customHeight="false" outlineLevel="0" collapsed="false">
      <c r="B11" s="0" t="s">
        <v>28</v>
      </c>
      <c r="D11" s="9" t="n">
        <v>2677.74281232658</v>
      </c>
      <c r="F11" s="7"/>
      <c r="I11" s="0" t="n">
        <v>2677.74279652126</v>
      </c>
      <c r="K11" s="0" t="s">
        <v>28</v>
      </c>
      <c r="M11" s="10" t="n">
        <f aca="false">('End tol. 1e-14'!D11-D11)*1000000</f>
        <v>-15.1421500049764</v>
      </c>
      <c r="N11" s="0" t="s">
        <v>36</v>
      </c>
      <c r="R11" s="1"/>
      <c r="T11" s="1"/>
      <c r="X11" s="7"/>
    </row>
    <row r="12" customFormat="false" ht="14.15" hidden="false" customHeight="false" outlineLevel="0" collapsed="false">
      <c r="B12" s="0" t="s">
        <v>29</v>
      </c>
      <c r="D12" s="9" t="n">
        <v>-0.863781344729484</v>
      </c>
      <c r="F12" s="7"/>
      <c r="I12" s="0" t="n">
        <v>-0.863781336347646</v>
      </c>
      <c r="K12" s="0" t="s">
        <v>29</v>
      </c>
      <c r="M12" s="10" t="n">
        <f aca="false">('End tol. 1e-14'!D12-D12)*1000000</f>
        <v>0.00774456798691148</v>
      </c>
      <c r="N12" s="0" t="s">
        <v>39</v>
      </c>
      <c r="Q12" s="0" t="s">
        <v>40</v>
      </c>
      <c r="R12" s="13" t="n">
        <f aca="false">SQRT(D12*D12+D13*D13+D14*D14)</f>
        <v>3.21001702833572</v>
      </c>
      <c r="T12" s="12" t="n">
        <f aca="false">('End tol. 1e-14'!N12-R12)*1000000</f>
        <v>0.00196799643248369</v>
      </c>
      <c r="U12" s="0" t="s">
        <v>41</v>
      </c>
      <c r="X12" s="7"/>
    </row>
    <row r="13" customFormat="false" ht="14.15" hidden="false" customHeight="false" outlineLevel="0" collapsed="false">
      <c r="B13" s="0" t="s">
        <v>30</v>
      </c>
      <c r="D13" s="9" t="n">
        <v>-3.09149302585959</v>
      </c>
      <c r="F13" s="7"/>
      <c r="I13" s="0" t="n">
        <v>-3.09149303079766</v>
      </c>
      <c r="K13" s="0" t="s">
        <v>30</v>
      </c>
      <c r="M13" s="10" t="n">
        <f aca="false">('End tol. 1e-14'!D13-D13)*1000000</f>
        <v>-0.00434624025658081</v>
      </c>
      <c r="N13" s="0" t="s">
        <v>39</v>
      </c>
      <c r="R13" s="1"/>
      <c r="T13" s="1"/>
      <c r="X13" s="7"/>
    </row>
    <row r="14" customFormat="false" ht="14.15" hidden="false" customHeight="false" outlineLevel="0" collapsed="false">
      <c r="B14" s="0" t="s">
        <v>31</v>
      </c>
      <c r="D14" s="9" t="n">
        <v>0.0276040171741484</v>
      </c>
      <c r="F14" s="7"/>
      <c r="I14" s="0" t="n">
        <v>0.0276040008894551</v>
      </c>
      <c r="K14" s="0" t="s">
        <v>31</v>
      </c>
      <c r="M14" s="10" t="n">
        <f aca="false">('End tol. 1e-14'!D14-D14)*1000000</f>
        <v>-0.0155577521004924</v>
      </c>
      <c r="N14" s="0" t="s">
        <v>39</v>
      </c>
      <c r="R14" s="1"/>
      <c r="T14" s="1"/>
      <c r="X14" s="7"/>
    </row>
    <row r="15" customFormat="false" ht="14.15" hidden="false" customHeight="false" outlineLevel="0" collapsed="false">
      <c r="B15" s="0" t="s">
        <v>32</v>
      </c>
      <c r="D15" s="9" t="n">
        <v>65.3288926391767</v>
      </c>
      <c r="F15" s="7"/>
      <c r="I15" s="0" t="n">
        <v>65.3288926391767</v>
      </c>
      <c r="K15" s="0" t="s">
        <v>32</v>
      </c>
      <c r="M15" s="10"/>
      <c r="R15" s="1"/>
      <c r="T15" s="1"/>
      <c r="X15" s="7"/>
    </row>
    <row r="16" customFormat="false" ht="13.8" hidden="false" customHeight="false" outlineLevel="0" collapsed="false">
      <c r="D16" s="7"/>
      <c r="M16" s="10"/>
    </row>
    <row r="17" customFormat="false" ht="13.8" hidden="false" customHeight="false" outlineLevel="0" collapsed="false">
      <c r="B17" s="2" t="s">
        <v>33</v>
      </c>
      <c r="D17" s="2" t="n">
        <v>26</v>
      </c>
      <c r="F17" s="2"/>
      <c r="M17" s="10"/>
    </row>
    <row r="18" customFormat="false" ht="14.15" hidden="false" customHeight="false" outlineLevel="0" collapsed="false">
      <c r="B18" s="2" t="s">
        <v>42</v>
      </c>
      <c r="D18" s="2" t="n">
        <v>0.09</v>
      </c>
      <c r="E18" s="9" t="n">
        <v>0.08049853</v>
      </c>
      <c r="F18" s="0" t="s">
        <v>43</v>
      </c>
      <c r="M18" s="10"/>
    </row>
    <row r="19" customFormat="false" ht="13.8" hidden="false" customHeight="false" outlineLevel="0" collapsed="false">
      <c r="M19" s="10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10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8" t="n">
        <v>-2585.11543068265</v>
      </c>
      <c r="F21" s="9" t="n">
        <v>-2585.11555314258</v>
      </c>
      <c r="H21" s="9" t="n">
        <v>0.999999945636491</v>
      </c>
      <c r="I21" s="9" t="n">
        <v>0.000140535951686616</v>
      </c>
      <c r="K21" s="0" t="s">
        <v>26</v>
      </c>
      <c r="M21" s="10" t="n">
        <f aca="false">('End tol. 1e-14'!F21-F21)*1000000</f>
        <v>121.888060220954</v>
      </c>
      <c r="N21" s="0" t="s">
        <v>36</v>
      </c>
      <c r="Q21" s="0" t="s">
        <v>37</v>
      </c>
      <c r="R21" s="11" t="n">
        <f aca="false">SQRT(F21*F21+F22*F22+F23*F23)</f>
        <v>3785.99141801735</v>
      </c>
      <c r="T21" s="12" t="n">
        <f aca="false">('End tol. 1e-14'!N21-R21)*1000000</f>
        <v>-2935.11770951227</v>
      </c>
      <c r="U21" s="0" t="s">
        <v>38</v>
      </c>
    </row>
    <row r="22" customFormat="false" ht="14.15" hidden="false" customHeight="false" outlineLevel="0" collapsed="false">
      <c r="B22" s="0" t="s">
        <v>27</v>
      </c>
      <c r="D22" s="8" t="n">
        <v>693.239144391726</v>
      </c>
      <c r="F22" s="9" t="n">
        <v>693.246771036012</v>
      </c>
      <c r="H22" s="9" t="n">
        <v>0.999989022314242</v>
      </c>
      <c r="I22" s="9" t="n">
        <v>-0.00761024520522824</v>
      </c>
      <c r="K22" s="0" t="s">
        <v>27</v>
      </c>
      <c r="M22" s="10" t="n">
        <f aca="false">('End tol. 1e-14'!F22-F22)*1000000</f>
        <v>-7626.25531592676</v>
      </c>
      <c r="N22" s="0" t="s">
        <v>36</v>
      </c>
      <c r="R22" s="1"/>
      <c r="T22" s="1"/>
    </row>
    <row r="23" customFormat="false" ht="14.15" hidden="false" customHeight="false" outlineLevel="0" collapsed="false">
      <c r="B23" s="0" t="s">
        <v>28</v>
      </c>
      <c r="D23" s="8" t="n">
        <v>2677.74279652126</v>
      </c>
      <c r="F23" s="9" t="n">
        <v>2677.74485503184</v>
      </c>
      <c r="H23" s="9" t="n">
        <v>0.999999237154632</v>
      </c>
      <c r="I23" s="9" t="n">
        <v>-0.00204270525864558</v>
      </c>
      <c r="K23" s="0" t="s">
        <v>28</v>
      </c>
      <c r="M23" s="10" t="n">
        <f aca="false">('End tol. 1e-14'!F23-F23)*1000000</f>
        <v>-2057.8457101692</v>
      </c>
      <c r="N23" s="0" t="s">
        <v>36</v>
      </c>
      <c r="R23" s="1"/>
      <c r="T23" s="1"/>
    </row>
    <row r="24" customFormat="false" ht="14.15" hidden="false" customHeight="false" outlineLevel="0" collapsed="false">
      <c r="B24" s="0" t="s">
        <v>29</v>
      </c>
      <c r="D24" s="8" t="n">
        <v>-0.863781336347646</v>
      </c>
      <c r="F24" s="9" t="n">
        <v>-0.863784108946666</v>
      </c>
      <c r="H24" s="9" t="n">
        <v>0.99999679987493</v>
      </c>
      <c r="I24" s="9" t="n">
        <v>2.76421718203856E-006</v>
      </c>
      <c r="K24" s="0" t="s">
        <v>29</v>
      </c>
      <c r="M24" s="10" t="n">
        <f aca="false">('End tol. 1e-14'!F24-F24)*1000000</f>
        <v>2.77195845799216</v>
      </c>
      <c r="N24" s="0" t="s">
        <v>39</v>
      </c>
      <c r="Q24" s="0" t="s">
        <v>40</v>
      </c>
      <c r="R24" s="13" t="n">
        <f aca="false">SQRT(F24*F24+F25*F25+F26*F26)</f>
        <v>3.21001412571633</v>
      </c>
      <c r="T24" s="12" t="n">
        <f aca="false">('End tol. 1e-14'!N24-R24)*1000000</f>
        <v>2.90458382856684</v>
      </c>
      <c r="U24" s="0" t="s">
        <v>41</v>
      </c>
    </row>
    <row r="25" customFormat="false" ht="14.15" hidden="false" customHeight="false" outlineLevel="0" collapsed="false">
      <c r="B25" s="0" t="s">
        <v>30</v>
      </c>
      <c r="D25" s="8" t="n">
        <v>-3.09149303079766</v>
      </c>
      <c r="F25" s="9" t="n">
        <v>-3.09148920692199</v>
      </c>
      <c r="H25" s="9" t="n">
        <v>1.00000123530679</v>
      </c>
      <c r="I25" s="9" t="n">
        <v>-3.81893760392771E-006</v>
      </c>
      <c r="K25" s="0" t="s">
        <v>30</v>
      </c>
      <c r="M25" s="10" t="n">
        <f aca="false">('End tol. 1e-14'!F25-F25)*1000000</f>
        <v>-3.82327917991532</v>
      </c>
      <c r="N25" s="0" t="s">
        <v>39</v>
      </c>
      <c r="R25" s="1"/>
    </row>
    <row r="26" customFormat="false" ht="14.15" hidden="false" customHeight="false" outlineLevel="0" collapsed="false">
      <c r="B26" s="0" t="s">
        <v>31</v>
      </c>
      <c r="D26" s="8" t="n">
        <v>0.0276040008894551</v>
      </c>
      <c r="F26" s="9" t="n">
        <v>0.0276076785408358</v>
      </c>
      <c r="H26" s="9" t="n">
        <v>0.999867378683</v>
      </c>
      <c r="I26" s="9" t="n">
        <v>-3.66136668738734E-006</v>
      </c>
      <c r="K26" s="0" t="s">
        <v>31</v>
      </c>
      <c r="M26" s="10" t="n">
        <f aca="false">('End tol. 1e-14'!F26-F26)*1000000</f>
        <v>-3.67692004520082</v>
      </c>
      <c r="N26" s="0" t="s">
        <v>39</v>
      </c>
      <c r="R26" s="1"/>
    </row>
    <row r="27" customFormat="false" ht="14.15" hidden="false" customHeight="false" outlineLevel="0" collapsed="false">
      <c r="B27" s="0" t="s">
        <v>32</v>
      </c>
      <c r="D27" s="8" t="n">
        <v>65.3288926391767</v>
      </c>
      <c r="F27" s="9" t="n">
        <v>65.3288926391766</v>
      </c>
      <c r="H27" s="9" t="n">
        <v>1</v>
      </c>
      <c r="I27" s="9" t="n">
        <v>2.8421709430404E-014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16</v>
      </c>
      <c r="G29" s="0" t="n">
        <v>208</v>
      </c>
      <c r="H29" s="0" t="s">
        <v>44</v>
      </c>
    </row>
    <row r="30" customFormat="false" ht="14.15" hidden="false" customHeight="false" outlineLevel="0" collapsed="false">
      <c r="B30" s="2" t="s">
        <v>42</v>
      </c>
      <c r="F30" s="2" t="s">
        <v>45</v>
      </c>
      <c r="G30" s="9" t="n">
        <v>0.001660929</v>
      </c>
      <c r="H30" s="0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-2585.11543068265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693.239144391726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2677.74279652126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-0.863781336347646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-3.09149303079766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0.0276040008894551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-2585.11543068265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693.239144391726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2677.74279652126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-0.863781336347646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-3.09149303079766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0.0276040008894551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4:6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1.6976744186047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1E-007</v>
      </c>
      <c r="C2" s="1" t="n">
        <f aca="false">B2</f>
        <v>1E-007</v>
      </c>
      <c r="D2" s="1" t="n">
        <f aca="false">C2</f>
        <v>1E-007</v>
      </c>
      <c r="E2" s="1" t="n">
        <f aca="false">D2</f>
        <v>1E-007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4.15" hidden="false" customHeight="false" outlineLevel="0" collapsed="false">
      <c r="B9" s="0" t="s">
        <v>26</v>
      </c>
      <c r="D9" s="9" t="n">
        <v>-2585.1154281817</v>
      </c>
      <c r="F9" s="7"/>
      <c r="I9" s="0" t="n">
        <v>-2585.11543068265</v>
      </c>
      <c r="K9" s="0" t="s">
        <v>26</v>
      </c>
      <c r="M9" s="10" t="n">
        <f aca="false">('End tol. 1e-14'!D9-D9)*1000000</f>
        <v>-3.07338996208273</v>
      </c>
      <c r="N9" s="0" t="s">
        <v>36</v>
      </c>
      <c r="Q9" s="0" t="s">
        <v>37</v>
      </c>
      <c r="R9" s="11" t="n">
        <f aca="false">SQRT(D9*D9+D10*D10+D11*D11)</f>
        <v>3785.98848144001</v>
      </c>
      <c r="S9" s="11"/>
      <c r="T9" s="12" t="n">
        <f aca="false">('End tol. 1e-14'!N9-R9)*1000000</f>
        <v>1.45698595588328</v>
      </c>
      <c r="U9" s="0" t="s">
        <v>38</v>
      </c>
      <c r="X9" s="7"/>
    </row>
    <row r="10" customFormat="false" ht="14.15" hidden="false" customHeight="false" outlineLevel="0" collapsed="false">
      <c r="B10" s="0" t="s">
        <v>27</v>
      </c>
      <c r="D10" s="9" t="n">
        <v>693.23914850641</v>
      </c>
      <c r="F10" s="7"/>
      <c r="I10" s="0" t="n">
        <v>693.239144391726</v>
      </c>
      <c r="K10" s="0" t="s">
        <v>27</v>
      </c>
      <c r="M10" s="10" t="n">
        <f aca="false">('End tol. 1e-14'!D10-D10)*1000000</f>
        <v>-3.7357009432526</v>
      </c>
      <c r="N10" s="0" t="s">
        <v>36</v>
      </c>
      <c r="R10" s="11"/>
      <c r="T10" s="1"/>
      <c r="X10" s="7"/>
    </row>
    <row r="11" customFormat="false" ht="14.15" hidden="false" customHeight="false" outlineLevel="0" collapsed="false">
      <c r="B11" s="0" t="s">
        <v>28</v>
      </c>
      <c r="D11" s="9" t="n">
        <v>2677.74279712438</v>
      </c>
      <c r="F11" s="7"/>
      <c r="I11" s="0" t="n">
        <v>2677.74279652126</v>
      </c>
      <c r="K11" s="0" t="s">
        <v>28</v>
      </c>
      <c r="M11" s="10" t="n">
        <f aca="false">('End tol. 1e-14'!D11-D11)*1000000</f>
        <v>0.0600498424319085</v>
      </c>
      <c r="N11" s="0" t="s">
        <v>36</v>
      </c>
      <c r="R11" s="1"/>
      <c r="T11" s="1"/>
      <c r="X11" s="7"/>
    </row>
    <row r="12" customFormat="false" ht="14.15" hidden="false" customHeight="false" outlineLevel="0" collapsed="false">
      <c r="B12" s="0" t="s">
        <v>29</v>
      </c>
      <c r="D12" s="9" t="n">
        <v>-0.863781337722307</v>
      </c>
      <c r="F12" s="7"/>
      <c r="I12" s="0" t="n">
        <v>-0.863781336347646</v>
      </c>
      <c r="K12" s="0" t="s">
        <v>29</v>
      </c>
      <c r="M12" s="10" t="n">
        <f aca="false">('End tol. 1e-14'!D12-D12)*1000000</f>
        <v>0.000737390926097703</v>
      </c>
      <c r="N12" s="0" t="s">
        <v>39</v>
      </c>
      <c r="Q12" s="0" t="s">
        <v>40</v>
      </c>
      <c r="R12" s="13" t="n">
        <f aca="false">SQRT(D12*D12+D13*D13+D14*D14)</f>
        <v>3.21001703069642</v>
      </c>
      <c r="T12" s="12" t="n">
        <f aca="false">('End tol. 1e-14'!N12-R12)*1000000</f>
        <v>-0.000392695653772535</v>
      </c>
      <c r="U12" s="0" t="s">
        <v>41</v>
      </c>
      <c r="X12" s="7"/>
    </row>
    <row r="13" customFormat="false" ht="14.15" hidden="false" customHeight="false" outlineLevel="0" collapsed="false">
      <c r="B13" s="0" t="s">
        <v>30</v>
      </c>
      <c r="D13" s="9" t="n">
        <v>-3.09149303038725</v>
      </c>
      <c r="F13" s="7"/>
      <c r="I13" s="0" t="n">
        <v>-3.09149303079766</v>
      </c>
      <c r="K13" s="0" t="s">
        <v>30</v>
      </c>
      <c r="M13" s="10" t="n">
        <f aca="false">('End tol. 1e-14'!D13-D13)*1000000</f>
        <v>0.000181419768097157</v>
      </c>
      <c r="N13" s="0" t="s">
        <v>39</v>
      </c>
      <c r="R13" s="1"/>
      <c r="T13" s="1"/>
      <c r="X13" s="7"/>
    </row>
    <row r="14" customFormat="false" ht="14.15" hidden="false" customHeight="false" outlineLevel="0" collapsed="false">
      <c r="B14" s="0" t="s">
        <v>31</v>
      </c>
      <c r="D14" s="9" t="n">
        <v>0.0276040038899062</v>
      </c>
      <c r="F14" s="7"/>
      <c r="I14" s="0" t="n">
        <v>0.0276040008894551</v>
      </c>
      <c r="K14" s="0" t="s">
        <v>31</v>
      </c>
      <c r="M14" s="10" t="n">
        <f aca="false">('End tol. 1e-14'!D14-D14)*1000000</f>
        <v>-0.00227350990117392</v>
      </c>
      <c r="N14" s="0" t="s">
        <v>39</v>
      </c>
      <c r="R14" s="1"/>
      <c r="T14" s="1"/>
      <c r="X14" s="7"/>
    </row>
    <row r="15" customFormat="false" ht="14.15" hidden="false" customHeight="false" outlineLevel="0" collapsed="false">
      <c r="B15" s="0" t="s">
        <v>32</v>
      </c>
      <c r="D15" s="9" t="n">
        <v>65.3288926391766</v>
      </c>
      <c r="F15" s="7"/>
      <c r="I15" s="0" t="n">
        <v>65.3288926391767</v>
      </c>
      <c r="K15" s="0" t="s">
        <v>32</v>
      </c>
      <c r="M15" s="10"/>
      <c r="R15" s="1"/>
      <c r="T15" s="1"/>
      <c r="X15" s="7"/>
    </row>
    <row r="16" customFormat="false" ht="13.8" hidden="false" customHeight="false" outlineLevel="0" collapsed="false">
      <c r="D16" s="7"/>
      <c r="M16" s="10"/>
    </row>
    <row r="17" customFormat="false" ht="13.8" hidden="false" customHeight="false" outlineLevel="0" collapsed="false">
      <c r="B17" s="2" t="s">
        <v>33</v>
      </c>
      <c r="D17" s="2" t="n">
        <v>28</v>
      </c>
      <c r="F17" s="2"/>
      <c r="M17" s="10"/>
    </row>
    <row r="18" customFormat="false" ht="14.15" hidden="false" customHeight="false" outlineLevel="0" collapsed="false">
      <c r="B18" s="2" t="s">
        <v>42</v>
      </c>
      <c r="D18" s="2" t="n">
        <v>0.08</v>
      </c>
      <c r="E18" s="9" t="n">
        <v>0.08513164</v>
      </c>
      <c r="F18" s="0" t="s">
        <v>43</v>
      </c>
      <c r="M18" s="10"/>
    </row>
    <row r="19" customFormat="false" ht="13.8" hidden="false" customHeight="false" outlineLevel="0" collapsed="false">
      <c r="M19" s="10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10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8" t="n">
        <v>-2585.11543068265</v>
      </c>
      <c r="F21" s="9" t="n">
        <v>-2585.11546141349</v>
      </c>
      <c r="H21" s="9" t="n">
        <v>0.999999987144946</v>
      </c>
      <c r="I21" s="9" t="n">
        <v>3.32317986249109E-005</v>
      </c>
      <c r="K21" s="0" t="s">
        <v>26</v>
      </c>
      <c r="M21" s="10" t="n">
        <f aca="false">('End tol. 1e-14'!F21-F21)*1000000</f>
        <v>30.1589698210591</v>
      </c>
      <c r="N21" s="0" t="s">
        <v>36</v>
      </c>
      <c r="Q21" s="0" t="s">
        <v>37</v>
      </c>
      <c r="R21" s="11" t="n">
        <f aca="false">SQRT(F21*F21+F22*F22+F23*F23)</f>
        <v>3785.9891874968</v>
      </c>
      <c r="T21" s="12" t="n">
        <f aca="false">('End tol. 1e-14'!N21-R21)*1000000</f>
        <v>-704.597158801334</v>
      </c>
      <c r="U21" s="0" t="s">
        <v>38</v>
      </c>
    </row>
    <row r="22" customFormat="false" ht="14.15" hidden="false" customHeight="false" outlineLevel="0" collapsed="false">
      <c r="B22" s="0" t="s">
        <v>27</v>
      </c>
      <c r="D22" s="8" t="n">
        <v>693.239144391726</v>
      </c>
      <c r="F22" s="9" t="n">
        <v>693.240974365052</v>
      </c>
      <c r="H22" s="9" t="n">
        <v>0.999997366199187</v>
      </c>
      <c r="I22" s="9" t="n">
        <v>-0.00182585864195062</v>
      </c>
      <c r="K22" s="0" t="s">
        <v>27</v>
      </c>
      <c r="M22" s="10" t="n">
        <f aca="false">('End tol. 1e-14'!F22-F22)*1000000</f>
        <v>-1829.58435595992</v>
      </c>
      <c r="N22" s="0" t="s">
        <v>36</v>
      </c>
      <c r="R22" s="1"/>
      <c r="T22" s="1"/>
    </row>
    <row r="23" customFormat="false" ht="14.15" hidden="false" customHeight="false" outlineLevel="0" collapsed="false">
      <c r="B23" s="0" t="s">
        <v>28</v>
      </c>
      <c r="D23" s="8" t="n">
        <v>2677.74279652126</v>
      </c>
      <c r="F23" s="9" t="n">
        <v>2677.74329062085</v>
      </c>
      <c r="H23" s="9" t="n">
        <v>0.999999815704342</v>
      </c>
      <c r="I23" s="9" t="n">
        <v>-0.000493496462695475</v>
      </c>
      <c r="K23" s="0" t="s">
        <v>28</v>
      </c>
      <c r="M23" s="10" t="n">
        <f aca="false">('End tol. 1e-14'!F23-F23)*1000000</f>
        <v>-493.434720283403</v>
      </c>
      <c r="N23" s="0" t="s">
        <v>36</v>
      </c>
      <c r="R23" s="1"/>
      <c r="T23" s="1"/>
    </row>
    <row r="24" customFormat="false" ht="14.15" hidden="false" customHeight="false" outlineLevel="0" collapsed="false">
      <c r="B24" s="0" t="s">
        <v>29</v>
      </c>
      <c r="D24" s="8" t="n">
        <v>-0.863781336347646</v>
      </c>
      <c r="F24" s="9" t="n">
        <v>-0.863782039596003</v>
      </c>
      <c r="H24" s="9" t="n">
        <v>0.999999187441203</v>
      </c>
      <c r="I24" s="9" t="n">
        <v>7.01873695385657E-007</v>
      </c>
      <c r="K24" s="0" t="s">
        <v>29</v>
      </c>
      <c r="M24" s="10" t="n">
        <f aca="false">('End tol. 1e-14'!F24-F24)*1000000</f>
        <v>0.702607795055599</v>
      </c>
      <c r="N24" s="0" t="s">
        <v>39</v>
      </c>
      <c r="Q24" s="0" t="s">
        <v>40</v>
      </c>
      <c r="R24" s="13" t="n">
        <f aca="false">SQRT(F24*F24+F25*F25+F26*F26)</f>
        <v>3.21001632035125</v>
      </c>
      <c r="T24" s="12" t="n">
        <f aca="false">('End tol. 1e-14'!N24-R24)*1000000</f>
        <v>0.709948906330027</v>
      </c>
      <c r="U24" s="0" t="s">
        <v>41</v>
      </c>
    </row>
    <row r="25" customFormat="false" ht="14.15" hidden="false" customHeight="false" outlineLevel="0" collapsed="false">
      <c r="B25" s="0" t="s">
        <v>30</v>
      </c>
      <c r="D25" s="8" t="n">
        <v>-3.09149303079766</v>
      </c>
      <c r="F25" s="9" t="n">
        <v>-3.09149208846254</v>
      </c>
      <c r="H25" s="9" t="n">
        <v>1.00000030468288</v>
      </c>
      <c r="I25" s="9" t="n">
        <v>-9.41924712449804E-007</v>
      </c>
      <c r="K25" s="0" t="s">
        <v>30</v>
      </c>
      <c r="M25" s="10" t="n">
        <f aca="false">('End tol. 1e-14'!F25-F25)*1000000</f>
        <v>-0.941738629745004</v>
      </c>
      <c r="N25" s="0" t="s">
        <v>39</v>
      </c>
      <c r="R25" s="1"/>
    </row>
    <row r="26" customFormat="false" ht="14.15" hidden="false" customHeight="false" outlineLevel="0" collapsed="false">
      <c r="B26" s="0" t="s">
        <v>31</v>
      </c>
      <c r="D26" s="8" t="n">
        <v>0.0276040008894551</v>
      </c>
      <c r="F26" s="9" t="n">
        <v>0.0276049264853728</v>
      </c>
      <c r="H26" s="9" t="n">
        <v>0.999966578593603</v>
      </c>
      <c r="I26" s="9" t="n">
        <v>-9.22595466627818E-007</v>
      </c>
      <c r="K26" s="0" t="s">
        <v>31</v>
      </c>
      <c r="M26" s="10" t="n">
        <f aca="false">('End tol. 1e-14'!F26-F26)*1000000</f>
        <v>-0.924864582200341</v>
      </c>
      <c r="N26" s="0" t="s">
        <v>39</v>
      </c>
      <c r="R26" s="1"/>
    </row>
    <row r="27" customFormat="false" ht="14.15" hidden="false" customHeight="false" outlineLevel="0" collapsed="false">
      <c r="B27" s="0" t="s">
        <v>32</v>
      </c>
      <c r="D27" s="8" t="n">
        <v>65.3288926391767</v>
      </c>
      <c r="F27" s="9" t="n">
        <v>65.3288926391765</v>
      </c>
      <c r="H27" s="9" t="n">
        <v>1</v>
      </c>
      <c r="I27" s="9" t="n">
        <v>4.2632564145606E-014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19</v>
      </c>
      <c r="G29" s="0" t="n">
        <v>247</v>
      </c>
      <c r="H29" s="0" t="s">
        <v>44</v>
      </c>
    </row>
    <row r="30" customFormat="false" ht="14.15" hidden="false" customHeight="false" outlineLevel="0" collapsed="false">
      <c r="B30" s="2" t="s">
        <v>42</v>
      </c>
      <c r="F30" s="2" t="s">
        <v>45</v>
      </c>
      <c r="G30" s="9" t="n">
        <v>0.001965016</v>
      </c>
      <c r="H30" s="0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-2585.11543068265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693.239144391726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2677.74279652126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-0.863781336347646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-3.09149303079766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0.0276040008894551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-2585.11543068265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693.239144391726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2677.74279652126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-0.863781336347646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-3.09149303079766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0.0276040008894551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4:6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1.6976744186047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1E-008</v>
      </c>
      <c r="C2" s="1" t="n">
        <v>1E-008</v>
      </c>
      <c r="D2" s="1" t="n">
        <v>1E-008</v>
      </c>
      <c r="E2" s="1" t="n">
        <v>1E-008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4.15" hidden="false" customHeight="false" outlineLevel="0" collapsed="false">
      <c r="B9" s="0" t="s">
        <v>26</v>
      </c>
      <c r="D9" s="9" t="n">
        <v>-2585.11543063124</v>
      </c>
      <c r="F9" s="7"/>
      <c r="I9" s="0" t="n">
        <v>-2585.11543068265</v>
      </c>
      <c r="K9" s="0" t="s">
        <v>26</v>
      </c>
      <c r="M9" s="10" t="n">
        <f aca="false">('End tol. 1e-14'!D9-D9)*1000000</f>
        <v>-0.623849700787105</v>
      </c>
      <c r="N9" s="0" t="s">
        <v>36</v>
      </c>
      <c r="Q9" s="0" t="s">
        <v>37</v>
      </c>
      <c r="R9" s="11" t="n">
        <f aca="false">SQRT(D9*D9+D10*D10+D11*D11)</f>
        <v>3785.98848196964</v>
      </c>
      <c r="S9" s="11"/>
      <c r="T9" s="12" t="n">
        <f aca="false">('End tol. 1e-14'!N9-R9)*1000000</f>
        <v>0.927355358726345</v>
      </c>
      <c r="U9" s="0" t="s">
        <v>38</v>
      </c>
      <c r="X9" s="7"/>
    </row>
    <row r="10" customFormat="false" ht="14.15" hidden="false" customHeight="false" outlineLevel="0" collapsed="false">
      <c r="B10" s="0" t="s">
        <v>27</v>
      </c>
      <c r="D10" s="9" t="n">
        <v>693.239144476827</v>
      </c>
      <c r="F10" s="7"/>
      <c r="I10" s="0" t="n">
        <v>693.239144391726</v>
      </c>
      <c r="K10" s="0" t="s">
        <v>27</v>
      </c>
      <c r="M10" s="10" t="n">
        <f aca="false">('End tol. 1e-14'!D10-D10)*1000000</f>
        <v>0.293881953439268</v>
      </c>
      <c r="N10" s="0" t="s">
        <v>36</v>
      </c>
      <c r="R10" s="11"/>
      <c r="T10" s="1"/>
      <c r="X10" s="7"/>
    </row>
    <row r="11" customFormat="false" ht="14.15" hidden="false" customHeight="false" outlineLevel="0" collapsed="false">
      <c r="B11" s="0" t="s">
        <v>28</v>
      </c>
      <c r="D11" s="9" t="n">
        <v>2677.74279655162</v>
      </c>
      <c r="F11" s="7"/>
      <c r="I11" s="0" t="n">
        <v>2677.74279652126</v>
      </c>
      <c r="K11" s="0" t="s">
        <v>28</v>
      </c>
      <c r="M11" s="10" t="n">
        <f aca="false">('End tol. 1e-14'!D11-D11)*1000000</f>
        <v>0.632810042588972</v>
      </c>
      <c r="N11" s="0" t="s">
        <v>36</v>
      </c>
      <c r="R11" s="1"/>
      <c r="T11" s="1"/>
      <c r="X11" s="7"/>
    </row>
    <row r="12" customFormat="false" ht="14.15" hidden="false" customHeight="false" outlineLevel="0" collapsed="false">
      <c r="B12" s="0" t="s">
        <v>29</v>
      </c>
      <c r="D12" s="9" t="n">
        <v>-0.863781336387623</v>
      </c>
      <c r="F12" s="7"/>
      <c r="I12" s="0" t="n">
        <v>-0.863781336347646</v>
      </c>
      <c r="K12" s="0" t="s">
        <v>29</v>
      </c>
      <c r="M12" s="10" t="n">
        <f aca="false">('End tol. 1e-14'!D12-D12)*1000000</f>
        <v>-0.000597292992843279</v>
      </c>
      <c r="N12" s="0" t="s">
        <v>39</v>
      </c>
      <c r="Q12" s="0" t="s">
        <v>40</v>
      </c>
      <c r="R12" s="13" t="n">
        <f aca="false">SQRT(D12*D12+D13*D13+D14*D14)</f>
        <v>3.21001703069337</v>
      </c>
      <c r="T12" s="12" t="n">
        <f aca="false">('End tol. 1e-14'!N12-R12)*1000000</f>
        <v>-0.000389646093168494</v>
      </c>
      <c r="U12" s="0" t="s">
        <v>41</v>
      </c>
      <c r="X12" s="7"/>
    </row>
    <row r="13" customFormat="false" ht="14.15" hidden="false" customHeight="false" outlineLevel="0" collapsed="false">
      <c r="B13" s="0" t="s">
        <v>30</v>
      </c>
      <c r="D13" s="9" t="n">
        <v>-3.09149303078313</v>
      </c>
      <c r="F13" s="7"/>
      <c r="I13" s="0" t="n">
        <v>-3.09149303079766</v>
      </c>
      <c r="K13" s="0" t="s">
        <v>30</v>
      </c>
      <c r="M13" s="10" t="n">
        <f aca="false">('End tol. 1e-14'!D13-D13)*1000000</f>
        <v>0.000577299985593527</v>
      </c>
      <c r="N13" s="0" t="s">
        <v>39</v>
      </c>
      <c r="R13" s="1"/>
      <c r="T13" s="1"/>
      <c r="X13" s="7"/>
    </row>
    <row r="14" customFormat="false" ht="14.15" hidden="false" customHeight="false" outlineLevel="0" collapsed="false">
      <c r="B14" s="0" t="s">
        <v>31</v>
      </c>
      <c r="D14" s="9" t="n">
        <v>0.0276040009636879</v>
      </c>
      <c r="F14" s="7"/>
      <c r="I14" s="0" t="n">
        <v>0.0276040008894551</v>
      </c>
      <c r="K14" s="0" t="s">
        <v>31</v>
      </c>
      <c r="M14" s="10" t="n">
        <f aca="false">('End tol. 1e-14'!D14-D14)*1000000</f>
        <v>0.000652708397747004</v>
      </c>
      <c r="N14" s="0" t="s">
        <v>39</v>
      </c>
      <c r="R14" s="1"/>
      <c r="T14" s="1"/>
      <c r="X14" s="7"/>
    </row>
    <row r="15" customFormat="false" ht="14.15" hidden="false" customHeight="false" outlineLevel="0" collapsed="false">
      <c r="B15" s="0" t="s">
        <v>32</v>
      </c>
      <c r="D15" s="9" t="n">
        <v>65.3288926391766</v>
      </c>
      <c r="F15" s="7"/>
      <c r="I15" s="0" t="n">
        <v>65.3288926391767</v>
      </c>
      <c r="K15" s="0" t="s">
        <v>32</v>
      </c>
      <c r="M15" s="10"/>
      <c r="R15" s="1"/>
      <c r="T15" s="1"/>
      <c r="X15" s="7"/>
    </row>
    <row r="16" customFormat="false" ht="13.8" hidden="false" customHeight="false" outlineLevel="0" collapsed="false">
      <c r="D16" s="7"/>
      <c r="M16" s="10"/>
    </row>
    <row r="17" customFormat="false" ht="13.8" hidden="false" customHeight="false" outlineLevel="0" collapsed="false">
      <c r="B17" s="2" t="s">
        <v>33</v>
      </c>
      <c r="D17" s="2" t="n">
        <v>31</v>
      </c>
      <c r="F17" s="2"/>
      <c r="M17" s="10"/>
    </row>
    <row r="18" customFormat="false" ht="14.15" hidden="false" customHeight="false" outlineLevel="0" collapsed="false">
      <c r="B18" s="2" t="s">
        <v>42</v>
      </c>
      <c r="D18" s="2" t="n">
        <v>0.07</v>
      </c>
      <c r="E18" s="9" t="n">
        <v>0.078606802</v>
      </c>
      <c r="F18" s="0" t="s">
        <v>43</v>
      </c>
      <c r="M18" s="10"/>
    </row>
    <row r="19" customFormat="false" ht="13.8" hidden="false" customHeight="false" outlineLevel="0" collapsed="false">
      <c r="M19" s="10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10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8" t="n">
        <v>-2585.11543068265</v>
      </c>
      <c r="F21" s="9" t="n">
        <v>-2585.1154523736</v>
      </c>
      <c r="H21" s="9" t="n">
        <v>0.999999991589404</v>
      </c>
      <c r="I21" s="9" t="n">
        <v>2.17423612411949E-005</v>
      </c>
      <c r="K21" s="0" t="s">
        <v>26</v>
      </c>
      <c r="M21" s="10" t="n">
        <f aca="false">('End tol. 1e-14'!F21-F21)*1000000</f>
        <v>21.1190799745964</v>
      </c>
      <c r="N21" s="0" t="s">
        <v>36</v>
      </c>
      <c r="Q21" s="0" t="s">
        <v>37</v>
      </c>
      <c r="R21" s="11" t="n">
        <f aca="false">SQRT(F21*F21+F22*F22+F23*F23)</f>
        <v>3785.98863461263</v>
      </c>
      <c r="T21" s="12" t="n">
        <f aca="false">('End tol. 1e-14'!N21-R21)*1000000</f>
        <v>-151.712994011177</v>
      </c>
      <c r="U21" s="0" t="s">
        <v>38</v>
      </c>
    </row>
    <row r="22" customFormat="false" ht="14.15" hidden="false" customHeight="false" outlineLevel="0" collapsed="false">
      <c r="B22" s="0" t="s">
        <v>27</v>
      </c>
      <c r="D22" s="8" t="n">
        <v>693.239144391726</v>
      </c>
      <c r="F22" s="9" t="n">
        <v>693.239481877204</v>
      </c>
      <c r="H22" s="9" t="n">
        <v>0.99999951329896</v>
      </c>
      <c r="I22" s="9" t="n">
        <v>-0.000337400377134145</v>
      </c>
      <c r="K22" s="0" t="s">
        <v>27</v>
      </c>
      <c r="M22" s="10" t="n">
        <f aca="false">('End tol. 1e-14'!F22-F22)*1000000</f>
        <v>-337.096507905699</v>
      </c>
      <c r="N22" s="0" t="s">
        <v>36</v>
      </c>
      <c r="R22" s="1"/>
      <c r="T22" s="1"/>
    </row>
    <row r="23" customFormat="false" ht="14.15" hidden="false" customHeight="false" outlineLevel="0" collapsed="false">
      <c r="B23" s="0" t="s">
        <v>28</v>
      </c>
      <c r="D23" s="8" t="n">
        <v>2677.74279652126</v>
      </c>
      <c r="F23" s="9" t="n">
        <v>2677.74290402979</v>
      </c>
      <c r="H23" s="9" t="n">
        <v>0.999999959862399</v>
      </c>
      <c r="I23" s="9" t="n">
        <v>-0.000107478176232689</v>
      </c>
      <c r="K23" s="0" t="s">
        <v>28</v>
      </c>
      <c r="M23" s="10" t="n">
        <f aca="false">('End tol. 1e-14'!F23-F23)*1000000</f>
        <v>-106.843660432787</v>
      </c>
      <c r="N23" s="0" t="s">
        <v>36</v>
      </c>
      <c r="R23" s="1"/>
      <c r="T23" s="1"/>
    </row>
    <row r="24" customFormat="false" ht="14.15" hidden="false" customHeight="false" outlineLevel="0" collapsed="false">
      <c r="B24" s="0" t="s">
        <v>29</v>
      </c>
      <c r="D24" s="8" t="n">
        <v>-0.863781336347646</v>
      </c>
      <c r="F24" s="9" t="n">
        <v>-0.863781481060928</v>
      </c>
      <c r="H24" s="9" t="n">
        <v>0.999999832511684</v>
      </c>
      <c r="I24" s="9" t="n">
        <v>1.44673305668697E-007</v>
      </c>
      <c r="K24" s="0" t="s">
        <v>29</v>
      </c>
      <c r="M24" s="10" t="n">
        <f aca="false">('End tol. 1e-14'!F24-F24)*1000000</f>
        <v>0.144072720087429</v>
      </c>
      <c r="N24" s="0" t="s">
        <v>39</v>
      </c>
      <c r="Q24" s="0" t="s">
        <v>40</v>
      </c>
      <c r="R24" s="13" t="n">
        <f aca="false">SQRT(F24*F24+F25*F25+F26*F26)</f>
        <v>3.2100168916678</v>
      </c>
      <c r="T24" s="12" t="n">
        <f aca="false">('End tol. 1e-14'!N24-R24)*1000000</f>
        <v>0.138632354484969</v>
      </c>
      <c r="U24" s="0" t="s">
        <v>41</v>
      </c>
    </row>
    <row r="25" customFormat="false" ht="14.15" hidden="false" customHeight="false" outlineLevel="0" collapsed="false">
      <c r="B25" s="0" t="s">
        <v>30</v>
      </c>
      <c r="D25" s="8" t="n">
        <v>-3.09149303079766</v>
      </c>
      <c r="F25" s="9" t="n">
        <v>-3.09149284432169</v>
      </c>
      <c r="H25" s="9" t="n">
        <v>1.00000006031437</v>
      </c>
      <c r="I25" s="9" t="n">
        <v>-1.86461444062758E-007</v>
      </c>
      <c r="K25" s="0" t="s">
        <v>30</v>
      </c>
      <c r="M25" s="10" t="n">
        <f aca="false">('End tol. 1e-14'!F25-F25)*1000000</f>
        <v>-0.185879479808193</v>
      </c>
      <c r="N25" s="0" t="s">
        <v>39</v>
      </c>
      <c r="R25" s="1"/>
    </row>
    <row r="26" customFormat="false" ht="14.15" hidden="false" customHeight="false" outlineLevel="0" collapsed="false">
      <c r="B26" s="0" t="s">
        <v>31</v>
      </c>
      <c r="D26" s="8" t="n">
        <v>0.0276040008894551</v>
      </c>
      <c r="F26" s="9" t="n">
        <v>0.0276041894752311</v>
      </c>
      <c r="H26" s="9" t="n">
        <v>0.99999317090823</v>
      </c>
      <c r="I26" s="9" t="n">
        <v>-1.88511543170594E-007</v>
      </c>
      <c r="K26" s="0" t="s">
        <v>31</v>
      </c>
      <c r="M26" s="10" t="n">
        <f aca="false">('End tol. 1e-14'!F26-F26)*1000000</f>
        <v>-0.187854440499707</v>
      </c>
      <c r="N26" s="0" t="s">
        <v>39</v>
      </c>
      <c r="R26" s="1"/>
    </row>
    <row r="27" customFormat="false" ht="14.15" hidden="false" customHeight="false" outlineLevel="0" collapsed="false">
      <c r="B27" s="0" t="s">
        <v>32</v>
      </c>
      <c r="D27" s="8" t="n">
        <v>65.3288926391767</v>
      </c>
      <c r="F27" s="9" t="n">
        <v>65.3288926391766</v>
      </c>
      <c r="H27" s="9" t="n">
        <v>1</v>
      </c>
      <c r="I27" s="9" t="n">
        <v>4.2632564145606E-014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23</v>
      </c>
      <c r="G29" s="0" t="n">
        <f aca="false">F29*13</f>
        <v>299</v>
      </c>
      <c r="H29" s="0" t="s">
        <v>44</v>
      </c>
    </row>
    <row r="30" customFormat="false" ht="14.15" hidden="false" customHeight="false" outlineLevel="0" collapsed="false">
      <c r="B30" s="2" t="s">
        <v>42</v>
      </c>
      <c r="F30" s="2" t="s">
        <v>45</v>
      </c>
      <c r="G30" s="9" t="n">
        <v>0.002268188</v>
      </c>
      <c r="H30" s="0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-2585.11543068265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693.239144391726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2677.74279652126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-0.863781336347646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-3.09149303079766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0.0276040008894551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-2585.11543068265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693.239144391726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2677.74279652126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-0.863781336347646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-3.09149303079766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0.0276040008894551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4:6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1.6976744186047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1E-009</v>
      </c>
      <c r="C2" s="1" t="n">
        <f aca="false">B2</f>
        <v>1E-009</v>
      </c>
      <c r="D2" s="1" t="n">
        <f aca="false">C2</f>
        <v>1E-009</v>
      </c>
      <c r="E2" s="1" t="n">
        <f aca="false">D2</f>
        <v>1E-009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4.15" hidden="false" customHeight="false" outlineLevel="0" collapsed="false">
      <c r="B9" s="0" t="s">
        <v>26</v>
      </c>
      <c r="D9" s="9" t="n">
        <v>-2585.11543124053</v>
      </c>
      <c r="F9" s="7"/>
      <c r="I9" s="0" t="n">
        <v>-2585.11543068265</v>
      </c>
      <c r="K9" s="0" t="s">
        <v>26</v>
      </c>
      <c r="M9" s="10" t="n">
        <f aca="false">('End tol. 1e-14'!D9-D9)*1000000</f>
        <v>-0.0145596459333319</v>
      </c>
      <c r="N9" s="0" t="s">
        <v>36</v>
      </c>
      <c r="Q9" s="0" t="s">
        <v>37</v>
      </c>
      <c r="R9" s="11" t="n">
        <f aca="false">SQRT(D9*D9+D10*D10+D11*D11)</f>
        <v>3785.98848288655</v>
      </c>
      <c r="S9" s="11"/>
      <c r="T9" s="12" t="n">
        <f aca="false">('End tol. 1e-14'!N9-R9)*1000000</f>
        <v>0.0104491846286692</v>
      </c>
      <c r="U9" s="0" t="s">
        <v>38</v>
      </c>
      <c r="X9" s="7"/>
    </row>
    <row r="10" customFormat="false" ht="14.15" hidden="false" customHeight="false" outlineLevel="0" collapsed="false">
      <c r="B10" s="0" t="s">
        <v>27</v>
      </c>
      <c r="D10" s="9" t="n">
        <v>693.239144817648</v>
      </c>
      <c r="F10" s="7"/>
      <c r="I10" s="0" t="n">
        <v>693.239144391726</v>
      </c>
      <c r="K10" s="0" t="s">
        <v>27</v>
      </c>
      <c r="M10" s="10" t="n">
        <f aca="false">('End tol. 1e-14'!D10-D10)*1000000</f>
        <v>-0.0469390215585008</v>
      </c>
      <c r="N10" s="0" t="s">
        <v>36</v>
      </c>
      <c r="R10" s="11"/>
      <c r="T10" s="1"/>
      <c r="X10" s="7"/>
    </row>
    <row r="11" customFormat="false" ht="14.15" hidden="false" customHeight="false" outlineLevel="0" collapsed="false">
      <c r="B11" s="0" t="s">
        <v>28</v>
      </c>
      <c r="D11" s="9" t="n">
        <v>2677.74279717156</v>
      </c>
      <c r="F11" s="7"/>
      <c r="I11" s="0" t="n">
        <v>2677.74279652126</v>
      </c>
      <c r="K11" s="0" t="s">
        <v>28</v>
      </c>
      <c r="M11" s="10" t="n">
        <f aca="false">('End tol. 1e-14'!D11-D11)*1000000</f>
        <v>0.0128698047774378</v>
      </c>
      <c r="N11" s="0" t="s">
        <v>36</v>
      </c>
      <c r="R11" s="1"/>
      <c r="T11" s="1"/>
      <c r="X11" s="7"/>
    </row>
    <row r="12" customFormat="false" ht="14.15" hidden="false" customHeight="false" outlineLevel="0" collapsed="false">
      <c r="B12" s="0" t="s">
        <v>29</v>
      </c>
      <c r="D12" s="9" t="n">
        <v>-0.863781336997086</v>
      </c>
      <c r="F12" s="7"/>
      <c r="I12" s="0" t="n">
        <v>-0.863781336347646</v>
      </c>
      <c r="K12" s="0" t="s">
        <v>29</v>
      </c>
      <c r="M12" s="10" t="n">
        <f aca="false">('End tol. 1e-14'!D12-D12)*1000000</f>
        <v>1.21699317290336E-005</v>
      </c>
      <c r="N12" s="0" t="s">
        <v>39</v>
      </c>
      <c r="Q12" s="0" t="s">
        <v>40</v>
      </c>
      <c r="R12" s="13" t="n">
        <f aca="false">SQRT(D12*D12+D13*D13+D14*D14)</f>
        <v>3.21001703030774</v>
      </c>
      <c r="T12" s="12" t="n">
        <f aca="false">('End tol. 1e-14'!N12-R12)*1000000</f>
        <v>-4.01678690309382E-006</v>
      </c>
      <c r="U12" s="0" t="s">
        <v>41</v>
      </c>
      <c r="X12" s="7"/>
    </row>
    <row r="13" customFormat="false" ht="14.15" hidden="false" customHeight="false" outlineLevel="0" collapsed="false">
      <c r="B13" s="0" t="s">
        <v>30</v>
      </c>
      <c r="D13" s="9" t="n">
        <v>-3.09149303020632</v>
      </c>
      <c r="F13" s="7"/>
      <c r="I13" s="0" t="n">
        <v>-3.09149303079766</v>
      </c>
      <c r="K13" s="0" t="s">
        <v>30</v>
      </c>
      <c r="M13" s="10" t="n">
        <f aca="false">('End tol. 1e-14'!D13-D13)*1000000</f>
        <v>4.89830398464619E-007</v>
      </c>
      <c r="N13" s="0" t="s">
        <v>39</v>
      </c>
      <c r="R13" s="1"/>
      <c r="T13" s="1"/>
      <c r="X13" s="7"/>
    </row>
    <row r="14" customFormat="false" ht="14.15" hidden="false" customHeight="false" outlineLevel="0" collapsed="false">
      <c r="B14" s="0" t="s">
        <v>31</v>
      </c>
      <c r="D14" s="9" t="n">
        <v>0.0276040016478</v>
      </c>
      <c r="F14" s="7"/>
      <c r="I14" s="0" t="n">
        <v>0.0276040008894551</v>
      </c>
      <c r="K14" s="0" t="s">
        <v>31</v>
      </c>
      <c r="M14" s="10" t="n">
        <f aca="false">('End tol. 1e-14'!D14-D14)*1000000</f>
        <v>-3.14037025550551E-005</v>
      </c>
      <c r="N14" s="0" t="s">
        <v>39</v>
      </c>
      <c r="R14" s="1"/>
      <c r="T14" s="1"/>
      <c r="X14" s="7"/>
    </row>
    <row r="15" customFormat="false" ht="14.15" hidden="false" customHeight="false" outlineLevel="0" collapsed="false">
      <c r="B15" s="0" t="s">
        <v>32</v>
      </c>
      <c r="D15" s="9" t="n">
        <v>65.3288926391765</v>
      </c>
      <c r="F15" s="7"/>
      <c r="I15" s="0" t="n">
        <v>65.3288926391767</v>
      </c>
      <c r="K15" s="0" t="s">
        <v>32</v>
      </c>
      <c r="M15" s="10"/>
      <c r="R15" s="1"/>
      <c r="T15" s="1"/>
      <c r="X15" s="7"/>
    </row>
    <row r="16" customFormat="false" ht="13.8" hidden="false" customHeight="false" outlineLevel="0" collapsed="false">
      <c r="D16" s="7"/>
      <c r="M16" s="10"/>
    </row>
    <row r="17" customFormat="false" ht="13.8" hidden="false" customHeight="false" outlineLevel="0" collapsed="false">
      <c r="B17" s="2" t="s">
        <v>33</v>
      </c>
      <c r="D17" s="2" t="n">
        <v>32</v>
      </c>
      <c r="F17" s="2"/>
      <c r="M17" s="10"/>
    </row>
    <row r="18" customFormat="false" ht="14.15" hidden="false" customHeight="false" outlineLevel="0" collapsed="false">
      <c r="B18" s="2" t="s">
        <v>42</v>
      </c>
      <c r="D18" s="2" t="n">
        <v>0.08</v>
      </c>
      <c r="E18" s="9" t="n">
        <v>0.080259814</v>
      </c>
      <c r="F18" s="0" t="s">
        <v>43</v>
      </c>
      <c r="M18" s="10"/>
    </row>
    <row r="19" customFormat="false" ht="13.8" hidden="false" customHeight="false" outlineLevel="0" collapsed="false">
      <c r="M19" s="10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10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8" t="n">
        <v>-2585.11543068265</v>
      </c>
      <c r="F21" s="9" t="n">
        <v>-2585.11543440097</v>
      </c>
      <c r="H21" s="9" t="n">
        <v>0.999999998777444</v>
      </c>
      <c r="I21" s="9" t="n">
        <v>3.16044770443114E-006</v>
      </c>
      <c r="K21" s="0" t="s">
        <v>26</v>
      </c>
      <c r="M21" s="10" t="n">
        <f aca="false">('End tol. 1e-14'!F21-F21)*1000000</f>
        <v>3.1464501262235</v>
      </c>
      <c r="N21" s="0" t="s">
        <v>36</v>
      </c>
      <c r="Q21" s="0" t="s">
        <v>37</v>
      </c>
      <c r="R21" s="11" t="n">
        <f aca="false">SQRT(F21*F21+F22*F22+F23*F23)</f>
        <v>3785.98850915357</v>
      </c>
      <c r="T21" s="12" t="n">
        <f aca="false">('End tol. 1e-14'!N21-R21)*1000000</f>
        <v>-26.2539356299385</v>
      </c>
      <c r="U21" s="0" t="s">
        <v>38</v>
      </c>
    </row>
    <row r="22" customFormat="false" ht="14.15" hidden="false" customHeight="false" outlineLevel="0" collapsed="false">
      <c r="B22" s="0" t="s">
        <v>27</v>
      </c>
      <c r="D22" s="8" t="n">
        <v>693.239144391726</v>
      </c>
      <c r="F22" s="9" t="n">
        <v>693.239205320118</v>
      </c>
      <c r="H22" s="9" t="n">
        <v>0.999999912724973</v>
      </c>
      <c r="I22" s="9" t="n">
        <v>-6.05024700917056E-005</v>
      </c>
      <c r="K22" s="0" t="s">
        <v>27</v>
      </c>
      <c r="M22" s="10" t="n">
        <f aca="false">('End tol. 1e-14'!F22-F22)*1000000</f>
        <v>-60.539421951944</v>
      </c>
      <c r="N22" s="0" t="s">
        <v>36</v>
      </c>
      <c r="R22" s="1"/>
      <c r="T22" s="1"/>
    </row>
    <row r="23" customFormat="false" ht="14.15" hidden="false" customHeight="false" outlineLevel="0" collapsed="false">
      <c r="B23" s="0" t="s">
        <v>28</v>
      </c>
      <c r="D23" s="8" t="n">
        <v>2677.74279652126</v>
      </c>
      <c r="F23" s="9" t="n">
        <v>2677.74281559524</v>
      </c>
      <c r="H23" s="9" t="n">
        <v>0.999999993119697</v>
      </c>
      <c r="I23" s="9" t="n">
        <v>-1.84236823770334E-005</v>
      </c>
      <c r="K23" s="0" t="s">
        <v>28</v>
      </c>
      <c r="M23" s="10" t="n">
        <f aca="false">('End tol. 1e-14'!F23-F23)*1000000</f>
        <v>-18.4091099981742</v>
      </c>
      <c r="N23" s="0" t="s">
        <v>36</v>
      </c>
      <c r="R23" s="1"/>
      <c r="T23" s="1"/>
    </row>
    <row r="24" customFormat="false" ht="14.15" hidden="false" customHeight="false" outlineLevel="0" collapsed="false">
      <c r="B24" s="0" t="s">
        <v>29</v>
      </c>
      <c r="D24" s="8" t="n">
        <v>-0.863781336347646</v>
      </c>
      <c r="F24" s="9" t="n">
        <v>-0.86378136252295</v>
      </c>
      <c r="H24" s="9" t="n">
        <v>0.999999970448698</v>
      </c>
      <c r="I24" s="9" t="n">
        <v>2.55258638670597E-008</v>
      </c>
      <c r="K24" s="0" t="s">
        <v>29</v>
      </c>
      <c r="M24" s="10" t="n">
        <f aca="false">('End tol. 1e-14'!F24-F24)*1000000</f>
        <v>0.0255347419875207</v>
      </c>
      <c r="N24" s="0" t="s">
        <v>39</v>
      </c>
      <c r="Q24" s="0" t="s">
        <v>40</v>
      </c>
      <c r="R24" s="13" t="n">
        <f aca="false">SQRT(F24*F24+F25*F25+F26*F26)</f>
        <v>3.21001700551701</v>
      </c>
      <c r="T24" s="12" t="n">
        <f aca="false">('End tol. 1e-14'!N24-R24)*1000000</f>
        <v>0.0247831422051092</v>
      </c>
      <c r="U24" s="0" t="s">
        <v>41</v>
      </c>
    </row>
    <row r="25" customFormat="false" ht="14.15" hidden="false" customHeight="false" outlineLevel="0" collapsed="false">
      <c r="B25" s="0" t="s">
        <v>30</v>
      </c>
      <c r="D25" s="8" t="n">
        <v>-3.09149303079766</v>
      </c>
      <c r="F25" s="9" t="n">
        <v>-3.09149299703555</v>
      </c>
      <c r="H25" s="9" t="n">
        <v>1.00000001072969</v>
      </c>
      <c r="I25" s="9" t="n">
        <v>-3.31707692424743E-008</v>
      </c>
      <c r="K25" s="0" t="s">
        <v>30</v>
      </c>
      <c r="M25" s="10" t="n">
        <f aca="false">('End tol. 1e-14'!F25-F25)*1000000</f>
        <v>-0.0331656200280861</v>
      </c>
      <c r="N25" s="0" t="s">
        <v>39</v>
      </c>
      <c r="R25" s="1"/>
    </row>
    <row r="26" customFormat="false" ht="14.15" hidden="false" customHeight="false" outlineLevel="0" collapsed="false">
      <c r="B26" s="0" t="s">
        <v>31</v>
      </c>
      <c r="D26" s="8" t="n">
        <v>0.0276040008894551</v>
      </c>
      <c r="F26" s="9" t="n">
        <v>0.027604034968886</v>
      </c>
      <c r="H26" s="9" t="n">
        <v>0.999998792890746</v>
      </c>
      <c r="I26" s="9" t="n">
        <v>-3.33210860466171E-008</v>
      </c>
      <c r="K26" s="0" t="s">
        <v>31</v>
      </c>
      <c r="M26" s="10" t="n">
        <f aca="false">('End tol. 1e-14'!F26-F26)*1000000</f>
        <v>-0.033348095403174</v>
      </c>
      <c r="N26" s="0" t="s">
        <v>39</v>
      </c>
      <c r="R26" s="1"/>
    </row>
    <row r="27" customFormat="false" ht="14.15" hidden="false" customHeight="false" outlineLevel="0" collapsed="false">
      <c r="B27" s="0" t="s">
        <v>32</v>
      </c>
      <c r="D27" s="8" t="n">
        <v>65.3288926391767</v>
      </c>
      <c r="F27" s="9" t="n">
        <v>65.3288926391765</v>
      </c>
      <c r="H27" s="9" t="n">
        <v>1</v>
      </c>
      <c r="I27" s="9" t="n">
        <v>5.6843418860808E-014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28</v>
      </c>
      <c r="G29" s="0" t="n">
        <v>364</v>
      </c>
      <c r="H29" s="0" t="s">
        <v>44</v>
      </c>
    </row>
    <row r="30" customFormat="false" ht="14.15" hidden="false" customHeight="false" outlineLevel="0" collapsed="false">
      <c r="B30" s="2" t="s">
        <v>42</v>
      </c>
      <c r="F30" s="2" t="n">
        <v>0.003</v>
      </c>
      <c r="G30" s="9" t="n">
        <v>0.002810869</v>
      </c>
      <c r="H30" s="0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-2585.11543068265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693.239144391726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2677.74279652126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-0.863781336347646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-3.09149303079766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0.0276040008894551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-2585.11543068265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693.239144391726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2677.74279652126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-0.863781336347646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-3.09149303079766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0.0276040008894551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4:6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9.69767441860465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1E-010</v>
      </c>
      <c r="C2" s="1" t="n">
        <v>1E-010</v>
      </c>
      <c r="D2" s="1" t="n">
        <v>1E-010</v>
      </c>
      <c r="E2" s="1" t="n">
        <v>1E-010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4.15" hidden="false" customHeight="false" outlineLevel="0" collapsed="false">
      <c r="B9" s="0" t="s">
        <v>26</v>
      </c>
      <c r="D9" s="9" t="n">
        <v>-2585.11543126079</v>
      </c>
      <c r="F9" s="8" t="n">
        <v>0</v>
      </c>
      <c r="I9" s="0" t="n">
        <v>-2585.11543126021</v>
      </c>
      <c r="K9" s="0" t="s">
        <v>26</v>
      </c>
      <c r="M9" s="10" t="n">
        <f aca="false">('End tol. 1e-14'!D9-D9)*1000000</f>
        <v>0.00570025804336183</v>
      </c>
      <c r="N9" s="0" t="s">
        <v>36</v>
      </c>
      <c r="Q9" s="0" t="s">
        <v>37</v>
      </c>
      <c r="R9" s="11" t="n">
        <f aca="false">SQRT(D9*D9+D10*D10+D11*D11)</f>
        <v>3785.98848289674</v>
      </c>
      <c r="S9" s="11"/>
      <c r="T9" s="12" t="n">
        <f aca="false">('End tol. 1e-14'!N9-R9)*1000000</f>
        <v>0.000258751242654398</v>
      </c>
      <c r="U9" s="0" t="s">
        <v>38</v>
      </c>
      <c r="X9" s="7"/>
    </row>
    <row r="10" customFormat="false" ht="14.15" hidden="false" customHeight="false" outlineLevel="0" collapsed="false">
      <c r="B10" s="0" t="s">
        <v>27</v>
      </c>
      <c r="D10" s="9" t="n">
        <v>693.23914476067</v>
      </c>
      <c r="F10" s="8" t="n">
        <v>0</v>
      </c>
      <c r="I10" s="0" t="n">
        <v>693.239144763382</v>
      </c>
      <c r="K10" s="0" t="s">
        <v>27</v>
      </c>
      <c r="M10" s="10" t="n">
        <f aca="false">('End tol. 1e-14'!D10-D10)*1000000</f>
        <v>0.0100390025181696</v>
      </c>
      <c r="N10" s="0" t="s">
        <v>36</v>
      </c>
      <c r="R10" s="11"/>
      <c r="T10" s="1"/>
      <c r="X10" s="7"/>
    </row>
    <row r="11" customFormat="false" ht="14.15" hidden="false" customHeight="false" outlineLevel="0" collapsed="false">
      <c r="B11" s="0" t="s">
        <v>28</v>
      </c>
      <c r="D11" s="9" t="n">
        <v>2677.74279718116</v>
      </c>
      <c r="F11" s="8" t="n">
        <v>0</v>
      </c>
      <c r="I11" s="0" t="n">
        <v>2677.74279718155</v>
      </c>
      <c r="K11" s="0" t="s">
        <v>28</v>
      </c>
      <c r="M11" s="10" t="n">
        <f aca="false">('End tol. 1e-14'!D11-D11)*1000000</f>
        <v>0.00327008820022456</v>
      </c>
      <c r="N11" s="0" t="s">
        <v>36</v>
      </c>
      <c r="R11" s="1"/>
      <c r="T11" s="1"/>
      <c r="X11" s="7"/>
    </row>
    <row r="12" customFormat="false" ht="14.15" hidden="false" customHeight="false" outlineLevel="0" collapsed="false">
      <c r="B12" s="0" t="s">
        <v>29</v>
      </c>
      <c r="D12" s="9" t="n">
        <v>-0.863781336980179</v>
      </c>
      <c r="F12" s="8" t="n">
        <v>0</v>
      </c>
      <c r="I12" s="0" t="n">
        <v>-0.863781336981525</v>
      </c>
      <c r="K12" s="0" t="s">
        <v>29</v>
      </c>
      <c r="M12" s="10" t="n">
        <f aca="false">('End tol. 1e-14'!D12-D12)*1000000</f>
        <v>-4.73698857916816E-006</v>
      </c>
      <c r="N12" s="0" t="s">
        <v>39</v>
      </c>
      <c r="Q12" s="0" t="s">
        <v>40</v>
      </c>
      <c r="R12" s="13" t="n">
        <f aca="false">SQRT(D12*D12+D13*D13+D14*D14)</f>
        <v>3.21001703030375</v>
      </c>
      <c r="T12" s="12" t="n">
        <f aca="false">('End tol. 1e-14'!N12-R12)*1000000</f>
        <v>-3.01980662698043E-008</v>
      </c>
      <c r="U12" s="0" t="s">
        <v>41</v>
      </c>
      <c r="X12" s="7"/>
    </row>
    <row r="13" customFormat="false" ht="14.15" hidden="false" customHeight="false" outlineLevel="0" collapsed="false">
      <c r="B13" s="0" t="s">
        <v>30</v>
      </c>
      <c r="D13" s="9" t="n">
        <v>-3.09149303020727</v>
      </c>
      <c r="F13" s="8" t="n">
        <v>0</v>
      </c>
      <c r="I13" s="0" t="n">
        <v>-3.09149303020674</v>
      </c>
      <c r="K13" s="0" t="s">
        <v>30</v>
      </c>
      <c r="M13" s="10" t="n">
        <f aca="false">('End tol. 1e-14'!D13-D13)*1000000</f>
        <v>1.4397372183339E-006</v>
      </c>
      <c r="N13" s="0" t="s">
        <v>39</v>
      </c>
      <c r="R13" s="1"/>
      <c r="T13" s="1"/>
      <c r="X13" s="7"/>
    </row>
    <row r="14" customFormat="false" ht="14.15" hidden="false" customHeight="false" outlineLevel="0" collapsed="false">
      <c r="B14" s="0" t="s">
        <v>31</v>
      </c>
      <c r="D14" s="9" t="n">
        <v>0.0276040016069075</v>
      </c>
      <c r="F14" s="8" t="n">
        <v>0</v>
      </c>
      <c r="I14" s="0" t="n">
        <v>0.027604001609385</v>
      </c>
      <c r="K14" s="0" t="s">
        <v>31</v>
      </c>
      <c r="M14" s="10" t="n">
        <f aca="false">('End tol. 1e-14'!D14-D14)*1000000</f>
        <v>9.48879863571506E-006</v>
      </c>
      <c r="N14" s="0" t="s">
        <v>39</v>
      </c>
      <c r="R14" s="1"/>
      <c r="T14" s="1"/>
      <c r="X14" s="7"/>
    </row>
    <row r="15" customFormat="false" ht="14.15" hidden="false" customHeight="false" outlineLevel="0" collapsed="false">
      <c r="B15" s="0" t="s">
        <v>32</v>
      </c>
      <c r="D15" s="9" t="n">
        <v>65.3288926391767</v>
      </c>
      <c r="F15" s="8" t="n">
        <v>0</v>
      </c>
      <c r="I15" s="0" t="n">
        <v>65.3288926391767</v>
      </c>
      <c r="K15" s="0" t="s">
        <v>32</v>
      </c>
      <c r="M15" s="10"/>
      <c r="R15" s="1"/>
      <c r="T15" s="1"/>
      <c r="X15" s="7"/>
    </row>
    <row r="16" customFormat="false" ht="13.8" hidden="false" customHeight="false" outlineLevel="0" collapsed="false">
      <c r="D16" s="7"/>
      <c r="M16" s="10"/>
    </row>
    <row r="17" customFormat="false" ht="13.8" hidden="false" customHeight="false" outlineLevel="0" collapsed="false">
      <c r="B17" s="2" t="s">
        <v>33</v>
      </c>
      <c r="D17" s="2" t="n">
        <v>35</v>
      </c>
      <c r="F17" s="2"/>
      <c r="M17" s="10"/>
    </row>
    <row r="18" customFormat="false" ht="14.15" hidden="false" customHeight="false" outlineLevel="0" collapsed="false">
      <c r="B18" s="2" t="s">
        <v>42</v>
      </c>
      <c r="D18" s="2" t="n">
        <v>0.08</v>
      </c>
      <c r="E18" s="9" t="n">
        <v>0.082355081</v>
      </c>
      <c r="F18" s="0" t="s">
        <v>43</v>
      </c>
      <c r="M18" s="10"/>
    </row>
    <row r="19" customFormat="false" ht="13.8" hidden="false" customHeight="false" outlineLevel="0" collapsed="false">
      <c r="M19" s="10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10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8" t="n">
        <v>-2585.11543126021</v>
      </c>
      <c r="F21" s="9" t="n">
        <v>-2585.11543167076</v>
      </c>
      <c r="H21" s="9" t="n">
        <v>0.999999999841411</v>
      </c>
      <c r="I21" s="9" t="n">
        <v>4.09971107728779E-007</v>
      </c>
      <c r="K21" s="0" t="s">
        <v>26</v>
      </c>
      <c r="M21" s="10" t="n">
        <f aca="false">('End tol. 1e-14'!F21-F21)*1000000</f>
        <v>0.416239799960749</v>
      </c>
      <c r="N21" s="0" t="s">
        <v>36</v>
      </c>
      <c r="Q21" s="0" t="s">
        <v>37</v>
      </c>
      <c r="R21" s="11" t="n">
        <f aca="false">SQRT(F21*F21+F22*F22+F23*F23)</f>
        <v>3785.98848875274</v>
      </c>
      <c r="T21" s="12" t="n">
        <f aca="false">('End tol. 1e-14'!N21-R21)*1000000</f>
        <v>-5.85309862799477</v>
      </c>
      <c r="U21" s="0" t="s">
        <v>38</v>
      </c>
    </row>
    <row r="22" customFormat="false" ht="14.15" hidden="false" customHeight="false" outlineLevel="0" collapsed="false">
      <c r="B22" s="0" t="s">
        <v>27</v>
      </c>
      <c r="D22" s="8" t="n">
        <v>693.239144763382</v>
      </c>
      <c r="F22" s="9" t="n">
        <v>693.239159452355</v>
      </c>
      <c r="H22" s="9" t="n">
        <v>0.999999978807191</v>
      </c>
      <c r="I22" s="9" t="n">
        <v>-1.46916852372669E-005</v>
      </c>
      <c r="K22" s="0" t="s">
        <v>27</v>
      </c>
      <c r="M22" s="10" t="n">
        <f aca="false">('End tol. 1e-14'!F22-F22)*1000000</f>
        <v>-14.6716589597418</v>
      </c>
      <c r="N22" s="0" t="s">
        <v>36</v>
      </c>
      <c r="R22" s="1"/>
      <c r="T22" s="1"/>
    </row>
    <row r="23" customFormat="false" ht="14.15" hidden="false" customHeight="false" outlineLevel="0" collapsed="false">
      <c r="B23" s="0" t="s">
        <v>28</v>
      </c>
      <c r="D23" s="8" t="n">
        <v>2677.74279718155</v>
      </c>
      <c r="F23" s="9" t="n">
        <v>2677.74280126149</v>
      </c>
      <c r="H23" s="9" t="n">
        <v>0.999999998476204</v>
      </c>
      <c r="I23" s="9" t="n">
        <v>-4.08033292842447E-006</v>
      </c>
      <c r="K23" s="0" t="s">
        <v>28</v>
      </c>
      <c r="M23" s="10" t="n">
        <f aca="false">('End tol. 1e-14'!F23-F23)*1000000</f>
        <v>-4.07536026614253</v>
      </c>
      <c r="N23" s="0" t="s">
        <v>36</v>
      </c>
      <c r="R23" s="1"/>
      <c r="T23" s="1"/>
    </row>
    <row r="24" customFormat="false" ht="14.15" hidden="false" customHeight="false" outlineLevel="0" collapsed="false">
      <c r="B24" s="0" t="s">
        <v>29</v>
      </c>
      <c r="D24" s="8" t="n">
        <v>-0.863781336981525</v>
      </c>
      <c r="F24" s="9" t="n">
        <v>-0.863781343009212</v>
      </c>
      <c r="H24" s="9" t="n">
        <v>0.999999993020186</v>
      </c>
      <c r="I24" s="9" t="n">
        <v>6.02903282853617E-009</v>
      </c>
      <c r="K24" s="0" t="s">
        <v>29</v>
      </c>
      <c r="M24" s="10" t="n">
        <f aca="false">('End tol. 1e-14'!F24-F24)*1000000</f>
        <v>0.00602100402868899</v>
      </c>
      <c r="N24" s="0" t="s">
        <v>39</v>
      </c>
      <c r="Q24" s="0" t="s">
        <v>40</v>
      </c>
      <c r="R24" s="13" t="n">
        <f aca="false">SQRT(F24*F24+F25*F25+F26*F26)</f>
        <v>3.21001702448947</v>
      </c>
      <c r="T24" s="12" t="n">
        <f aca="false">('End tol. 1e-14'!N24-R24)*1000000</f>
        <v>0.00581068126948026</v>
      </c>
      <c r="U24" s="0" t="s">
        <v>41</v>
      </c>
    </row>
    <row r="25" customFormat="false" ht="14.15" hidden="false" customHeight="false" outlineLevel="0" collapsed="false">
      <c r="B25" s="0" t="s">
        <v>30</v>
      </c>
      <c r="D25" s="8" t="n">
        <v>-3.09149303020674</v>
      </c>
      <c r="F25" s="9" t="n">
        <v>-3.0914930224153</v>
      </c>
      <c r="H25" s="9" t="n">
        <v>1.00000000252045</v>
      </c>
      <c r="I25" s="9" t="n">
        <v>-7.79196618339029E-009</v>
      </c>
      <c r="K25" s="0" t="s">
        <v>30</v>
      </c>
      <c r="M25" s="10" t="n">
        <f aca="false">('End tol. 1e-14'!F25-F25)*1000000</f>
        <v>-0.00778586972671747</v>
      </c>
      <c r="N25" s="0" t="s">
        <v>39</v>
      </c>
      <c r="R25" s="1"/>
    </row>
    <row r="26" customFormat="false" ht="14.15" hidden="false" customHeight="false" outlineLevel="0" collapsed="false">
      <c r="B26" s="0" t="s">
        <v>31</v>
      </c>
      <c r="D26" s="8" t="n">
        <v>0.027604001609385</v>
      </c>
      <c r="F26" s="9" t="n">
        <v>0.0276040094727137</v>
      </c>
      <c r="H26" s="9" t="n">
        <v>0.999999715048418</v>
      </c>
      <c r="I26" s="9" t="n">
        <v>-7.8658061557213E-009</v>
      </c>
      <c r="K26" s="0" t="s">
        <v>31</v>
      </c>
      <c r="M26" s="10" t="n">
        <f aca="false">('End tol. 1e-14'!F26-F26)*1000000</f>
        <v>-0.00785192310129301</v>
      </c>
      <c r="N26" s="0" t="s">
        <v>39</v>
      </c>
      <c r="R26" s="1"/>
    </row>
    <row r="27" customFormat="false" ht="14.15" hidden="false" customHeight="false" outlineLevel="0" collapsed="false">
      <c r="B27" s="0" t="s">
        <v>32</v>
      </c>
      <c r="D27" s="8" t="n">
        <v>65.3288926391767</v>
      </c>
      <c r="F27" s="9" t="n">
        <v>65.3288926391765</v>
      </c>
      <c r="H27" s="9" t="n">
        <v>1</v>
      </c>
      <c r="I27" s="9" t="n">
        <v>1.84741111297626E-013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34</v>
      </c>
      <c r="G29" s="0" t="n">
        <f aca="false">F29*13</f>
        <v>442</v>
      </c>
      <c r="H29" s="0" t="s">
        <v>44</v>
      </c>
    </row>
    <row r="30" customFormat="false" ht="14.15" hidden="false" customHeight="false" outlineLevel="0" collapsed="false">
      <c r="B30" s="2" t="s">
        <v>42</v>
      </c>
      <c r="F30" s="2" t="n">
        <v>0.01</v>
      </c>
      <c r="G30" s="9" t="n">
        <v>0.003329972</v>
      </c>
      <c r="H30" s="0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-2585.11543126021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693.239144763382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2677.74279718155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-0.863781336981525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-3.09149303020674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0.027604001609385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-2585.11543126021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693.239144763382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2677.74279718155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-0.863781336981525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-3.09149303020674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0.027604001609385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F6" activeCellId="0" sqref="4:6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0.6976744186047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1E-011</v>
      </c>
      <c r="C2" s="1" t="n">
        <v>1E-011</v>
      </c>
      <c r="D2" s="1" t="n">
        <v>1E-011</v>
      </c>
      <c r="E2" s="1" t="n">
        <v>1E-011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4.15" hidden="false" customHeight="false" outlineLevel="0" collapsed="false">
      <c r="B9" s="0" t="s">
        <v>26</v>
      </c>
      <c r="D9" s="9" t="n">
        <v>-2585.11543124972</v>
      </c>
      <c r="F9" s="8" t="n">
        <v>0</v>
      </c>
      <c r="I9" s="0" t="n">
        <v>-2585.11543124982</v>
      </c>
      <c r="K9" s="0" t="s">
        <v>26</v>
      </c>
      <c r="M9" s="10" t="n">
        <f aca="false">('End tol. 1e-14'!D9-D9)*1000000</f>
        <v>-0.00536965671926737</v>
      </c>
      <c r="N9" s="0" t="s">
        <v>36</v>
      </c>
      <c r="Q9" s="0" t="s">
        <v>37</v>
      </c>
      <c r="R9" s="11" t="n">
        <f aca="false">SQRT(D9*D9+D10*D10+D11*D11)</f>
        <v>3785.98848288692</v>
      </c>
      <c r="S9" s="11"/>
      <c r="T9" s="12" t="n">
        <f aca="false">('End tol. 1e-14'!N9-R9)*1000000</f>
        <v>0.0100740180641878</v>
      </c>
      <c r="U9" s="0" t="s">
        <v>38</v>
      </c>
      <c r="X9" s="7"/>
    </row>
    <row r="10" customFormat="false" ht="14.15" hidden="false" customHeight="false" outlineLevel="0" collapsed="false">
      <c r="B10" s="0" t="s">
        <v>27</v>
      </c>
      <c r="D10" s="9" t="n">
        <v>693.239144764843</v>
      </c>
      <c r="F10" s="8" t="n">
        <v>0</v>
      </c>
      <c r="I10" s="0" t="n">
        <v>693.239144765171</v>
      </c>
      <c r="K10" s="0" t="s">
        <v>27</v>
      </c>
      <c r="M10" s="10" t="n">
        <f aca="false">('End tol. 1e-14'!D10-D10)*1000000</f>
        <v>0.00586601345275994</v>
      </c>
      <c r="N10" s="0" t="s">
        <v>36</v>
      </c>
      <c r="R10" s="11"/>
      <c r="T10" s="1"/>
      <c r="X10" s="7"/>
    </row>
    <row r="11" customFormat="false" ht="14.15" hidden="false" customHeight="false" outlineLevel="0" collapsed="false">
      <c r="B11" s="0" t="s">
        <v>28</v>
      </c>
      <c r="D11" s="9" t="n">
        <v>2677.74279717689</v>
      </c>
      <c r="F11" s="8" t="n">
        <v>0</v>
      </c>
      <c r="I11" s="0" t="n">
        <v>2677.74279717707</v>
      </c>
      <c r="K11" s="0" t="s">
        <v>28</v>
      </c>
      <c r="M11" s="10" t="n">
        <f aca="false">('End tol. 1e-14'!D11-D11)*1000000</f>
        <v>0.00754016582504846</v>
      </c>
      <c r="N11" s="0" t="s">
        <v>36</v>
      </c>
      <c r="R11" s="1"/>
      <c r="T11" s="1"/>
      <c r="X11" s="7"/>
    </row>
    <row r="12" customFormat="false" ht="14.15" hidden="false" customHeight="false" outlineLevel="0" collapsed="false">
      <c r="B12" s="0" t="s">
        <v>29</v>
      </c>
      <c r="D12" s="9" t="n">
        <v>-0.863781336977249</v>
      </c>
      <c r="F12" s="8" t="n">
        <v>0</v>
      </c>
      <c r="I12" s="0" t="n">
        <v>-0.863781336977516</v>
      </c>
      <c r="K12" s="0" t="s">
        <v>29</v>
      </c>
      <c r="M12" s="10" t="n">
        <f aca="false">('End tol. 1e-14'!D12-D12)*1000000</f>
        <v>-7.66708918575887E-006</v>
      </c>
      <c r="N12" s="0" t="s">
        <v>39</v>
      </c>
      <c r="Q12" s="0" t="s">
        <v>40</v>
      </c>
      <c r="R12" s="14" t="n">
        <f aca="false">SQRT(D12*D12+D13*D13+D14*D14)</f>
        <v>3.21001703030798</v>
      </c>
      <c r="T12" s="12" t="n">
        <f aca="false">('End tol. 1e-14'!N12-R12)*1000000</f>
        <v>-4.2605918793015E-006</v>
      </c>
      <c r="U12" s="0" t="s">
        <v>41</v>
      </c>
      <c r="X12" s="7"/>
    </row>
    <row r="13" customFormat="false" ht="14.15" hidden="false" customHeight="false" outlineLevel="0" collapsed="false">
      <c r="B13" s="0" t="s">
        <v>30</v>
      </c>
      <c r="D13" s="9" t="n">
        <v>-3.09149303021248</v>
      </c>
      <c r="F13" s="8" t="n">
        <v>0</v>
      </c>
      <c r="I13" s="0" t="n">
        <v>-3.09149303021229</v>
      </c>
      <c r="K13" s="0" t="s">
        <v>30</v>
      </c>
      <c r="M13" s="10" t="n">
        <f aca="false">('End tol. 1e-14'!D13-D13)*1000000</f>
        <v>6.64979182829484E-006</v>
      </c>
      <c r="N13" s="0" t="s">
        <v>39</v>
      </c>
      <c r="R13" s="1"/>
      <c r="T13" s="1"/>
      <c r="X13" s="7"/>
    </row>
    <row r="14" customFormat="false" ht="14.15" hidden="false" customHeight="false" outlineLevel="0" collapsed="false">
      <c r="B14" s="0" t="s">
        <v>31</v>
      </c>
      <c r="D14" s="9" t="n">
        <v>0.0276040016069966</v>
      </c>
      <c r="F14" s="8" t="n">
        <v>0</v>
      </c>
      <c r="I14" s="0" t="n">
        <v>0.0276040016073997</v>
      </c>
      <c r="K14" s="0" t="s">
        <v>31</v>
      </c>
      <c r="M14" s="10" t="n">
        <f aca="false">('End tol. 1e-14'!D14-D14)*1000000</f>
        <v>9.39969976854194E-006</v>
      </c>
      <c r="N14" s="0" t="s">
        <v>39</v>
      </c>
      <c r="R14" s="1"/>
      <c r="T14" s="1"/>
      <c r="X14" s="7"/>
    </row>
    <row r="15" customFormat="false" ht="14.15" hidden="false" customHeight="false" outlineLevel="0" collapsed="false">
      <c r="B15" s="0" t="s">
        <v>32</v>
      </c>
      <c r="D15" s="9" t="n">
        <v>65.3288926391767</v>
      </c>
      <c r="F15" s="8" t="n">
        <v>0</v>
      </c>
      <c r="I15" s="0" t="n">
        <v>65.3288926391766</v>
      </c>
      <c r="K15" s="0" t="s">
        <v>32</v>
      </c>
      <c r="M15" s="10"/>
      <c r="R15" s="1"/>
      <c r="T15" s="1"/>
      <c r="X15" s="7"/>
    </row>
    <row r="16" customFormat="false" ht="13.8" hidden="false" customHeight="false" outlineLevel="0" collapsed="false">
      <c r="D16" s="7"/>
      <c r="M16" s="10"/>
    </row>
    <row r="17" customFormat="false" ht="13.8" hidden="false" customHeight="false" outlineLevel="0" collapsed="false">
      <c r="B17" s="2" t="s">
        <v>33</v>
      </c>
      <c r="D17" s="2" t="n">
        <v>39</v>
      </c>
      <c r="F17" s="2"/>
      <c r="M17" s="10"/>
    </row>
    <row r="18" customFormat="false" ht="14.15" hidden="false" customHeight="false" outlineLevel="0" collapsed="false">
      <c r="B18" s="2" t="s">
        <v>42</v>
      </c>
      <c r="D18" s="2" t="n">
        <v>0.08</v>
      </c>
      <c r="E18" s="9" t="n">
        <v>0.084742338</v>
      </c>
      <c r="F18" s="0" t="s">
        <v>43</v>
      </c>
      <c r="M18" s="10"/>
    </row>
    <row r="19" customFormat="false" ht="13.8" hidden="false" customHeight="false" outlineLevel="0" collapsed="false">
      <c r="M19" s="10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10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8" t="n">
        <v>-2585.11543124982</v>
      </c>
      <c r="F21" s="9" t="n">
        <v>-2585.11543131404</v>
      </c>
      <c r="H21" s="9" t="n">
        <v>0.99999999997512</v>
      </c>
      <c r="I21" s="9" t="n">
        <v>6.43176463199779E-008</v>
      </c>
      <c r="K21" s="0" t="s">
        <v>26</v>
      </c>
      <c r="M21" s="10" t="n">
        <f aca="false">('End tol. 1e-14'!F21-F21)*1000000</f>
        <v>0.0595200617681257</v>
      </c>
      <c r="N21" s="0" t="s">
        <v>36</v>
      </c>
      <c r="Q21" s="0" t="s">
        <v>37</v>
      </c>
      <c r="R21" s="11" t="n">
        <f aca="false">SQRT(F21*F21+F22*F22+F23*F23)</f>
        <v>3785.98848415221</v>
      </c>
      <c r="T21" s="12" t="n">
        <f aca="false">('End tol. 1e-14'!N21-R21)*1000000</f>
        <v>-1.25256656247075</v>
      </c>
      <c r="U21" s="0" t="s">
        <v>38</v>
      </c>
    </row>
    <row r="22" customFormat="false" ht="14.15" hidden="false" customHeight="false" outlineLevel="0" collapsed="false">
      <c r="B22" s="0" t="s">
        <v>27</v>
      </c>
      <c r="D22" s="8" t="n">
        <v>693.239144765171</v>
      </c>
      <c r="F22" s="9" t="n">
        <v>693.239148049579</v>
      </c>
      <c r="H22" s="9" t="n">
        <v>0.999999995261757</v>
      </c>
      <c r="I22" s="9" t="n">
        <v>-3.28473538502294E-006</v>
      </c>
      <c r="K22" s="0" t="s">
        <v>27</v>
      </c>
      <c r="M22" s="10" t="n">
        <f aca="false">('End tol. 1e-14'!F22-F22)*1000000</f>
        <v>-3.26888289237104</v>
      </c>
      <c r="N22" s="0" t="s">
        <v>36</v>
      </c>
      <c r="R22" s="1"/>
      <c r="T22" s="1"/>
    </row>
    <row r="23" customFormat="false" ht="14.15" hidden="false" customHeight="false" outlineLevel="0" collapsed="false">
      <c r="B23" s="0" t="s">
        <v>28</v>
      </c>
      <c r="D23" s="8" t="n">
        <v>2677.74279717707</v>
      </c>
      <c r="F23" s="9" t="n">
        <v>2677.74279805336</v>
      </c>
      <c r="H23" s="9" t="n">
        <v>0.999999999672685</v>
      </c>
      <c r="I23" s="9" t="n">
        <v>-8.76465037435992E-007</v>
      </c>
      <c r="K23" s="0" t="s">
        <v>28</v>
      </c>
      <c r="M23" s="10" t="n">
        <f aca="false">('End tol. 1e-14'!F23-F23)*1000000</f>
        <v>-0.867230028234189</v>
      </c>
      <c r="N23" s="0" t="s">
        <v>36</v>
      </c>
      <c r="R23" s="1"/>
      <c r="T23" s="1"/>
    </row>
    <row r="24" customFormat="false" ht="14.15" hidden="false" customHeight="false" outlineLevel="0" collapsed="false">
      <c r="B24" s="0" t="s">
        <v>29</v>
      </c>
      <c r="D24" s="8" t="n">
        <v>-0.863781336977516</v>
      </c>
      <c r="F24" s="9" t="n">
        <v>-0.863781338314566</v>
      </c>
      <c r="H24" s="9" t="n">
        <v>0.999999998451788</v>
      </c>
      <c r="I24" s="9" t="n">
        <v>1.33731625773237E-009</v>
      </c>
      <c r="K24" s="0" t="s">
        <v>29</v>
      </c>
      <c r="M24" s="10" t="n">
        <f aca="false">('End tol. 1e-14'!F24-F24)*1000000</f>
        <v>0.00132635802341241</v>
      </c>
      <c r="N24" s="0" t="s">
        <v>39</v>
      </c>
      <c r="Q24" s="0" t="s">
        <v>40</v>
      </c>
      <c r="R24" s="14" t="n">
        <f aca="false">SQRT(F24*F24+F25*F25+F26*F26)</f>
        <v>3.21001702902499</v>
      </c>
      <c r="T24" s="12" t="n">
        <f aca="false">('End tol. 1e-14'!N24-R24)*1000000</f>
        <v>0.00127516930348293</v>
      </c>
      <c r="U24" s="0" t="s">
        <v>41</v>
      </c>
    </row>
    <row r="25" customFormat="false" ht="14.15" hidden="false" customHeight="false" outlineLevel="0" collapsed="false">
      <c r="B25" s="0" t="s">
        <v>30</v>
      </c>
      <c r="D25" s="8" t="n">
        <v>-3.09149303021229</v>
      </c>
      <c r="F25" s="9" t="n">
        <v>-3.09149302849109</v>
      </c>
      <c r="H25" s="9" t="n">
        <v>1.00000000055681</v>
      </c>
      <c r="I25" s="9" t="n">
        <v>-1.72138658882659E-009</v>
      </c>
      <c r="K25" s="0" t="s">
        <v>30</v>
      </c>
      <c r="M25" s="10" t="n">
        <f aca="false">('End tol. 1e-14'!F25-F25)*1000000</f>
        <v>-0.0017100796334546</v>
      </c>
      <c r="N25" s="0" t="s">
        <v>39</v>
      </c>
      <c r="R25" s="1"/>
    </row>
    <row r="26" customFormat="false" ht="14.15" hidden="false" customHeight="false" outlineLevel="0" collapsed="false">
      <c r="B26" s="0" t="s">
        <v>31</v>
      </c>
      <c r="D26" s="8" t="n">
        <v>0.0276040016073997</v>
      </c>
      <c r="F26" s="9" t="n">
        <v>0.027604003348863</v>
      </c>
      <c r="H26" s="9" t="n">
        <v>0.999999936898054</v>
      </c>
      <c r="I26" s="9" t="n">
        <v>-1.74186632825868E-009</v>
      </c>
      <c r="K26" s="0" t="s">
        <v>31</v>
      </c>
      <c r="M26" s="10" t="n">
        <f aca="false">('End tol. 1e-14'!F26-F26)*1000000</f>
        <v>-0.00172807240392259</v>
      </c>
      <c r="N26" s="0" t="s">
        <v>39</v>
      </c>
      <c r="R26" s="1"/>
    </row>
    <row r="27" customFormat="false" ht="14.15" hidden="false" customHeight="false" outlineLevel="0" collapsed="false">
      <c r="B27" s="0" t="s">
        <v>32</v>
      </c>
      <c r="D27" s="8" t="n">
        <v>65.3288926391766</v>
      </c>
      <c r="F27" s="9" t="n">
        <v>65.3288926391767</v>
      </c>
      <c r="H27" s="9" t="n">
        <v>0.999999999999999</v>
      </c>
      <c r="I27" s="9" t="n">
        <v>-8.5265128291212E-014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42</v>
      </c>
      <c r="G29" s="0" t="n">
        <f aca="false">F29*13</f>
        <v>546</v>
      </c>
      <c r="H29" s="0" t="s">
        <v>44</v>
      </c>
    </row>
    <row r="30" customFormat="false" ht="14.15" hidden="false" customHeight="false" outlineLevel="0" collapsed="false">
      <c r="B30" s="2" t="s">
        <v>42</v>
      </c>
      <c r="F30" s="2" t="n">
        <v>0.004</v>
      </c>
      <c r="G30" s="9" t="n">
        <v>0.004151379</v>
      </c>
      <c r="H30" s="0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-2585.11543124982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693.239144765171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2677.74279717707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-0.863781336977516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-3.09149303021229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0.0276040016073997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65.3288926391766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-2585.11543124982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693.239144765171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2677.74279717707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-0.863781336977516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-3.09149303021229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0.0276040016073997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65.3288926391766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4:6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9.89302325581395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9.7953488372093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1E-012</v>
      </c>
      <c r="C2" s="1" t="n">
        <v>1E-012</v>
      </c>
      <c r="D2" s="1" t="n">
        <v>1E-012</v>
      </c>
      <c r="E2" s="1" t="n">
        <v>1E-012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4.15" hidden="false" customHeight="false" outlineLevel="0" collapsed="false">
      <c r="B9" s="0" t="s">
        <v>26</v>
      </c>
      <c r="D9" s="9" t="n">
        <v>-2585.11543125525</v>
      </c>
      <c r="F9" s="8" t="n">
        <v>0</v>
      </c>
      <c r="I9" s="0" t="n">
        <v>-2585.11543125533</v>
      </c>
      <c r="K9" s="0" t="s">
        <v>26</v>
      </c>
      <c r="M9" s="10" t="n">
        <f aca="false">('End tol. 1e-14'!D9-D9)*1000000</f>
        <v>0.000160071067512035</v>
      </c>
      <c r="N9" s="0" t="s">
        <v>36</v>
      </c>
      <c r="Q9" s="0" t="s">
        <v>37</v>
      </c>
      <c r="R9" s="11" t="n">
        <f aca="false">SQRT(D9*D9+D10*D10+D11*D11)</f>
        <v>3785.9884828973</v>
      </c>
      <c r="S9" s="11"/>
      <c r="T9" s="12" t="n">
        <f aca="false">('End tol. 1e-14'!N9-R9)*1000000</f>
        <v>-0.000297859514830634</v>
      </c>
      <c r="U9" s="0" t="s">
        <v>38</v>
      </c>
      <c r="X9" s="7"/>
    </row>
    <row r="10" customFormat="false" ht="14.15" hidden="false" customHeight="false" outlineLevel="0" collapsed="false">
      <c r="B10" s="0" t="s">
        <v>27</v>
      </c>
      <c r="D10" s="9" t="n">
        <v>693.239144770889</v>
      </c>
      <c r="F10" s="8" t="n">
        <v>0</v>
      </c>
      <c r="I10" s="0" t="n">
        <v>693.239144770944</v>
      </c>
      <c r="K10" s="0" t="s">
        <v>27</v>
      </c>
      <c r="M10" s="10" t="n">
        <f aca="false">('End tol. 1e-14'!D10-D10)*1000000</f>
        <v>-0.000179966264113318</v>
      </c>
      <c r="N10" s="0" t="s">
        <v>36</v>
      </c>
      <c r="R10" s="11"/>
      <c r="T10" s="1"/>
      <c r="X10" s="7"/>
    </row>
    <row r="11" customFormat="false" ht="14.15" hidden="false" customHeight="false" outlineLevel="0" collapsed="false">
      <c r="B11" s="0" t="s">
        <v>28</v>
      </c>
      <c r="D11" s="9" t="n">
        <v>2677.74279718465</v>
      </c>
      <c r="F11" s="8" t="n">
        <v>0</v>
      </c>
      <c r="I11" s="0" t="n">
        <v>2677.74279718474</v>
      </c>
      <c r="K11" s="0" t="s">
        <v>28</v>
      </c>
      <c r="M11" s="10" t="n">
        <f aca="false">('End tol. 1e-14'!D11-D11)*1000000</f>
        <v>-0.000220097717829049</v>
      </c>
      <c r="N11" s="0" t="s">
        <v>36</v>
      </c>
      <c r="R11" s="1"/>
      <c r="T11" s="1"/>
      <c r="X11" s="7"/>
    </row>
    <row r="12" customFormat="false" ht="14.15" hidden="false" customHeight="false" outlineLevel="0" collapsed="false">
      <c r="B12" s="0" t="s">
        <v>29</v>
      </c>
      <c r="D12" s="9" t="n">
        <v>-0.863781336985128</v>
      </c>
      <c r="F12" s="8" t="n">
        <v>0</v>
      </c>
      <c r="I12" s="0" t="n">
        <v>-0.86378133698523</v>
      </c>
      <c r="K12" s="0" t="s">
        <v>29</v>
      </c>
      <c r="M12" s="10" t="n">
        <f aca="false">('End tol. 1e-14'!D12-D12)*1000000</f>
        <v>2.11941575400942E-007</v>
      </c>
      <c r="N12" s="0" t="s">
        <v>39</v>
      </c>
      <c r="Q12" s="0" t="s">
        <v>40</v>
      </c>
      <c r="R12" s="14" t="n">
        <f aca="false">SQRT(D12*D12+D13*D13+D14*D14)</f>
        <v>3.21001703030358</v>
      </c>
      <c r="T12" s="12" t="n">
        <f aca="false">('End tol. 1e-14'!N12-R12)*1000000</f>
        <v>1.4344081478157E-007</v>
      </c>
      <c r="U12" s="0" t="s">
        <v>41</v>
      </c>
      <c r="X12" s="7"/>
    </row>
    <row r="13" customFormat="false" ht="14.15" hidden="false" customHeight="false" outlineLevel="0" collapsed="false">
      <c r="B13" s="0" t="s">
        <v>30</v>
      </c>
      <c r="D13" s="9" t="n">
        <v>-3.09149303020562</v>
      </c>
      <c r="F13" s="8" t="n">
        <v>0</v>
      </c>
      <c r="I13" s="0" t="n">
        <v>-3.09149303020554</v>
      </c>
      <c r="K13" s="0" t="s">
        <v>30</v>
      </c>
      <c r="M13" s="10" t="n">
        <f aca="false">('End tol. 1e-14'!D13-D13)*1000000</f>
        <v>-2.1005419625908E-007</v>
      </c>
      <c r="N13" s="0" t="s">
        <v>39</v>
      </c>
      <c r="R13" s="1"/>
      <c r="T13" s="1"/>
      <c r="X13" s="7"/>
    </row>
    <row r="14" customFormat="false" ht="14.15" hidden="false" customHeight="false" outlineLevel="0" collapsed="false">
      <c r="B14" s="0" t="s">
        <v>31</v>
      </c>
      <c r="D14" s="9" t="n">
        <v>0.0276040016166439</v>
      </c>
      <c r="F14" s="8" t="n">
        <v>0</v>
      </c>
      <c r="I14" s="0" t="n">
        <v>0.0276040016167544</v>
      </c>
      <c r="K14" s="0" t="s">
        <v>31</v>
      </c>
      <c r="M14" s="10" t="n">
        <f aca="false">('End tol. 1e-14'!D14-D14)*1000000</f>
        <v>-2.47600551173122E-007</v>
      </c>
      <c r="N14" s="0" t="s">
        <v>39</v>
      </c>
      <c r="R14" s="1"/>
      <c r="T14" s="1"/>
      <c r="X14" s="7"/>
    </row>
    <row r="15" customFormat="false" ht="14.15" hidden="false" customHeight="false" outlineLevel="0" collapsed="false">
      <c r="B15" s="0" t="s">
        <v>32</v>
      </c>
      <c r="D15" s="9" t="n">
        <v>65.3288926391766</v>
      </c>
      <c r="F15" s="8" t="n">
        <v>0</v>
      </c>
      <c r="I15" s="0" t="n">
        <v>65.3288926391767</v>
      </c>
      <c r="K15" s="0" t="s">
        <v>32</v>
      </c>
      <c r="M15" s="10"/>
      <c r="R15" s="1"/>
      <c r="T15" s="1"/>
      <c r="X15" s="7"/>
    </row>
    <row r="16" customFormat="false" ht="13.8" hidden="false" customHeight="false" outlineLevel="0" collapsed="false">
      <c r="D16" s="7"/>
      <c r="M16" s="10"/>
    </row>
    <row r="17" customFormat="false" ht="13.8" hidden="false" customHeight="false" outlineLevel="0" collapsed="false">
      <c r="B17" s="2" t="s">
        <v>33</v>
      </c>
      <c r="D17" s="2" t="n">
        <v>42</v>
      </c>
      <c r="F17" s="2"/>
      <c r="M17" s="10"/>
    </row>
    <row r="18" customFormat="false" ht="14.15" hidden="false" customHeight="false" outlineLevel="0" collapsed="false">
      <c r="B18" s="2" t="s">
        <v>42</v>
      </c>
      <c r="D18" s="2" t="n">
        <v>0.08</v>
      </c>
      <c r="E18" s="9" t="n">
        <v>0.096595683</v>
      </c>
      <c r="F18" s="0" t="s">
        <v>43</v>
      </c>
      <c r="M18" s="10"/>
    </row>
    <row r="19" customFormat="false" ht="13.8" hidden="false" customHeight="false" outlineLevel="0" collapsed="false">
      <c r="M19" s="10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10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8" t="n">
        <v>-2585.11543125533</v>
      </c>
      <c r="F21" s="9" t="n">
        <v>-2585.11543126055</v>
      </c>
      <c r="H21" s="9" t="n">
        <v>0.999999999997951</v>
      </c>
      <c r="I21" s="9" t="n">
        <v>5.29780663782731E-009</v>
      </c>
      <c r="K21" s="0" t="s">
        <v>26</v>
      </c>
      <c r="M21" s="10" t="n">
        <f aca="false">('End tol. 1e-14'!F21-F21)*1000000</f>
        <v>0.00602994987275451</v>
      </c>
      <c r="N21" s="0" t="s">
        <v>36</v>
      </c>
      <c r="Q21" s="0" t="s">
        <v>37</v>
      </c>
      <c r="R21" s="11" t="n">
        <f aca="false">SQRT(F21*F21+F22*F22+F23*F23)</f>
        <v>3785.98848308355</v>
      </c>
      <c r="T21" s="12" t="n">
        <f aca="false">('End tol. 1e-14'!N21-R21)*1000000</f>
        <v>-0.183913925866364</v>
      </c>
      <c r="U21" s="0" t="s">
        <v>38</v>
      </c>
    </row>
    <row r="22" customFormat="false" ht="14.15" hidden="false" customHeight="false" outlineLevel="0" collapsed="false">
      <c r="B22" s="0" t="s">
        <v>27</v>
      </c>
      <c r="D22" s="8" t="n">
        <v>693.239144770944</v>
      </c>
      <c r="F22" s="9" t="n">
        <v>693.239145275229</v>
      </c>
      <c r="H22" s="9" t="n">
        <v>0.999999999272487</v>
      </c>
      <c r="I22" s="9" t="n">
        <v>-5.04340505358414E-007</v>
      </c>
      <c r="K22" s="0" t="s">
        <v>27</v>
      </c>
      <c r="M22" s="10" t="n">
        <f aca="false">('End tol. 1e-14'!F22-F22)*1000000</f>
        <v>-0.494532969241845</v>
      </c>
      <c r="N22" s="0" t="s">
        <v>36</v>
      </c>
      <c r="R22" s="1"/>
      <c r="T22" s="1"/>
    </row>
    <row r="23" customFormat="false" ht="14.15" hidden="false" customHeight="false" outlineLevel="0" collapsed="false">
      <c r="B23" s="0" t="s">
        <v>28</v>
      </c>
      <c r="D23" s="8" t="n">
        <v>2677.74279718474</v>
      </c>
      <c r="F23" s="9" t="n">
        <v>2677.74279731231</v>
      </c>
      <c r="H23" s="9" t="n">
        <v>0.999999999952324</v>
      </c>
      <c r="I23" s="9" t="n">
        <v>-1.27664861793164E-007</v>
      </c>
      <c r="K23" s="0" t="s">
        <v>28</v>
      </c>
      <c r="M23" s="10" t="n">
        <f aca="false">('End tol. 1e-14'!F23-F23)*1000000</f>
        <v>-0.12618011169252</v>
      </c>
      <c r="N23" s="0" t="s">
        <v>36</v>
      </c>
      <c r="R23" s="1"/>
      <c r="T23" s="1"/>
    </row>
    <row r="24" customFormat="false" ht="14.15" hidden="false" customHeight="false" outlineLevel="0" collapsed="false">
      <c r="B24" s="0" t="s">
        <v>29</v>
      </c>
      <c r="D24" s="8" t="n">
        <v>-0.86378133698523</v>
      </c>
      <c r="F24" s="9" t="n">
        <v>-0.863781337185644</v>
      </c>
      <c r="H24" s="9" t="n">
        <v>0.999999999767862</v>
      </c>
      <c r="I24" s="9" t="n">
        <v>2.00516381276827E-010</v>
      </c>
      <c r="K24" s="0" t="s">
        <v>29</v>
      </c>
      <c r="M24" s="10" t="n">
        <f aca="false">('End tol. 1e-14'!F24-F24)*1000000</f>
        <v>0.000197436067495005</v>
      </c>
      <c r="N24" s="0" t="s">
        <v>39</v>
      </c>
      <c r="Q24" s="0" t="s">
        <v>40</v>
      </c>
      <c r="R24" s="14" t="n">
        <f aca="false">SQRT(F24*F24+F25*F25+F26*F26)</f>
        <v>3.21001703010877</v>
      </c>
      <c r="T24" s="12" t="n">
        <f aca="false">('End tol. 1e-14'!N24-R24)*1000000</f>
        <v>0.000191387350412242</v>
      </c>
      <c r="U24" s="0" t="s">
        <v>41</v>
      </c>
    </row>
    <row r="25" customFormat="false" ht="14.15" hidden="false" customHeight="false" outlineLevel="0" collapsed="false">
      <c r="B25" s="0" t="s">
        <v>30</v>
      </c>
      <c r="D25" s="8" t="n">
        <v>-3.09149303020554</v>
      </c>
      <c r="F25" s="9" t="n">
        <v>-3.09149302994498</v>
      </c>
      <c r="H25" s="9" t="n">
        <v>1.00000000008431</v>
      </c>
      <c r="I25" s="9" t="n">
        <v>-2.60632404547323E-010</v>
      </c>
      <c r="K25" s="0" t="s">
        <v>30</v>
      </c>
      <c r="M25" s="10" t="n">
        <f aca="false">('End tol. 1e-14'!F25-F25)*1000000</f>
        <v>-0.000256189736091983</v>
      </c>
      <c r="N25" s="0" t="s">
        <v>39</v>
      </c>
      <c r="R25" s="1"/>
    </row>
    <row r="26" customFormat="false" ht="14.15" hidden="false" customHeight="false" outlineLevel="0" collapsed="false">
      <c r="B26" s="0" t="s">
        <v>31</v>
      </c>
      <c r="D26" s="8" t="n">
        <v>0.0276040016167544</v>
      </c>
      <c r="F26" s="9" t="n">
        <v>0.0276040018784037</v>
      </c>
      <c r="H26" s="9" t="n">
        <v>0.999999990517322</v>
      </c>
      <c r="I26" s="9" t="n">
        <v>-2.61759874192746E-010</v>
      </c>
      <c r="K26" s="0" t="s">
        <v>31</v>
      </c>
      <c r="M26" s="10" t="n">
        <f aca="false">('End tol. 1e-14'!F26-F26)*1000000</f>
        <v>-0.000257613100990151</v>
      </c>
      <c r="N26" s="0" t="s">
        <v>39</v>
      </c>
      <c r="R26" s="1"/>
    </row>
    <row r="27" customFormat="false" ht="14.15" hidden="false" customHeight="false" outlineLevel="0" collapsed="false">
      <c r="B27" s="0" t="s">
        <v>32</v>
      </c>
      <c r="D27" s="8" t="n">
        <v>65.3288926391767</v>
      </c>
      <c r="F27" s="9" t="n">
        <v>65.3288926391762</v>
      </c>
      <c r="H27" s="9" t="n">
        <v>1.00000000000001</v>
      </c>
      <c r="I27" s="9" t="n">
        <v>4.2632564145606E-013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52</v>
      </c>
      <c r="G29" s="0" t="n">
        <f aca="false">F29*13</f>
        <v>676</v>
      </c>
      <c r="H29" s="0" t="s">
        <v>44</v>
      </c>
    </row>
    <row r="30" customFormat="false" ht="14.15" hidden="false" customHeight="false" outlineLevel="0" collapsed="false">
      <c r="B30" s="2" t="s">
        <v>42</v>
      </c>
      <c r="F30" s="2" t="n">
        <v>0.005</v>
      </c>
      <c r="G30" s="9" t="n">
        <v>0.005133663</v>
      </c>
      <c r="H30" s="0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-2585.11543125533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693.239144770944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2677.74279718474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-0.86378133698523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-3.09149303020554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0.0276040016167544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-2585.11543125533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693.239144770944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2677.74279718474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-0.86378133698523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-3.09149303020554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0.0276040016167544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1615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2016-05-18T17:31:09Z</dcterms:created>
  <dc:creator>Stacha Petrovic</dc:creator>
  <dc:language>en-US</dc:language>
  <cp:lastModifiedBy>Stacha Petrovic</cp:lastModifiedBy>
  <dcterms:modified xsi:type="dcterms:W3CDTF">2016-09-27T15:04:49Z</dcterms:modified>
  <cp:revision>1200</cp:revision>
</cp:coreProperties>
</file>