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840" yWindow="285" windowWidth="8160" windowHeight="6045" activeTab="1"/>
  </bookViews>
  <sheets>
    <sheet name="数据结构" sheetId="1" r:id="rId1"/>
    <sheet name="任务说明" sheetId="5" r:id="rId2"/>
    <sheet name="定时器说明" sheetId="7" r:id="rId3"/>
    <sheet name="流程" sheetId="6" r:id="rId4"/>
  </sheets>
  <calcPr calcId="145621"/>
</workbook>
</file>

<file path=xl/calcChain.xml><?xml version="1.0" encoding="utf-8"?>
<calcChain xmlns="http://schemas.openxmlformats.org/spreadsheetml/2006/main">
  <c r="I11" i="5" l="1"/>
  <c r="H11" i="5"/>
  <c r="G11" i="5"/>
  <c r="F11" i="5"/>
  <c r="E11" i="5"/>
  <c r="I10" i="5"/>
  <c r="H10" i="5"/>
  <c r="G10" i="5"/>
  <c r="F10" i="5"/>
  <c r="E10" i="5"/>
  <c r="I19" i="1"/>
  <c r="I8" i="5"/>
  <c r="H8" i="5"/>
  <c r="G8" i="5"/>
  <c r="F8" i="5"/>
  <c r="E8" i="5"/>
  <c r="I26" i="1"/>
  <c r="I25" i="1"/>
  <c r="I24" i="1"/>
  <c r="I23" i="1"/>
  <c r="I11" i="1"/>
  <c r="I10" i="1"/>
  <c r="I9" i="1"/>
  <c r="I8" i="1"/>
  <c r="I7" i="1"/>
  <c r="I6" i="1"/>
  <c r="I5" i="1"/>
  <c r="I4" i="1"/>
  <c r="I3" i="1"/>
  <c r="I22" i="1" l="1"/>
  <c r="I21" i="1"/>
  <c r="I20" i="1"/>
  <c r="I18" i="1"/>
  <c r="I17" i="1"/>
  <c r="G9" i="5" l="1"/>
  <c r="I9" i="5"/>
  <c r="H9" i="5"/>
  <c r="F9" i="5"/>
  <c r="E9" i="5"/>
  <c r="I7" i="5" l="1"/>
  <c r="H7" i="5"/>
  <c r="G7" i="5"/>
  <c r="F7" i="5"/>
  <c r="E7" i="5"/>
  <c r="I47" i="1"/>
  <c r="I48" i="1"/>
  <c r="I46" i="1"/>
  <c r="I45" i="1"/>
  <c r="I38" i="1"/>
  <c r="I37" i="1"/>
  <c r="I36" i="1"/>
  <c r="I35" i="1"/>
  <c r="I6" i="5"/>
  <c r="H6" i="5"/>
  <c r="G6" i="5"/>
  <c r="F6" i="5"/>
  <c r="E6" i="5"/>
  <c r="I3" i="5"/>
  <c r="H3" i="5"/>
  <c r="G3" i="5"/>
  <c r="F3" i="5"/>
  <c r="E3" i="5"/>
  <c r="I34" i="1"/>
  <c r="I33" i="1"/>
  <c r="I5" i="5"/>
  <c r="H5" i="5"/>
  <c r="G5" i="5"/>
  <c r="F5" i="5"/>
  <c r="E5" i="5"/>
  <c r="I2" i="5"/>
  <c r="H2" i="5"/>
  <c r="G2" i="5"/>
  <c r="F2" i="5"/>
  <c r="E2" i="5"/>
  <c r="I4" i="5"/>
  <c r="H4" i="5"/>
  <c r="G4" i="5"/>
  <c r="F4" i="5"/>
  <c r="E4" i="5"/>
</calcChain>
</file>

<file path=xl/sharedStrings.xml><?xml version="1.0" encoding="utf-8"?>
<sst xmlns="http://schemas.openxmlformats.org/spreadsheetml/2006/main" count="219" uniqueCount="147">
  <si>
    <t>U8</t>
    <phoneticPr fontId="1" type="noConversion"/>
  </si>
  <si>
    <t>代号</t>
    <phoneticPr fontId="9" type="noConversion"/>
  </si>
  <si>
    <t>流程</t>
    <phoneticPr fontId="9" type="noConversion"/>
  </si>
  <si>
    <t>按2</t>
  </si>
  <si>
    <t>功能</t>
  </si>
  <si>
    <t>说明</t>
  </si>
  <si>
    <t>驱动者</t>
    <phoneticPr fontId="1" type="noConversion"/>
  </si>
  <si>
    <t>1开关</t>
  </si>
  <si>
    <t>2长亮</t>
  </si>
  <si>
    <t>3爆闪</t>
  </si>
  <si>
    <t>4多模式</t>
  </si>
  <si>
    <t>关机</t>
  </si>
  <si>
    <t>按1</t>
    <phoneticPr fontId="1" type="noConversion"/>
  </si>
  <si>
    <t>按3</t>
  </si>
  <si>
    <t>按4</t>
  </si>
  <si>
    <t>长亮</t>
  </si>
  <si>
    <t>爆闪</t>
  </si>
  <si>
    <t>多模式 前行</t>
    <phoneticPr fontId="1" type="noConversion"/>
  </si>
  <si>
    <t>待机</t>
  </si>
  <si>
    <t>restore</t>
  </si>
  <si>
    <t>BS_TEMPL</t>
    <phoneticPr fontId="1" type="noConversion"/>
  </si>
  <si>
    <t>STC_SWITCH</t>
  </si>
  <si>
    <t>#include</t>
    <phoneticPr fontId="1" type="noConversion"/>
  </si>
  <si>
    <t>调用</t>
    <phoneticPr fontId="1" type="noConversion"/>
  </si>
  <si>
    <t>创建</t>
  </si>
  <si>
    <t>struct TM_t</t>
    <phoneticPr fontId="1" type="noConversion"/>
  </si>
  <si>
    <t xml:space="preserve">; // </t>
    <phoneticPr fontId="1" type="noConversion"/>
  </si>
  <si>
    <t>说明2</t>
    <phoneticPr fontId="1" type="noConversion"/>
  </si>
  <si>
    <t>ta1comrecv</t>
  </si>
  <si>
    <t>;//</t>
    <phoneticPr fontId="1" type="noConversion"/>
  </si>
  <si>
    <t>Pwm运行参数</t>
    <phoneticPr fontId="1" type="noConversion"/>
  </si>
  <si>
    <t>m_is_busy</t>
    <phoneticPr fontId="1" type="noConversion"/>
  </si>
  <si>
    <t>busy</t>
    <phoneticPr fontId="1" type="noConversion"/>
  </si>
  <si>
    <t>hot</t>
    <phoneticPr fontId="1" type="noConversion"/>
  </si>
  <si>
    <t>m_is_hot</t>
    <phoneticPr fontId="1" type="noConversion"/>
  </si>
  <si>
    <t>U16</t>
    <phoneticPr fontId="1" type="noConversion"/>
  </si>
  <si>
    <t>4套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</si>
  <si>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</si>
  <si>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</si>
  <si>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</si>
  <si>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</si>
  <si>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tta</t>
    <phoneticPr fontId="1" type="noConversion"/>
  </si>
  <si>
    <t>ttb</t>
    <phoneticPr fontId="1" type="noConversion"/>
  </si>
  <si>
    <t>ttc</t>
    <phoneticPr fontId="1" type="noConversion"/>
  </si>
  <si>
    <t>ttd</t>
    <phoneticPr fontId="1" type="noConversion"/>
  </si>
  <si>
    <t>timer0</t>
    <phoneticPr fontId="1" type="noConversion"/>
  </si>
  <si>
    <t>timer1</t>
    <phoneticPr fontId="1" type="noConversion"/>
  </si>
  <si>
    <t>timer3</t>
    <phoneticPr fontId="1" type="noConversion"/>
  </si>
  <si>
    <t>timer4</t>
  </si>
  <si>
    <t>b</t>
    <phoneticPr fontId="1" type="noConversion"/>
  </si>
  <si>
    <t>c</t>
    <phoneticPr fontId="1" type="noConversion"/>
  </si>
  <si>
    <t>d</t>
    <phoneticPr fontId="1" type="noConversion"/>
  </si>
  <si>
    <t>m_hi_tta</t>
    <phoneticPr fontId="1" type="noConversion"/>
  </si>
  <si>
    <t>m_hi_ttb</t>
    <phoneticPr fontId="1" type="noConversion"/>
  </si>
  <si>
    <t>m_hi_ttc</t>
    <phoneticPr fontId="1" type="noConversion"/>
  </si>
  <si>
    <t>m_hi_ttd</t>
    <phoneticPr fontId="1" type="noConversion"/>
  </si>
  <si>
    <t>com1</t>
    <phoneticPr fontId="1" type="noConversion"/>
  </si>
  <si>
    <t>接受AT指令</t>
    <phoneticPr fontId="1" type="noConversion"/>
  </si>
  <si>
    <t>串口接收AT</t>
    <phoneticPr fontId="1" type="noConversion"/>
  </si>
  <si>
    <t>2套</t>
    <phoneticPr fontId="1" type="noConversion"/>
  </si>
  <si>
    <t>U8</t>
    <phoneticPr fontId="1" type="noConversion"/>
  </si>
  <si>
    <t>m_busy_flag</t>
    <phoneticPr fontId="1" type="noConversion"/>
  </si>
  <si>
    <t>;//</t>
    <phoneticPr fontId="1" type="noConversion"/>
  </si>
  <si>
    <t>正在忙于返回值</t>
    <phoneticPr fontId="1" type="noConversion"/>
  </si>
  <si>
    <t>U8</t>
    <phoneticPr fontId="1" type="noConversion"/>
  </si>
  <si>
    <t>m_addr</t>
    <phoneticPr fontId="1" type="noConversion"/>
  </si>
  <si>
    <t>;//</t>
    <phoneticPr fontId="1" type="noConversion"/>
  </si>
  <si>
    <t>收到的命令中的地址</t>
    <phoneticPr fontId="1" type="noConversion"/>
  </si>
  <si>
    <t>m_buf</t>
    <phoneticPr fontId="1" type="noConversion"/>
  </si>
  <si>
    <t>buf</t>
    <phoneticPr fontId="1" type="noConversion"/>
  </si>
  <si>
    <t>全0</t>
    <phoneticPr fontId="1" type="noConversion"/>
  </si>
  <si>
    <t>U8</t>
    <phoneticPr fontId="1" type="noConversion"/>
  </si>
  <si>
    <t>m_buf1</t>
    <phoneticPr fontId="1" type="noConversion"/>
  </si>
  <si>
    <t>[3][6]</t>
    <phoneticPr fontId="1" type="noConversion"/>
  </si>
  <si>
    <t>(保留）</t>
    <phoneticPr fontId="1" type="noConversion"/>
  </si>
  <si>
    <t>全0</t>
    <phoneticPr fontId="1" type="noConversion"/>
  </si>
  <si>
    <t>[25]</t>
    <phoneticPr fontId="1" type="noConversion"/>
  </si>
  <si>
    <t>main</t>
    <phoneticPr fontId="1" type="noConversion"/>
  </si>
  <si>
    <t>处理AT指令</t>
    <phoneticPr fontId="1" type="noConversion"/>
  </si>
  <si>
    <t>ta3postcmd</t>
    <phoneticPr fontId="1" type="noConversion"/>
  </si>
  <si>
    <t>读9轴数据，一个节拍读一个</t>
    <phoneticPr fontId="1" type="noConversion"/>
  </si>
  <si>
    <t>ta62readdata</t>
    <phoneticPr fontId="1" type="noConversion"/>
  </si>
  <si>
    <t>M5Runtime_t</t>
    <phoneticPr fontId="1" type="noConversion"/>
  </si>
  <si>
    <t>运行数据</t>
    <phoneticPr fontId="1" type="noConversion"/>
  </si>
  <si>
    <t>U8</t>
    <phoneticPr fontId="1" type="noConversion"/>
  </si>
  <si>
    <t>m_state</t>
    <phoneticPr fontId="1" type="noConversion"/>
  </si>
  <si>
    <t>;//</t>
    <phoneticPr fontId="1" type="noConversion"/>
  </si>
  <si>
    <t>float</t>
    <phoneticPr fontId="1" type="noConversion"/>
  </si>
  <si>
    <t>; //</t>
    <phoneticPr fontId="1" type="noConversion"/>
  </si>
  <si>
    <t>m_t2_left</t>
  </si>
  <si>
    <t>m_beepshort</t>
    <phoneticPr fontId="1" type="noConversion"/>
  </si>
  <si>
    <t>短beep</t>
    <phoneticPr fontId="1" type="noConversion"/>
  </si>
  <si>
    <t>m_beeplong</t>
    <phoneticPr fontId="1" type="noConversion"/>
  </si>
  <si>
    <t>长beep</t>
    <phoneticPr fontId="1" type="noConversion"/>
  </si>
  <si>
    <t>M1Conf_t</t>
    <phoneticPr fontId="1" type="noConversion"/>
  </si>
  <si>
    <t>需保存的config数据</t>
    <phoneticPr fontId="1" type="noConversion"/>
  </si>
  <si>
    <t>m_res2</t>
    <phoneticPr fontId="1" type="noConversion"/>
  </si>
  <si>
    <t>[2]</t>
    <phoneticPr fontId="1" type="noConversion"/>
  </si>
  <si>
    <t>(保留）</t>
    <phoneticPr fontId="1" type="noConversion"/>
  </si>
  <si>
    <t>全0</t>
    <phoneticPr fontId="1" type="noConversion"/>
  </si>
  <si>
    <t>m_addr</t>
    <phoneticPr fontId="1" type="noConversion"/>
  </si>
  <si>
    <t>; //</t>
    <phoneticPr fontId="1" type="noConversion"/>
  </si>
  <si>
    <t>(保留）</t>
    <phoneticPr fontId="1" type="noConversion"/>
  </si>
  <si>
    <t>U32</t>
    <phoneticPr fontId="1" type="noConversion"/>
  </si>
  <si>
    <t>m_ver</t>
    <phoneticPr fontId="1" type="noConversion"/>
  </si>
  <si>
    <t>[3]</t>
    <phoneticPr fontId="1" type="noConversion"/>
  </si>
  <si>
    <t>U8</t>
    <phoneticPr fontId="1" type="noConversion"/>
  </si>
  <si>
    <t>m_pwd</t>
    <phoneticPr fontId="1" type="noConversion"/>
  </si>
  <si>
    <t>[13]</t>
    <phoneticPr fontId="1" type="noConversion"/>
  </si>
  <si>
    <t>全0</t>
    <phoneticPr fontId="1" type="noConversion"/>
  </si>
  <si>
    <t>float</t>
    <phoneticPr fontId="1" type="noConversion"/>
  </si>
  <si>
    <t>m_t1</t>
    <phoneticPr fontId="1" type="noConversion"/>
  </si>
  <si>
    <t>T1, max=10</t>
    <phoneticPr fontId="1" type="noConversion"/>
  </si>
  <si>
    <t>m_t2</t>
  </si>
  <si>
    <t>T2, max=10</t>
    <phoneticPr fontId="1" type="noConversion"/>
  </si>
  <si>
    <t>U16</t>
  </si>
  <si>
    <t>m_bmpscr_width</t>
    <phoneticPr fontId="1" type="noConversion"/>
  </si>
  <si>
    <t>; //</t>
    <phoneticPr fontId="1" type="noConversion"/>
  </si>
  <si>
    <t>bmp scr width</t>
    <phoneticPr fontId="1" type="noConversion"/>
  </si>
  <si>
    <t>U8</t>
    <phoneticPr fontId="1" type="noConversion"/>
  </si>
  <si>
    <t>m_buf1</t>
    <phoneticPr fontId="1" type="noConversion"/>
  </si>
  <si>
    <t>[3][6]</t>
    <phoneticPr fontId="1" type="noConversion"/>
  </si>
  <si>
    <t>(保留）</t>
    <phoneticPr fontId="1" type="noConversion"/>
  </si>
  <si>
    <t>全0</t>
    <phoneticPr fontId="1" type="noConversion"/>
  </si>
  <si>
    <t>checktail</t>
    <phoneticPr fontId="1" type="noConversion"/>
  </si>
  <si>
    <t>[3]</t>
    <phoneticPr fontId="1" type="noConversion"/>
  </si>
  <si>
    <t>M12Pwm_t</t>
    <phoneticPr fontId="1" type="noConversion"/>
  </si>
  <si>
    <t>M22ATbuf_t</t>
    <phoneticPr fontId="1" type="noConversion"/>
  </si>
  <si>
    <t>m_led1short</t>
    <phoneticPr fontId="1" type="noConversion"/>
  </si>
  <si>
    <t>m_led1long</t>
    <phoneticPr fontId="1" type="noConversion"/>
  </si>
  <si>
    <t xml:space="preserve">短 </t>
    <phoneticPr fontId="1" type="noConversion"/>
  </si>
  <si>
    <t xml:space="preserve">长 </t>
    <phoneticPr fontId="1" type="noConversion"/>
  </si>
  <si>
    <t>m_led2short</t>
    <phoneticPr fontId="1" type="noConversion"/>
  </si>
  <si>
    <t>m_led2long</t>
    <phoneticPr fontId="1" type="noConversion"/>
  </si>
  <si>
    <t>m_tk</t>
    <phoneticPr fontId="1" type="noConversion"/>
  </si>
  <si>
    <t>tk</t>
    <phoneticPr fontId="1" type="noConversion"/>
  </si>
  <si>
    <t>保留</t>
    <phoneticPr fontId="1" type="noConversion"/>
  </si>
  <si>
    <t>ta4tk</t>
    <phoneticPr fontId="1" type="noConversion"/>
  </si>
  <si>
    <t>tk,100毫秒</t>
    <phoneticPr fontId="1" type="noConversion"/>
  </si>
  <si>
    <t>ta1comrecv_tm</t>
  </si>
  <si>
    <t>tk=100ms</t>
    <phoneticPr fontId="1" type="noConversion"/>
  </si>
  <si>
    <t>m_tk_old</t>
    <phoneticPr fontId="1" type="noConversion"/>
  </si>
  <si>
    <t>长鸣任务</t>
    <phoneticPr fontId="1" type="noConversion"/>
  </si>
  <si>
    <t>短鸣任务</t>
    <phoneticPr fontId="1" type="noConversion"/>
  </si>
  <si>
    <t>ta71beeplong</t>
    <phoneticPr fontId="1" type="noConversion"/>
  </si>
  <si>
    <t>ta72beepshort</t>
    <phoneticPr fontId="1" type="noConversion"/>
  </si>
  <si>
    <t>timer0 tta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</si>
</sst>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新細明體"/>
      <family val="1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4"/>
      <name val="宋体"/>
      <family val="2"/>
      <charset val="134"/>
      <scheme val="minor"/>
    </font>
    <font>
      <sz val="11"/>
      <color theme="3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theme="9" tint="-0.249977111117893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6">
    <xf numFmtId="0" fontId="0" fillId="0" borderId="0">
      <alignment vertical="center"/>
    </xf>
    <xf numFmtId="0" fontId="3" fillId="0" borderId="0"/>
    <xf numFmtId="0" fontId="4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</cellStyleXfs>
  <cellXfs count="1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0" xfId="45" applyFont="1" applyAlignment="1">
      <alignment horizontal="center" vertical="center"/>
    </xf>
    <xf numFmtId="0" fontId="3" fillId="2" borderId="0" xfId="45" applyFont="1" applyFill="1" applyAlignment="1">
      <alignment vertical="center"/>
    </xf>
    <xf numFmtId="0" fontId="7" fillId="0" borderId="0" xfId="45"/>
    <xf numFmtId="0" fontId="2" fillId="0" borderId="0" xfId="0" applyFont="1" applyAlignment="1">
      <alignment horizontal="center" vertical="center"/>
    </xf>
    <xf numFmtId="0" fontId="3" fillId="0" borderId="0" xfId="45" applyFont="1"/>
    <xf numFmtId="0" fontId="7" fillId="0" borderId="0" xfId="45" applyAlignme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</cellXfs>
  <cellStyles count="46">
    <cellStyle name="標準_01.RPClinkage_HOST_0950227" xfId="2"/>
    <cellStyle name="常规" xfId="0" builtinId="0"/>
    <cellStyle name="常规 2" xfId="3"/>
    <cellStyle name="常规 2 2" xfId="4"/>
    <cellStyle name="常规 2 2 2" xfId="5"/>
    <cellStyle name="常规 2 2 3" xfId="6"/>
    <cellStyle name="常规 2 3" xfId="7"/>
    <cellStyle name="常规 3" xfId="8"/>
    <cellStyle name="常规 3 2" xfId="1"/>
    <cellStyle name="常规 3 2 2" xfId="9"/>
    <cellStyle name="常规 3 2 2 2" xfId="10"/>
    <cellStyle name="常规 3 2 2 3" xfId="11"/>
    <cellStyle name="常规 3 2 3" xfId="12"/>
    <cellStyle name="常规 3 2 4" xfId="13"/>
    <cellStyle name="常规 3 2 5" xfId="45"/>
    <cellStyle name="常规 3 3" xfId="14"/>
    <cellStyle name="常规 3 3 2" xfId="15"/>
    <cellStyle name="常规 3 3 3" xfId="16"/>
    <cellStyle name="常规 3 4" xfId="17"/>
    <cellStyle name="常规 3 5" xfId="18"/>
    <cellStyle name="常规 4" xfId="19"/>
    <cellStyle name="常规 4 2" xfId="20"/>
    <cellStyle name="常规 4 2 2" xfId="21"/>
    <cellStyle name="常规 4 2 3" xfId="22"/>
    <cellStyle name="常规 4 3" xfId="23"/>
    <cellStyle name="常规 4 4" xfId="24"/>
    <cellStyle name="常规 5 2" xfId="25"/>
    <cellStyle name="常规 5 3" xfId="26"/>
    <cellStyle name="常规 6" xfId="27"/>
    <cellStyle name="常规 6 2" xfId="28"/>
    <cellStyle name="常规 6 3" xfId="29"/>
    <cellStyle name="常规 6 4" xfId="30"/>
    <cellStyle name="一般 2" xfId="31"/>
    <cellStyle name="一般 3" xfId="32"/>
    <cellStyle name="一般 4" xfId="33"/>
    <cellStyle name="一般 5" xfId="34"/>
    <cellStyle name="一般 5 2" xfId="35"/>
    <cellStyle name="一般 5 3" xfId="36"/>
    <cellStyle name="一般 5 3 2" xfId="37"/>
    <cellStyle name="一般 5 3 3" xfId="38"/>
    <cellStyle name="一般 5 4" xfId="39"/>
    <cellStyle name="一般 6" xfId="40"/>
    <cellStyle name="一般 7" xfId="41"/>
    <cellStyle name="一般 7 2" xfId="42"/>
    <cellStyle name="一般 7 3" xfId="43"/>
    <cellStyle name="一般 8" xfId="4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5"/>
  <sheetViews>
    <sheetView topLeftCell="A19" zoomScale="90" zoomScaleNormal="90" workbookViewId="0">
      <selection activeCell="C21" sqref="C21"/>
    </sheetView>
  </sheetViews>
  <sheetFormatPr defaultRowHeight="13.5"/>
  <cols>
    <col min="1" max="1" width="14.125" customWidth="1"/>
    <col min="2" max="3" width="16.5" customWidth="1"/>
    <col min="4" max="4" width="7.5" customWidth="1"/>
    <col min="5" max="5" width="4.625" bestFit="1" customWidth="1"/>
    <col min="6" max="6" width="31.75" style="1" bestFit="1" customWidth="1"/>
    <col min="7" max="7" width="6.875" style="1" customWidth="1"/>
    <col min="8" max="8" width="5.375" customWidth="1"/>
    <col min="9" max="9" width="48.25" bestFit="1" customWidth="1"/>
    <col min="10" max="10" width="21.875" customWidth="1"/>
  </cols>
  <sheetData>
    <row r="2" spans="1:9">
      <c r="A2" t="s">
        <v>94</v>
      </c>
      <c r="B2" t="s">
        <v>95</v>
      </c>
      <c r="H2" s="2"/>
    </row>
    <row r="3" spans="1:9">
      <c r="B3" t="s">
        <v>84</v>
      </c>
      <c r="C3" t="s">
        <v>96</v>
      </c>
      <c r="D3" t="s">
        <v>97</v>
      </c>
      <c r="E3" t="s">
        <v>88</v>
      </c>
      <c r="F3" t="s">
        <v>98</v>
      </c>
      <c r="G3" s="1" t="s">
        <v>99</v>
      </c>
      <c r="H3" s="1"/>
      <c r="I3" t="str">
        <f>"memset( t-&gt;" &amp; C3 &amp; ", 0x00, 2 * sizeof(U8) );"</f>
        <v>memset( t-&gt;m_res2, 0x00, 2 * sizeof(U8) );</v>
      </c>
    </row>
    <row r="4" spans="1:9">
      <c r="B4" t="s">
        <v>84</v>
      </c>
      <c r="C4" t="s">
        <v>100</v>
      </c>
      <c r="E4" t="s">
        <v>101</v>
      </c>
      <c r="F4" t="s">
        <v>102</v>
      </c>
      <c r="G4" s="1">
        <v>0</v>
      </c>
      <c r="H4" s="1"/>
      <c r="I4" t="str">
        <f t="shared" ref="I4" si="0">"t-&gt;" &amp; C4 &amp; " = " &amp; G4 &amp; ";"</f>
        <v>t-&gt;m_addr = 0;</v>
      </c>
    </row>
    <row r="5" spans="1:9">
      <c r="B5" t="s">
        <v>103</v>
      </c>
      <c r="C5" s="13" t="s">
        <v>104</v>
      </c>
      <c r="D5" t="s">
        <v>105</v>
      </c>
      <c r="E5" t="s">
        <v>101</v>
      </c>
      <c r="F5" t="s">
        <v>102</v>
      </c>
      <c r="G5" s="1">
        <v>0</v>
      </c>
      <c r="H5" s="1"/>
      <c r="I5" t="str">
        <f>"memset( t-&gt;" &amp; C5 &amp; ", 0x00, 3 * sizeof(U32) );"</f>
        <v>memset( t-&gt;m_ver, 0x00, 3 * sizeof(U32) );</v>
      </c>
    </row>
    <row r="6" spans="1:9">
      <c r="B6" t="s">
        <v>106</v>
      </c>
      <c r="C6" t="s">
        <v>107</v>
      </c>
      <c r="D6" t="s">
        <v>108</v>
      </c>
      <c r="E6" t="s">
        <v>101</v>
      </c>
      <c r="F6" t="s">
        <v>102</v>
      </c>
      <c r="G6" s="1" t="s">
        <v>109</v>
      </c>
      <c r="H6" s="1"/>
      <c r="I6" t="str">
        <f>"memset( t-&gt;" &amp; C6 &amp; ", 0x00, 13 * sizeof(U8) );"</f>
        <v>memset( t-&gt;m_pwd, 0x00, 13 * sizeof(U8) );</v>
      </c>
    </row>
    <row r="7" spans="1:9">
      <c r="B7" t="s">
        <v>110</v>
      </c>
      <c r="C7" t="s">
        <v>111</v>
      </c>
      <c r="E7" t="s">
        <v>101</v>
      </c>
      <c r="F7" t="s">
        <v>112</v>
      </c>
      <c r="G7" s="1">
        <v>0</v>
      </c>
      <c r="H7" s="1"/>
      <c r="I7" t="str">
        <f t="shared" ref="I7:I9" si="1">"t-&gt;" &amp; C7 &amp; " = " &amp; G7 &amp; ";"</f>
        <v>t-&gt;m_t1 = 0;</v>
      </c>
    </row>
    <row r="8" spans="1:9">
      <c r="B8" t="s">
        <v>110</v>
      </c>
      <c r="C8" t="s">
        <v>113</v>
      </c>
      <c r="E8" t="s">
        <v>101</v>
      </c>
      <c r="F8" t="s">
        <v>114</v>
      </c>
      <c r="G8" s="1">
        <v>0</v>
      </c>
      <c r="H8" s="1"/>
      <c r="I8" t="str">
        <f t="shared" si="1"/>
        <v>t-&gt;m_t2 = 0;</v>
      </c>
    </row>
    <row r="9" spans="1:9">
      <c r="B9" t="s">
        <v>115</v>
      </c>
      <c r="C9" t="s">
        <v>116</v>
      </c>
      <c r="E9" t="s">
        <v>117</v>
      </c>
      <c r="F9" t="s">
        <v>118</v>
      </c>
      <c r="G9" s="1">
        <v>640</v>
      </c>
      <c r="H9" s="1"/>
      <c r="I9" t="str">
        <f t="shared" si="1"/>
        <v>t-&gt;m_bmpscr_width = 640;</v>
      </c>
    </row>
    <row r="10" spans="1:9">
      <c r="B10" t="s">
        <v>119</v>
      </c>
      <c r="C10" t="s">
        <v>120</v>
      </c>
      <c r="D10" t="s">
        <v>121</v>
      </c>
      <c r="E10" t="s">
        <v>117</v>
      </c>
      <c r="F10" t="s">
        <v>122</v>
      </c>
      <c r="G10" s="1" t="s">
        <v>123</v>
      </c>
      <c r="H10" s="1"/>
      <c r="I10" t="str">
        <f>"memset( t-&gt;" &amp; C10 &amp; ", 0x00, 3 * 6 * sizeof(U8) );"</f>
        <v>memset( t-&gt;m_buf1, 0x00, 3 * 6 * sizeof(U8) );</v>
      </c>
    </row>
    <row r="11" spans="1:9">
      <c r="B11" t="s">
        <v>119</v>
      </c>
      <c r="C11" t="s">
        <v>124</v>
      </c>
      <c r="D11" t="s">
        <v>125</v>
      </c>
      <c r="E11" t="s">
        <v>117</v>
      </c>
      <c r="F11" t="s">
        <v>122</v>
      </c>
      <c r="G11" s="1" t="s">
        <v>123</v>
      </c>
      <c r="H11" s="1"/>
      <c r="I11" t="str">
        <f>"memset( t-&gt;" &amp; C11 &amp; ", 0x00, 3 * sizeof(U8) );"</f>
        <v>memset( t-&gt;checktail, 0x00, 3 * sizeof(U8) );</v>
      </c>
    </row>
    <row r="12" spans="1:9">
      <c r="I12" s="14"/>
    </row>
    <row r="13" spans="1:9">
      <c r="I13" s="14"/>
    </row>
    <row r="14" spans="1:9">
      <c r="I14" s="14"/>
    </row>
    <row r="15" spans="1:9">
      <c r="I15" s="14"/>
    </row>
    <row r="16" spans="1:9">
      <c r="A16" t="s">
        <v>82</v>
      </c>
      <c r="B16" t="s">
        <v>83</v>
      </c>
      <c r="C16" s="12"/>
      <c r="H16" s="2"/>
    </row>
    <row r="17" spans="1:9">
      <c r="B17" t="s">
        <v>84</v>
      </c>
      <c r="C17" t="s">
        <v>85</v>
      </c>
      <c r="E17" t="s">
        <v>86</v>
      </c>
      <c r="F17" t="s">
        <v>136</v>
      </c>
      <c r="G17" s="1">
        <v>0</v>
      </c>
      <c r="H17" s="1"/>
      <c r="I17" t="str">
        <f t="shared" ref="I17:I22" si="2">"t-&gt;" &amp; C17 &amp; " = " &amp; G17 &amp; ";"</f>
        <v>t-&gt;m_state = 0;</v>
      </c>
    </row>
    <row r="18" spans="1:9">
      <c r="B18" t="s">
        <v>84</v>
      </c>
      <c r="C18" t="s">
        <v>134</v>
      </c>
      <c r="E18" t="s">
        <v>88</v>
      </c>
      <c r="F18" t="s">
        <v>135</v>
      </c>
      <c r="G18" s="1">
        <v>0</v>
      </c>
      <c r="H18" s="1"/>
      <c r="I18" t="str">
        <f t="shared" si="2"/>
        <v>t-&gt;m_tk = 0;</v>
      </c>
    </row>
    <row r="19" spans="1:9">
      <c r="B19" t="s">
        <v>84</v>
      </c>
      <c r="C19" t="s">
        <v>141</v>
      </c>
      <c r="E19" t="s">
        <v>88</v>
      </c>
      <c r="F19" t="s">
        <v>135</v>
      </c>
      <c r="G19" s="1">
        <v>0</v>
      </c>
      <c r="H19" s="1"/>
      <c r="I19" t="str">
        <f t="shared" ref="I19" si="3">"t-&gt;" &amp; C19 &amp; " = " &amp; G19 &amp; ";"</f>
        <v>t-&gt;m_tk_old = 0;</v>
      </c>
    </row>
    <row r="20" spans="1:9">
      <c r="B20" t="s">
        <v>87</v>
      </c>
      <c r="C20" t="s">
        <v>89</v>
      </c>
      <c r="E20" t="s">
        <v>88</v>
      </c>
      <c r="F20" t="s">
        <v>136</v>
      </c>
      <c r="G20" s="1">
        <v>0</v>
      </c>
      <c r="H20" s="1"/>
      <c r="I20" t="str">
        <f t="shared" si="2"/>
        <v>t-&gt;m_t2_left = 0;</v>
      </c>
    </row>
    <row r="21" spans="1:9">
      <c r="B21" t="s">
        <v>84</v>
      </c>
      <c r="C21" t="s">
        <v>90</v>
      </c>
      <c r="E21" t="s">
        <v>88</v>
      </c>
      <c r="F21" t="s">
        <v>91</v>
      </c>
      <c r="G21" s="1">
        <v>0</v>
      </c>
      <c r="I21" t="str">
        <f t="shared" si="2"/>
        <v>t-&gt;m_beepshort = 0;</v>
      </c>
    </row>
    <row r="22" spans="1:9">
      <c r="B22" t="s">
        <v>84</v>
      </c>
      <c r="C22" t="s">
        <v>92</v>
      </c>
      <c r="E22" t="s">
        <v>88</v>
      </c>
      <c r="F22" t="s">
        <v>93</v>
      </c>
      <c r="G22" s="1">
        <v>0</v>
      </c>
      <c r="I22" t="str">
        <f t="shared" si="2"/>
        <v>t-&gt;m_beeplong = 0;</v>
      </c>
    </row>
    <row r="23" spans="1:9">
      <c r="B23" t="s">
        <v>84</v>
      </c>
      <c r="C23" t="s">
        <v>128</v>
      </c>
      <c r="E23" t="s">
        <v>88</v>
      </c>
      <c r="F23" t="s">
        <v>130</v>
      </c>
      <c r="G23" s="1">
        <v>0</v>
      </c>
      <c r="I23" t="str">
        <f t="shared" ref="I23:I24" si="4">"t-&gt;" &amp; C23 &amp; " = " &amp; G23 &amp; ";"</f>
        <v>t-&gt;m_led1short = 0;</v>
      </c>
    </row>
    <row r="24" spans="1:9">
      <c r="B24" t="s">
        <v>84</v>
      </c>
      <c r="C24" t="s">
        <v>129</v>
      </c>
      <c r="E24" t="s">
        <v>88</v>
      </c>
      <c r="F24" t="s">
        <v>131</v>
      </c>
      <c r="G24" s="1">
        <v>0</v>
      </c>
      <c r="I24" t="str">
        <f t="shared" si="4"/>
        <v>t-&gt;m_led1long = 0;</v>
      </c>
    </row>
    <row r="25" spans="1:9">
      <c r="B25" t="s">
        <v>84</v>
      </c>
      <c r="C25" t="s">
        <v>132</v>
      </c>
      <c r="E25" t="s">
        <v>88</v>
      </c>
      <c r="F25" t="s">
        <v>130</v>
      </c>
      <c r="G25" s="1">
        <v>0</v>
      </c>
      <c r="I25" t="str">
        <f t="shared" ref="I25:I26" si="5">"t-&gt;" &amp; C25 &amp; " = " &amp; G25 &amp; ";"</f>
        <v>t-&gt;m_led2short = 0;</v>
      </c>
    </row>
    <row r="26" spans="1:9">
      <c r="B26" t="s">
        <v>84</v>
      </c>
      <c r="C26" t="s">
        <v>133</v>
      </c>
      <c r="E26" t="s">
        <v>88</v>
      </c>
      <c r="F26" t="s">
        <v>131</v>
      </c>
      <c r="G26" s="1">
        <v>0</v>
      </c>
      <c r="I26" t="str">
        <f t="shared" si="5"/>
        <v>t-&gt;m_led2long = 0;</v>
      </c>
    </row>
    <row r="27" spans="1:9">
      <c r="I27" s="14"/>
    </row>
    <row r="28" spans="1:9">
      <c r="I28" s="14"/>
    </row>
    <row r="29" spans="1:9">
      <c r="I29" s="14"/>
    </row>
    <row r="30" spans="1:9">
      <c r="I30" s="14"/>
    </row>
    <row r="31" spans="1:9">
      <c r="I31" s="14"/>
    </row>
    <row r="32" spans="1:9">
      <c r="A32" t="s">
        <v>126</v>
      </c>
      <c r="B32" t="s">
        <v>30</v>
      </c>
      <c r="C32" s="12" t="s">
        <v>36</v>
      </c>
      <c r="H32" s="2"/>
    </row>
    <row r="33" spans="1:9">
      <c r="B33" t="s">
        <v>0</v>
      </c>
      <c r="C33" t="s">
        <v>31</v>
      </c>
      <c r="E33" t="s">
        <v>29</v>
      </c>
      <c r="F33" t="s">
        <v>32</v>
      </c>
      <c r="G33" s="1">
        <v>0</v>
      </c>
      <c r="H33" s="1"/>
      <c r="I33" t="str">
        <f t="shared" ref="I33" si="6">"t-&gt;" &amp; C33 &amp; " = " &amp; G33 &amp; ";"</f>
        <v>t-&gt;m_is_busy = 0;</v>
      </c>
    </row>
    <row r="34" spans="1:9">
      <c r="B34" t="s">
        <v>0</v>
      </c>
      <c r="C34" t="s">
        <v>34</v>
      </c>
      <c r="E34" t="s">
        <v>29</v>
      </c>
      <c r="F34" t="s">
        <v>33</v>
      </c>
      <c r="G34" s="1">
        <v>0</v>
      </c>
      <c r="H34" s="1"/>
      <c r="I34" t="str">
        <f t="shared" ref="I34" si="7">"t-&gt;" &amp; C34 &amp; " = " &amp; G34 &amp; ";"</f>
        <v>t-&gt;m_is_hot = 0;</v>
      </c>
    </row>
    <row r="35" spans="1:9">
      <c r="B35" t="s">
        <v>35</v>
      </c>
      <c r="C35" t="s">
        <v>52</v>
      </c>
      <c r="E35" t="s">
        <v>29</v>
      </c>
      <c r="F35" t="s">
        <v>37</v>
      </c>
      <c r="G35" s="1">
        <v>700</v>
      </c>
      <c r="H35" s="1"/>
      <c r="I35" t="str">
        <f t="shared" ref="I35" si="8">"t-&gt;" &amp; C35 &amp; " = " &amp; G35 &amp; ";"</f>
        <v>t-&gt;m_hi_tta = 700;</v>
      </c>
    </row>
    <row r="36" spans="1:9">
      <c r="B36" t="s">
        <v>35</v>
      </c>
      <c r="C36" t="s">
        <v>53</v>
      </c>
      <c r="E36" t="s">
        <v>29</v>
      </c>
      <c r="F36" t="s">
        <v>38</v>
      </c>
      <c r="G36" s="1">
        <v>700</v>
      </c>
      <c r="H36" s="1"/>
      <c r="I36" t="str">
        <f t="shared" ref="I36:I38" si="9">"t-&gt;" &amp; C36 &amp; " = " &amp; G36 &amp; ";"</f>
        <v>t-&gt;m_hi_ttb = 700;</v>
      </c>
    </row>
    <row r="37" spans="1:9">
      <c r="B37" t="s">
        <v>35</v>
      </c>
      <c r="C37" t="s">
        <v>54</v>
      </c>
      <c r="E37" t="s">
        <v>29</v>
      </c>
      <c r="F37" t="s">
        <v>39</v>
      </c>
      <c r="G37" s="1">
        <v>700</v>
      </c>
      <c r="H37" s="1"/>
      <c r="I37" t="str">
        <f t="shared" si="9"/>
        <v>t-&gt;m_hi_ttc = 700;</v>
      </c>
    </row>
    <row r="38" spans="1:9">
      <c r="B38" t="s">
        <v>35</v>
      </c>
      <c r="C38" t="s">
        <v>55</v>
      </c>
      <c r="E38" t="s">
        <v>29</v>
      </c>
      <c r="F38" t="s">
        <v>40</v>
      </c>
      <c r="G38" s="1">
        <v>700</v>
      </c>
      <c r="H38" s="1"/>
      <c r="I38" t="str">
        <f t="shared" si="9"/>
        <v>t-&gt;m_hi_ttd = 700;</v>
      </c>
    </row>
    <row r="41" spans="1:9">
      <c r="F41"/>
    </row>
    <row r="42" spans="1:9">
      <c r="F42"/>
    </row>
    <row r="44" spans="1:9">
      <c r="A44" t="s">
        <v>127</v>
      </c>
      <c r="B44" t="s">
        <v>58</v>
      </c>
      <c r="C44" s="12" t="s">
        <v>59</v>
      </c>
      <c r="H44" s="2"/>
    </row>
    <row r="45" spans="1:9">
      <c r="B45" t="s">
        <v>60</v>
      </c>
      <c r="C45" t="s">
        <v>61</v>
      </c>
      <c r="E45" t="s">
        <v>62</v>
      </c>
      <c r="F45" t="s">
        <v>63</v>
      </c>
      <c r="G45" s="1">
        <v>0</v>
      </c>
      <c r="H45" s="1"/>
      <c r="I45" t="str">
        <f t="shared" ref="I45:I46" si="10">"t-&gt;" &amp; C45 &amp; " = " &amp; G45 &amp; ";"</f>
        <v>t-&gt;m_busy_flag = 0;</v>
      </c>
    </row>
    <row r="46" spans="1:9">
      <c r="B46" t="s">
        <v>64</v>
      </c>
      <c r="C46" t="s">
        <v>65</v>
      </c>
      <c r="E46" t="s">
        <v>66</v>
      </c>
      <c r="F46" t="s">
        <v>67</v>
      </c>
      <c r="G46" s="1">
        <v>0</v>
      </c>
      <c r="H46" s="1"/>
      <c r="I46" t="str">
        <f t="shared" si="10"/>
        <v>t-&gt;m_addr = 0;</v>
      </c>
    </row>
    <row r="47" spans="1:9">
      <c r="B47" t="s">
        <v>64</v>
      </c>
      <c r="C47" t="s">
        <v>68</v>
      </c>
      <c r="D47" t="s">
        <v>76</v>
      </c>
      <c r="E47" t="s">
        <v>62</v>
      </c>
      <c r="F47" t="s">
        <v>69</v>
      </c>
      <c r="G47" s="1" t="s">
        <v>70</v>
      </c>
      <c r="H47" s="1"/>
      <c r="I47" t="str">
        <f>"memset( t-&gt;" &amp; C47 &amp; ", 0x00, 25 * sizeof(U8) );"</f>
        <v>memset( t-&gt;m_buf, 0x00, 25 * sizeof(U8) );</v>
      </c>
    </row>
    <row r="48" spans="1:9">
      <c r="B48" t="s">
        <v>71</v>
      </c>
      <c r="C48" t="s">
        <v>72</v>
      </c>
      <c r="D48" t="s">
        <v>73</v>
      </c>
      <c r="E48" t="s">
        <v>62</v>
      </c>
      <c r="F48" t="s">
        <v>74</v>
      </c>
      <c r="G48" s="1" t="s">
        <v>75</v>
      </c>
      <c r="H48" s="1"/>
      <c r="I48" t="str">
        <f>"memset( t-&gt;" &amp; C48 &amp; ", 0x00, 3 * 6 * sizeof(U8) );"</f>
        <v>memset( t-&gt;m_buf1, 0x00, 3 * 6 * sizeof(U8) );</v>
      </c>
    </row>
    <row r="75" spans="9:9">
      <c r="I75" s="14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B9" sqref="B9"/>
    </sheetView>
  </sheetViews>
  <sheetFormatPr defaultRowHeight="13.5"/>
  <cols>
    <col min="1" max="1" width="17" customWidth="1"/>
    <col min="2" max="2" width="14.25" customWidth="1"/>
    <col min="3" max="3" width="19" customWidth="1"/>
    <col min="4" max="4" width="9.25" customWidth="1"/>
    <col min="5" max="5" width="17.625" customWidth="1"/>
    <col min="6" max="6" width="19.5" customWidth="1"/>
    <col min="7" max="7" width="21.375" customWidth="1"/>
    <col min="8" max="8" width="17.25" customWidth="1"/>
    <col min="9" max="9" width="26.375" customWidth="1"/>
  </cols>
  <sheetData>
    <row r="1" spans="1:9">
      <c r="A1" s="6" t="s">
        <v>4</v>
      </c>
      <c r="B1" s="6" t="s">
        <v>6</v>
      </c>
      <c r="C1" s="6" t="s">
        <v>5</v>
      </c>
      <c r="D1" s="6" t="s">
        <v>27</v>
      </c>
      <c r="E1" s="6" t="s">
        <v>20</v>
      </c>
      <c r="F1" s="6" t="s">
        <v>21</v>
      </c>
      <c r="G1" s="11" t="s">
        <v>22</v>
      </c>
      <c r="H1" s="6" t="s">
        <v>23</v>
      </c>
      <c r="I1" s="6" t="s">
        <v>24</v>
      </c>
    </row>
    <row r="2" spans="1:9">
      <c r="A2" s="11" t="s">
        <v>41</v>
      </c>
      <c r="B2" t="s">
        <v>45</v>
      </c>
      <c r="C2" t="s">
        <v>37</v>
      </c>
      <c r="E2" s="9" t="str">
        <f t="shared" ref="E2:E6" si="0">"D:\_mytools\BS_TEMPL.exe _" &amp; A2 &amp; ".xpp aa"</f>
        <v>D:\_mytools\BS_TEMPL.exe _tta.xpp aa</v>
      </c>
      <c r="F2" s="9" t="str">
        <f t="shared" ref="F2:F6" si="1">"D:\_mytools\STC_SWITCH.exe " &amp; A2 &amp; ".xpp aa"</f>
        <v>D:\_mytools\STC_SWITCH.exe tta.xpp aa</v>
      </c>
      <c r="G2" s="9" t="str">
        <f t="shared" ref="G2:G6" si="2">"#include ""_BST_tasks\\" &amp; A2 &amp; ".xpp"""</f>
        <v>#include "_BST_tasks\\tta.xpp"</v>
      </c>
      <c r="H2" s="9" t="str">
        <f t="shared" ref="H2:H6" si="3" xml:space="preserve"> A2 &amp; "( &amp;" &amp; A2 &amp; "_state );"</f>
        <v>tta( &amp;tta_state );</v>
      </c>
      <c r="I2" s="10" t="str">
        <f t="shared" ref="I2:I6" si="4">"copy _ta0XXXX.xpp _" &amp; A2 &amp; ".xpp"</f>
        <v>copy _ta0XXXX.xpp _tta.xpp</v>
      </c>
    </row>
    <row r="3" spans="1:9">
      <c r="A3" s="11" t="s">
        <v>42</v>
      </c>
      <c r="B3" t="s">
        <v>46</v>
      </c>
      <c r="C3" t="s">
        <v>49</v>
      </c>
      <c r="E3" s="9" t="str">
        <f t="shared" si="0"/>
        <v>D:\_mytools\BS_TEMPL.exe _ttb.xpp aa</v>
      </c>
      <c r="F3" s="9" t="str">
        <f t="shared" si="1"/>
        <v>D:\_mytools\STC_SWITCH.exe ttb.xpp aa</v>
      </c>
      <c r="G3" s="9" t="str">
        <f t="shared" si="2"/>
        <v>#include "_BST_tasks\\ttb.xpp"</v>
      </c>
      <c r="H3" s="9" t="str">
        <f t="shared" si="3"/>
        <v>ttb( &amp;ttb_state );</v>
      </c>
      <c r="I3" s="10" t="str">
        <f t="shared" si="4"/>
        <v>copy _ta0XXXX.xpp _ttb.xpp</v>
      </c>
    </row>
    <row r="4" spans="1:9">
      <c r="A4" s="11" t="s">
        <v>43</v>
      </c>
      <c r="B4" t="s">
        <v>47</v>
      </c>
      <c r="C4" t="s">
        <v>50</v>
      </c>
      <c r="E4" s="9" t="str">
        <f t="shared" si="0"/>
        <v>D:\_mytools\BS_TEMPL.exe _ttc.xpp aa</v>
      </c>
      <c r="F4" s="9" t="str">
        <f t="shared" si="1"/>
        <v>D:\_mytools\STC_SWITCH.exe ttc.xpp aa</v>
      </c>
      <c r="G4" s="9" t="str">
        <f t="shared" si="2"/>
        <v>#include "_BST_tasks\\ttc.xpp"</v>
      </c>
      <c r="H4" s="9" t="str">
        <f t="shared" si="3"/>
        <v>ttc( &amp;ttc_state );</v>
      </c>
      <c r="I4" s="10" t="str">
        <f t="shared" si="4"/>
        <v>copy _ta0XXXX.xpp _ttc.xpp</v>
      </c>
    </row>
    <row r="5" spans="1:9">
      <c r="A5" s="11" t="s">
        <v>44</v>
      </c>
      <c r="B5" t="s">
        <v>48</v>
      </c>
      <c r="C5" t="s">
        <v>51</v>
      </c>
      <c r="E5" s="9" t="str">
        <f t="shared" si="0"/>
        <v>D:\_mytools\BS_TEMPL.exe _ttd.xpp aa</v>
      </c>
      <c r="F5" s="9" t="str">
        <f t="shared" si="1"/>
        <v>D:\_mytools\STC_SWITCH.exe ttd.xpp aa</v>
      </c>
      <c r="G5" s="9" t="str">
        <f t="shared" si="2"/>
        <v>#include "_BST_tasks\\ttd.xpp"</v>
      </c>
      <c r="H5" s="9" t="str">
        <f t="shared" si="3"/>
        <v>ttd( &amp;ttd_state );</v>
      </c>
      <c r="I5" s="10" t="str">
        <f t="shared" si="4"/>
        <v>copy _ta0XXXX.xpp _ttd.xpp</v>
      </c>
    </row>
    <row r="6" spans="1:9">
      <c r="A6" s="11" t="s">
        <v>28</v>
      </c>
      <c r="B6" t="s">
        <v>56</v>
      </c>
      <c r="C6" t="s">
        <v>57</v>
      </c>
      <c r="E6" s="9" t="str">
        <f t="shared" si="0"/>
        <v>D:\_mytools\BS_TEMPL.exe _ta1comrecv.xpp aa</v>
      </c>
      <c r="F6" s="9" t="str">
        <f t="shared" si="1"/>
        <v>D:\_mytools\STC_SWITCH.exe ta1comrecv.xpp aa</v>
      </c>
      <c r="G6" s="9" t="str">
        <f t="shared" si="2"/>
        <v>#include "_BST_tasks\\ta1comrecv.xpp"</v>
      </c>
      <c r="H6" s="9" t="str">
        <f t="shared" si="3"/>
        <v>ta1comrecv( &amp;ta1comrecv_state );</v>
      </c>
      <c r="I6" s="10" t="str">
        <f t="shared" si="4"/>
        <v>copy _ta0XXXX.xpp _ta1comrecv.xpp</v>
      </c>
    </row>
    <row r="7" spans="1:9">
      <c r="A7" s="11" t="s">
        <v>79</v>
      </c>
      <c r="B7" t="s">
        <v>77</v>
      </c>
      <c r="C7" t="s">
        <v>78</v>
      </c>
      <c r="E7" s="9" t="str">
        <f t="shared" ref="E7" si="5">"D:\_mytools\BS_TEMPL.exe _" &amp; A7 &amp; ".xpp aa"</f>
        <v>D:\_mytools\BS_TEMPL.exe _ta3postcmd.xpp aa</v>
      </c>
      <c r="F7" s="9" t="str">
        <f t="shared" ref="F7" si="6">"D:\_mytools\STC_SWITCH.exe " &amp; A7 &amp; ".xpp aa"</f>
        <v>D:\_mytools\STC_SWITCH.exe ta3postcmd.xpp aa</v>
      </c>
      <c r="G7" s="9" t="str">
        <f t="shared" ref="G7" si="7">"#include ""_BST_tasks\\" &amp; A7 &amp; ".xpp"""</f>
        <v>#include "_BST_tasks\\ta3postcmd.xpp"</v>
      </c>
      <c r="H7" s="9" t="str">
        <f t="shared" ref="H7" si="8" xml:space="preserve"> A7 &amp; "( &amp;" &amp; A7 &amp; "_state );"</f>
        <v>ta3postcmd( &amp;ta3postcmd_state );</v>
      </c>
      <c r="I7" s="10" t="str">
        <f t="shared" ref="I7" si="9">"copy _ta0XXXX.xpp _" &amp; A7 &amp; ".xpp"</f>
        <v>copy _ta0XXXX.xpp _ta3postcmd.xpp</v>
      </c>
    </row>
    <row r="8" spans="1:9">
      <c r="A8" s="11" t="s">
        <v>137</v>
      </c>
      <c r="B8" t="s">
        <v>146</v>
      </c>
      <c r="C8" t="s">
        <v>138</v>
      </c>
      <c r="E8" s="9" t="str">
        <f t="shared" ref="E8" si="10">"D:\_mytools\BS_TEMPL.exe _" &amp; A8 &amp; ".xpp aa"</f>
        <v>D:\_mytools\BS_TEMPL.exe _ta4tk.xpp aa</v>
      </c>
      <c r="F8" s="9" t="str">
        <f t="shared" ref="F8" si="11">"D:\_mytools\STC_SWITCH.exe " &amp; A8 &amp; ".xpp aa"</f>
        <v>D:\_mytools\STC_SWITCH.exe ta4tk.xpp aa</v>
      </c>
      <c r="G8" s="9" t="str">
        <f t="shared" ref="G8" si="12">"#include ""_BST_tasks\\" &amp; A8 &amp; ".xpp"""</f>
        <v>#include "_BST_tasks\\ta4tk.xpp"</v>
      </c>
      <c r="H8" s="9" t="str">
        <f t="shared" ref="H8" si="13" xml:space="preserve"> A8 &amp; "( &amp;" &amp; A8 &amp; "_state );"</f>
        <v>ta4tk( &amp;ta4tk_state );</v>
      </c>
      <c r="I8" s="10" t="str">
        <f t="shared" ref="I8" si="14">"copy _ta0XXXX.xpp _" &amp; A8 &amp; ".xpp"</f>
        <v>copy _ta0XXXX.xpp _ta4tk.xpp</v>
      </c>
    </row>
    <row r="9" spans="1:9">
      <c r="A9" s="11" t="s">
        <v>81</v>
      </c>
      <c r="B9" t="s">
        <v>77</v>
      </c>
      <c r="C9" s="15" t="s">
        <v>80</v>
      </c>
      <c r="E9" s="9" t="str">
        <f t="shared" ref="E9" si="15">"D:\_mytools\BS_TEMPL.exe _" &amp; A9 &amp; ".xpp aa"</f>
        <v>D:\_mytools\BS_TEMPL.exe _ta62readdata.xpp aa</v>
      </c>
      <c r="F9" s="9" t="str">
        <f t="shared" ref="F9" si="16">"D:\_mytools\STC_SWITCH.exe " &amp; A9 &amp; ".xpp aa"</f>
        <v>D:\_mytools\STC_SWITCH.exe ta62readdata.xpp aa</v>
      </c>
      <c r="G9" s="9" t="str">
        <f t="shared" ref="G9" si="17">"#include ""_BST_tasks\\" &amp; A9 &amp; ".xpp"""</f>
        <v>#include "_BST_tasks\\ta62readdata.xpp"</v>
      </c>
      <c r="H9" s="9" t="str">
        <f t="shared" ref="H9" si="18" xml:space="preserve"> A9 &amp; "( &amp;" &amp; A9 &amp; "_state );"</f>
        <v>ta62readdata( &amp;ta62readdata_state );</v>
      </c>
      <c r="I9" s="10" t="str">
        <f t="shared" ref="I9" si="19">"copy _ta0XXXX.xpp _" &amp; A9 &amp; ".xpp"</f>
        <v>copy _ta0XXXX.xpp _ta62readdata.xpp</v>
      </c>
    </row>
    <row r="10" spans="1:9">
      <c r="A10" s="11" t="s">
        <v>144</v>
      </c>
      <c r="B10" t="s">
        <v>77</v>
      </c>
      <c r="C10" s="15" t="s">
        <v>142</v>
      </c>
      <c r="E10" s="9" t="str">
        <f t="shared" ref="E10" si="20">"D:\_mytools\BS_TEMPL.exe _" &amp; A10 &amp; ".xpp aa"</f>
        <v>D:\_mytools\BS_TEMPL.exe _ta71beeplong.xpp aa</v>
      </c>
      <c r="F10" s="9" t="str">
        <f t="shared" ref="F10" si="21">"D:\_mytools\STC_SWITCH.exe " &amp; A10 &amp; ".xpp aa"</f>
        <v>D:\_mytools\STC_SWITCH.exe ta71beeplong.xpp aa</v>
      </c>
      <c r="G10" s="9" t="str">
        <f t="shared" ref="G10" si="22">"#include ""_BST_tasks\\" &amp; A10 &amp; ".xpp"""</f>
        <v>#include "_BST_tasks\\ta71beeplong.xpp"</v>
      </c>
      <c r="H10" s="9" t="str">
        <f t="shared" ref="H10" si="23" xml:space="preserve"> A10 &amp; "( &amp;" &amp; A10 &amp; "_state );"</f>
        <v>ta71beeplong( &amp;ta71beeplong_state );</v>
      </c>
      <c r="I10" s="10" t="str">
        <f t="shared" ref="I10" si="24">"copy _ta0XXXX.xpp _" &amp; A10 &amp; ".xpp"</f>
        <v>copy _ta0XXXX.xpp _ta71beeplong.xpp</v>
      </c>
    </row>
    <row r="11" spans="1:9">
      <c r="A11" s="11" t="s">
        <v>145</v>
      </c>
      <c r="B11" t="s">
        <v>77</v>
      </c>
      <c r="C11" s="15" t="s">
        <v>143</v>
      </c>
      <c r="E11" s="9" t="str">
        <f t="shared" ref="E11" si="25">"D:\_mytools\BS_TEMPL.exe _" &amp; A11 &amp; ".xpp aa"</f>
        <v>D:\_mytools\BS_TEMPL.exe _ta72beepshort.xpp aa</v>
      </c>
      <c r="F11" s="9" t="str">
        <f t="shared" ref="F11" si="26">"D:\_mytools\STC_SWITCH.exe " &amp; A11 &amp; ".xpp aa"</f>
        <v>D:\_mytools\STC_SWITCH.exe ta72beepshort.xpp aa</v>
      </c>
      <c r="G11" s="9" t="str">
        <f t="shared" ref="G11" si="27">"#include ""_BST_tasks\\" &amp; A11 &amp; ".xpp"""</f>
        <v>#include "_BST_tasks\\ta72beepshort.xpp"</v>
      </c>
      <c r="H11" s="9" t="str">
        <f t="shared" ref="H11" si="28" xml:space="preserve"> A11 &amp; "( &amp;" &amp; A11 &amp; "_state );"</f>
        <v>ta72beepshort( &amp;ta72beepshort_state );</v>
      </c>
      <c r="I11" s="10" t="str">
        <f t="shared" ref="I11" si="29">"copy _ta0XXXX.xpp _" &amp; A11 &amp; ".xpp"</f>
        <v>copy _ta0XXXX.xpp _ta72beepshort.xpp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90" zoomScaleNormal="90" workbookViewId="0">
      <selection activeCell="B31" sqref="B31"/>
    </sheetView>
  </sheetViews>
  <sheetFormatPr defaultRowHeight="13.5"/>
  <cols>
    <col min="1" max="1" width="13.75" customWidth="1"/>
    <col min="2" max="2" width="17.75" customWidth="1"/>
    <col min="3" max="3" width="5.5" bestFit="1" customWidth="1"/>
    <col min="4" max="4" width="33.375" bestFit="1" customWidth="1"/>
    <col min="5" max="5" width="16.375" customWidth="1"/>
  </cols>
  <sheetData>
    <row r="1" spans="1:5">
      <c r="A1" s="6" t="s">
        <v>4</v>
      </c>
      <c r="B1" s="6" t="s">
        <v>5</v>
      </c>
      <c r="C1" s="6" t="s">
        <v>5</v>
      </c>
      <c r="D1" s="6" t="s">
        <v>5</v>
      </c>
      <c r="E1" s="6" t="s">
        <v>5</v>
      </c>
    </row>
    <row r="2" spans="1:5">
      <c r="A2" t="s">
        <v>25</v>
      </c>
      <c r="B2" t="s">
        <v>139</v>
      </c>
      <c r="C2" t="s">
        <v>26</v>
      </c>
      <c r="E2" t="s">
        <v>140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zoomScale="80" zoomScaleNormal="80" workbookViewId="0">
      <selection activeCell="C19" sqref="C19"/>
    </sheetView>
  </sheetViews>
  <sheetFormatPr defaultColWidth="15" defaultRowHeight="14.25"/>
  <cols>
    <col min="1" max="1" width="19.625" style="5" customWidth="1"/>
    <col min="2" max="2" width="18.875" style="5" customWidth="1"/>
    <col min="3" max="3" width="17.875" style="5" customWidth="1"/>
    <col min="4" max="4" width="20.25" style="5" customWidth="1"/>
    <col min="5" max="5" width="21.625" style="5" customWidth="1"/>
    <col min="6" max="6" width="17.375" style="5" customWidth="1"/>
    <col min="7" max="7" width="17.25" style="5" bestFit="1" customWidth="1"/>
    <col min="8" max="8" width="14.25" style="5" customWidth="1"/>
    <col min="9" max="16384" width="15" style="5"/>
  </cols>
  <sheetData>
    <row r="1" spans="1:5" s="3" customFormat="1" ht="17.25" customHeight="1">
      <c r="A1" s="3" t="s">
        <v>1</v>
      </c>
      <c r="B1" s="3" t="s">
        <v>2</v>
      </c>
    </row>
    <row r="3" spans="1:5">
      <c r="A3" s="4"/>
      <c r="B3" s="7"/>
    </row>
    <row r="4" spans="1:5">
      <c r="A4" s="7"/>
      <c r="B4" s="4"/>
    </row>
    <row r="5" spans="1:5">
      <c r="B5" s="4"/>
    </row>
    <row r="9" spans="1:5">
      <c r="A9" s="4"/>
      <c r="B9"/>
      <c r="C9"/>
      <c r="D9"/>
      <c r="E9"/>
    </row>
    <row r="10" spans="1:5">
      <c r="B10" s="4"/>
      <c r="C10" s="8"/>
      <c r="D10" s="8"/>
      <c r="E10" s="4"/>
    </row>
    <row r="11" spans="1:5">
      <c r="C11" s="4"/>
      <c r="D11" s="4"/>
      <c r="E11" s="4"/>
    </row>
    <row r="17" spans="1:5">
      <c r="A17" s="4"/>
      <c r="B17"/>
      <c r="C17"/>
      <c r="D17"/>
      <c r="E17"/>
    </row>
    <row r="18" spans="1:5">
      <c r="B18" s="4"/>
      <c r="C18" s="4"/>
      <c r="D18" s="4"/>
      <c r="E18" s="4"/>
    </row>
    <row r="25" spans="1:5">
      <c r="A25" s="4" t="s">
        <v>15</v>
      </c>
      <c r="B25" t="s">
        <v>12</v>
      </c>
      <c r="C25" t="s">
        <v>3</v>
      </c>
      <c r="D25" t="s">
        <v>13</v>
      </c>
      <c r="E25" t="s">
        <v>14</v>
      </c>
    </row>
    <row r="26" spans="1:5">
      <c r="A26" s="5" t="s">
        <v>7</v>
      </c>
      <c r="B26" s="4" t="s">
        <v>11</v>
      </c>
      <c r="C26" s="8" t="s">
        <v>19</v>
      </c>
      <c r="D26" s="4" t="s">
        <v>16</v>
      </c>
      <c r="E26" s="4" t="s">
        <v>17</v>
      </c>
    </row>
    <row r="27" spans="1:5">
      <c r="A27" s="5" t="s">
        <v>8</v>
      </c>
      <c r="C27" s="4" t="s">
        <v>18</v>
      </c>
      <c r="E27" s="4" t="s">
        <v>18</v>
      </c>
    </row>
    <row r="28" spans="1:5">
      <c r="A28" s="5" t="s">
        <v>9</v>
      </c>
    </row>
    <row r="29" spans="1:5">
      <c r="A29" s="5" t="s">
        <v>10</v>
      </c>
    </row>
    <row r="32" spans="1:5">
      <c r="B32" t="s">
        <v>12</v>
      </c>
      <c r="C32" t="s">
        <v>3</v>
      </c>
      <c r="D32" t="s">
        <v>13</v>
      </c>
      <c r="E32" t="s">
        <v>14</v>
      </c>
    </row>
    <row r="33" spans="1:5">
      <c r="A33" s="4" t="s">
        <v>16</v>
      </c>
      <c r="B33" s="4" t="s">
        <v>11</v>
      </c>
      <c r="C33" s="4" t="s">
        <v>15</v>
      </c>
      <c r="D33" s="8" t="s">
        <v>19</v>
      </c>
      <c r="E33" s="4" t="s">
        <v>17</v>
      </c>
    </row>
    <row r="34" spans="1:5">
      <c r="A34" s="5" t="s">
        <v>7</v>
      </c>
      <c r="D34" s="4" t="s">
        <v>18</v>
      </c>
      <c r="E34" s="4" t="s">
        <v>18</v>
      </c>
    </row>
    <row r="35" spans="1:5">
      <c r="A35" s="5" t="s">
        <v>8</v>
      </c>
    </row>
    <row r="36" spans="1:5">
      <c r="A36" s="5" t="s">
        <v>9</v>
      </c>
    </row>
    <row r="37" spans="1:5">
      <c r="A37" s="5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数据结构</vt:lpstr>
      <vt:lpstr>任务说明</vt:lpstr>
      <vt:lpstr>定时器说明</vt:lpstr>
      <vt:lpstr>流程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Windows 用户</cp:lastModifiedBy>
  <dcterms:created xsi:type="dcterms:W3CDTF">2016-07-14T23:18:51Z</dcterms:created>
  <dcterms:modified xsi:type="dcterms:W3CDTF">2017-07-27T02:52:16Z</dcterms:modified>
</cp:coreProperties>
</file>