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0_aggregate_functions\"/>
    </mc:Choice>
  </mc:AlternateContent>
  <xr:revisionPtr revIDLastSave="0" documentId="13_ncr:1_{518C6512-4885-4921-A2EA-82AB1E19BEE7}" xr6:coauthVersionLast="47" xr6:coauthVersionMax="47" xr10:uidLastSave="{00000000-0000-0000-0000-000000000000}"/>
  <bookViews>
    <workbookView xWindow="-45" yWindow="-16320" windowWidth="29040" windowHeight="15720" activeTab="3" xr2:uid="{00000000-000D-0000-FFFF-FFFF00000000}"/>
  </bookViews>
  <sheets>
    <sheet name="demo_1" sheetId="1" r:id="rId1"/>
    <sheet name="demo_2" sheetId="2" r:id="rId2"/>
    <sheet name="example" sheetId="3" r:id="rId3"/>
    <sheet name="main_exercise" sheetId="4" r:id="rId4"/>
  </sheets>
  <definedNames>
    <definedName name="_xlnm._FilterDatabase" localSheetId="2" hidden="1">example!$A$1:$C$13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7" i="3"/>
  <c r="G7" i="3"/>
  <c r="F7" i="3"/>
  <c r="E7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<sst xmlns="http://schemas.openxmlformats.org/spreadsheetml/2006/main" count="212" uniqueCount="67">
  <si>
    <t>Item</t>
  </si>
  <si>
    <t>Cake</t>
  </si>
  <si>
    <t>Snacks</t>
  </si>
  <si>
    <t>Decorations</t>
  </si>
  <si>
    <t>Bouncy castle</t>
  </si>
  <si>
    <t>Category</t>
  </si>
  <si>
    <t>Food + drinks</t>
  </si>
  <si>
    <t>Vibes</t>
  </si>
  <si>
    <t>Month</t>
  </si>
  <si>
    <t>Sales ($)</t>
  </si>
  <si>
    <t>Region</t>
  </si>
  <si>
    <t>Jan</t>
  </si>
  <si>
    <t>West</t>
  </si>
  <si>
    <t>Feb</t>
  </si>
  <si>
    <t>East</t>
  </si>
  <si>
    <t>Mar</t>
  </si>
  <si>
    <t>Apr</t>
  </si>
  <si>
    <t>May</t>
  </si>
  <si>
    <t>Project</t>
  </si>
  <si>
    <t>Vendor</t>
  </si>
  <si>
    <t>Cost ($)</t>
  </si>
  <si>
    <t>Units Ordered</t>
  </si>
  <si>
    <t>Project Zenith</t>
  </si>
  <si>
    <t>Cameras</t>
  </si>
  <si>
    <t>PropMasters</t>
  </si>
  <si>
    <t>Project Orion</t>
  </si>
  <si>
    <t>Lighting</t>
  </si>
  <si>
    <t>EchoSound Studios</t>
  </si>
  <si>
    <t>Sound</t>
  </si>
  <si>
    <t>FoodieWorks</t>
  </si>
  <si>
    <t>Project Horizon</t>
  </si>
  <si>
    <t>Transport</t>
  </si>
  <si>
    <t>LightSolutions</t>
  </si>
  <si>
    <t>Set Design</t>
  </si>
  <si>
    <t>TransportPros</t>
  </si>
  <si>
    <t>Project Odyssey</t>
  </si>
  <si>
    <t>UrbanSets</t>
  </si>
  <si>
    <t>Costumes</t>
  </si>
  <si>
    <t>StageMotion</t>
  </si>
  <si>
    <t>CineCraft Ltd</t>
  </si>
  <si>
    <t>Project Nova</t>
  </si>
  <si>
    <t>Props</t>
  </si>
  <si>
    <t>CostumeCrafters</t>
  </si>
  <si>
    <t>Catering</t>
  </si>
  <si>
    <t>BrightBeams Inc</t>
  </si>
  <si>
    <t>South</t>
  </si>
  <si>
    <t>North</t>
  </si>
  <si>
    <t>Jun</t>
  </si>
  <si>
    <t>Jul</t>
  </si>
  <si>
    <t>Aug</t>
  </si>
  <si>
    <t>Sep</t>
  </si>
  <si>
    <t>Oct</t>
  </si>
  <si>
    <t>Nov</t>
  </si>
  <si>
    <t>Dec</t>
  </si>
  <si>
    <t>SUM</t>
  </si>
  <si>
    <t>SUMIF</t>
  </si>
  <si>
    <t>COUNT</t>
  </si>
  <si>
    <t>COUNTA</t>
  </si>
  <si>
    <t>COUNTIF</t>
  </si>
  <si>
    <t>COUNTIFS</t>
  </si>
  <si>
    <t>AVERAGE</t>
  </si>
  <si>
    <t>MIN</t>
  </si>
  <si>
    <t>MAX</t>
  </si>
  <si>
    <t>Total Spend per Project</t>
  </si>
  <si>
    <t>Vendors per Project</t>
  </si>
  <si>
    <t>Cheapest Item</t>
  </si>
  <si>
    <t>Most Expensive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</si>
</sst>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4" fillId="2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3" borderId="1" xfId="2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3" fillId="0" borderId="0" xfId="0" applyFont="1"/>
    <xf numFmtId="0" fontId="2" fillId="2" borderId="1" xfId="1" applyBorder="1"/>
  </cellXfs>
  <cellStyles count="4">
    <cellStyle name="40% - Accent2" xfId="2" builtinId="35"/>
    <cellStyle name="60% - Accent2" xfId="3" builtinId="3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13FB6-4B60-407D-B566-D264FAA60874}" name="Table1" displayName="Table1" ref="A1:E51" totalsRowShown="0" headerRowDxfId="1">
  <tableColumns count="5">
    <tableColumn id="1" xr3:uid="{4907AF14-3FC5-4719-A632-247F15C996A3}" name="Project"/>
    <tableColumn id="2" xr3:uid="{51558FC8-D779-4E66-A211-C8D47C79EE99}" name="Category"/>
    <tableColumn id="3" xr3:uid="{CCBE939E-13F1-477B-A09C-DFAE235BD574}" name="Vendor"/>
    <tableColumn id="4" xr3:uid="{5BB84A6D-FE78-4F8E-BA73-31D04828C5C7}" name="Cost ($)"/>
    <tableColumn id="5" xr3:uid="{E7DF32F6-92C1-4496-BB1E-79BF6AA3A7DE}" name="Units Ord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385" zoomScaleNormal="385" workbookViewId="0">
      <selection activeCell="B2" sqref="B2:B5"/>
    </sheetView>
  </sheetViews>
  <sheetFormatPr defaultRowHeight="14.5" x14ac:dyDescent="0.35"/>
  <cols>
    <col min="1" max="1" width="11.90625" customWidth="1"/>
  </cols>
  <sheetData>
    <row r="1" spans="1:2" x14ac:dyDescent="0.35">
      <c r="A1" s="7" t="s">
        <v>0</v>
      </c>
      <c r="B1" s="7" t="s">
        <v>20</v>
      </c>
    </row>
    <row r="2" spans="1:2" x14ac:dyDescent="0.35">
      <c r="A2" s="4" t="s">
        <v>1</v>
      </c>
      <c r="B2" s="4">
        <v>20</v>
      </c>
    </row>
    <row r="3" spans="1:2" x14ac:dyDescent="0.35">
      <c r="A3" s="4" t="s">
        <v>2</v>
      </c>
      <c r="B3" s="4">
        <v>15</v>
      </c>
    </row>
    <row r="4" spans="1:2" x14ac:dyDescent="0.35">
      <c r="A4" s="4" t="s">
        <v>3</v>
      </c>
      <c r="B4" s="4">
        <v>40</v>
      </c>
    </row>
    <row r="5" spans="1:2" ht="29" x14ac:dyDescent="0.35">
      <c r="A5" s="4" t="s">
        <v>4</v>
      </c>
      <c r="B5" s="4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FCE5-BBFA-47FB-A908-77EAF6CFD2AF}">
  <dimension ref="A1:C5"/>
  <sheetViews>
    <sheetView zoomScale="295" zoomScaleNormal="295" workbookViewId="0">
      <selection activeCell="B2" sqref="B2:B3"/>
    </sheetView>
  </sheetViews>
  <sheetFormatPr defaultRowHeight="14.5" x14ac:dyDescent="0.35"/>
  <cols>
    <col min="1" max="1" width="11.08984375" customWidth="1"/>
    <col min="3" max="3" width="15.453125" customWidth="1"/>
  </cols>
  <sheetData>
    <row r="1" spans="1:3" x14ac:dyDescent="0.35">
      <c r="A1" s="5" t="s">
        <v>0</v>
      </c>
      <c r="B1" s="5" t="s">
        <v>20</v>
      </c>
      <c r="C1" s="6" t="s">
        <v>5</v>
      </c>
    </row>
    <row r="2" spans="1:3" ht="32.5" customHeight="1" x14ac:dyDescent="0.35">
      <c r="A2" s="4" t="s">
        <v>1</v>
      </c>
      <c r="B2" s="4">
        <v>20</v>
      </c>
      <c r="C2" s="4" t="s">
        <v>6</v>
      </c>
    </row>
    <row r="3" spans="1:3" ht="32.5" customHeight="1" x14ac:dyDescent="0.35">
      <c r="A3" s="4" t="s">
        <v>2</v>
      </c>
      <c r="B3" s="4">
        <v>15</v>
      </c>
      <c r="C3" s="4" t="s">
        <v>6</v>
      </c>
    </row>
    <row r="4" spans="1:3" ht="32.5" customHeight="1" x14ac:dyDescent="0.35">
      <c r="A4" s="4" t="s">
        <v>3</v>
      </c>
      <c r="B4" s="4">
        <v>40</v>
      </c>
      <c r="C4" s="4" t="s">
        <v>7</v>
      </c>
    </row>
    <row r="5" spans="1:3" ht="32.5" customHeight="1" x14ac:dyDescent="0.35">
      <c r="A5" s="4" t="s">
        <v>4</v>
      </c>
      <c r="B5" s="4">
        <v>125</v>
      </c>
      <c r="C5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B70E-2D42-43BF-9CC0-9A0DA865D1C3}">
  <dimension ref="A1:I14"/>
  <sheetViews>
    <sheetView zoomScale="280" zoomScaleNormal="280" workbookViewId="0">
      <pane ySplit="2" topLeftCell="A4" activePane="bottomLeft" state="frozen"/>
      <selection pane="bottomLeft" activeCell="H8" sqref="H8"/>
    </sheetView>
  </sheetViews>
  <sheetFormatPr defaultRowHeight="14.5" x14ac:dyDescent="0.35"/>
  <cols>
    <col min="5" max="5" width="10.6328125" customWidth="1"/>
    <col min="8" max="8" width="11.08984375" customWidth="1"/>
    <col min="10" max="10" width="9.81640625" customWidth="1"/>
  </cols>
  <sheetData>
    <row r="1" spans="1:9" x14ac:dyDescent="0.35">
      <c r="A1" s="5" t="s">
        <v>8</v>
      </c>
      <c r="B1" s="5" t="s">
        <v>9</v>
      </c>
      <c r="C1" s="5" t="s">
        <v>10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 x14ac:dyDescent="0.35">
      <c r="A2" s="1" t="s">
        <v>11</v>
      </c>
      <c r="B2" s="1">
        <v>5000</v>
      </c>
      <c r="C2" s="1" t="s">
        <v>45</v>
      </c>
      <c r="E2" s="3">
        <f>SUM(B:B)</f>
        <v>82000</v>
      </c>
      <c r="F2" s="3">
        <f>SUMIF(C2:C13,"West",B2:B13)</f>
        <v>14500</v>
      </c>
      <c r="G2" s="3">
        <f>COUNT(B2:B13)</f>
        <v>12</v>
      </c>
      <c r="H2" s="3">
        <f>COUNTA(A2:A13)</f>
        <v>12</v>
      </c>
      <c r="I2" s="3">
        <f>COUNTIF(B2:B13,"&gt;6000")</f>
        <v>10</v>
      </c>
    </row>
    <row r="3" spans="1:9" x14ac:dyDescent="0.35">
      <c r="A3" s="1" t="s">
        <v>13</v>
      </c>
      <c r="B3" s="1">
        <v>6000</v>
      </c>
      <c r="C3" s="1" t="s">
        <v>14</v>
      </c>
    </row>
    <row r="4" spans="1:9" x14ac:dyDescent="0.35">
      <c r="A4" s="1" t="s">
        <v>15</v>
      </c>
      <c r="B4" s="1">
        <v>7000</v>
      </c>
      <c r="C4" s="1" t="s">
        <v>46</v>
      </c>
    </row>
    <row r="5" spans="1:9" x14ac:dyDescent="0.35">
      <c r="A5" s="1" t="s">
        <v>16</v>
      </c>
      <c r="B5" s="1">
        <v>6500</v>
      </c>
      <c r="C5" s="1" t="s">
        <v>14</v>
      </c>
    </row>
    <row r="6" spans="1:9" x14ac:dyDescent="0.35">
      <c r="A6" s="1" t="s">
        <v>17</v>
      </c>
      <c r="B6" s="1">
        <v>7000</v>
      </c>
      <c r="C6" s="1" t="s">
        <v>12</v>
      </c>
      <c r="E6" s="2" t="s">
        <v>59</v>
      </c>
      <c r="F6" s="2" t="s">
        <v>60</v>
      </c>
      <c r="G6" s="2" t="s">
        <v>61</v>
      </c>
      <c r="H6" s="2" t="s">
        <v>62</v>
      </c>
    </row>
    <row r="7" spans="1:9" x14ac:dyDescent="0.35">
      <c r="A7" s="1" t="s">
        <v>47</v>
      </c>
      <c r="B7" s="1">
        <v>7200</v>
      </c>
      <c r="C7" s="1" t="s">
        <v>14</v>
      </c>
      <c r="E7" s="3">
        <f>COUNTIFS(B2:B13,"&gt;6000",C2:C13,"West")</f>
        <v>2</v>
      </c>
      <c r="F7" s="3">
        <f>AVERAGE(B2:B13)</f>
        <v>6833.333333333333</v>
      </c>
      <c r="G7" s="3">
        <f>MIN(B2:B13)</f>
        <v>5000</v>
      </c>
      <c r="H7" s="3">
        <f>MAX(B2:B13)</f>
        <v>7700</v>
      </c>
    </row>
    <row r="8" spans="1:9" x14ac:dyDescent="0.35">
      <c r="A8" s="1" t="s">
        <v>48</v>
      </c>
      <c r="B8" s="1">
        <v>6800</v>
      </c>
      <c r="C8" s="1" t="s">
        <v>45</v>
      </c>
    </row>
    <row r="9" spans="1:9" x14ac:dyDescent="0.35">
      <c r="A9" s="1" t="s">
        <v>49</v>
      </c>
      <c r="B9" s="1">
        <v>7100</v>
      </c>
      <c r="C9" s="1" t="s">
        <v>14</v>
      </c>
    </row>
    <row r="10" spans="1:9" x14ac:dyDescent="0.35">
      <c r="A10" s="1" t="s">
        <v>50</v>
      </c>
      <c r="B10" s="1">
        <v>6900</v>
      </c>
      <c r="C10" s="1" t="s">
        <v>46</v>
      </c>
    </row>
    <row r="11" spans="1:9" x14ac:dyDescent="0.35">
      <c r="A11" s="1" t="s">
        <v>51</v>
      </c>
      <c r="B11" s="1">
        <v>7300</v>
      </c>
      <c r="C11" s="1" t="s">
        <v>14</v>
      </c>
    </row>
    <row r="12" spans="1:9" x14ac:dyDescent="0.35">
      <c r="A12" s="1" t="s">
        <v>52</v>
      </c>
      <c r="B12" s="1">
        <v>7500</v>
      </c>
      <c r="C12" s="1" t="s">
        <v>12</v>
      </c>
    </row>
    <row r="13" spans="1:9" x14ac:dyDescent="0.35">
      <c r="A13" s="1" t="s">
        <v>53</v>
      </c>
      <c r="B13" s="1">
        <v>7700</v>
      </c>
      <c r="C13" s="1" t="s">
        <v>45</v>
      </c>
    </row>
    <row r="14" spans="1:9" x14ac:dyDescent="0.35">
      <c r="A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FBFF-D573-4F17-A4B3-A9B6D29A5C26}">
  <dimension ref="A1:H51"/>
  <sheetViews>
    <sheetView tabSelected="1" zoomScale="205" zoomScaleNormal="20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.54296875" bestFit="1" customWidth="1"/>
    <col min="2" max="2" width="10.36328125" customWidth="1"/>
    <col min="3" max="3" width="17.1796875" bestFit="1" customWidth="1"/>
    <col min="4" max="4" width="9.26953125" customWidth="1"/>
    <col min="5" max="5" width="14.90625" customWidth="1"/>
    <col min="7" max="7" width="20.26953125" bestFit="1" customWidth="1"/>
    <col min="8" max="8" width="16.453125" customWidth="1"/>
  </cols>
  <sheetData>
    <row r="1" spans="1:8" x14ac:dyDescent="0.35">
      <c r="A1" s="8" t="s">
        <v>18</v>
      </c>
      <c r="B1" s="8" t="s">
        <v>5</v>
      </c>
      <c r="C1" s="8" t="s">
        <v>19</v>
      </c>
      <c r="D1" s="8" t="s">
        <v>20</v>
      </c>
      <c r="E1" s="8" t="s">
        <v>21</v>
      </c>
    </row>
    <row r="2" spans="1:8" x14ac:dyDescent="0.35">
      <c r="A2" t="s">
        <v>22</v>
      </c>
      <c r="B2" t="s">
        <v>23</v>
      </c>
      <c r="C2" t="s">
        <v>24</v>
      </c>
      <c r="D2">
        <v>8524</v>
      </c>
      <c r="E2">
        <v>2</v>
      </c>
    </row>
    <row r="3" spans="1:8" x14ac:dyDescent="0.35">
      <c r="A3" t="s">
        <v>25</v>
      </c>
      <c r="B3" t="s">
        <v>26</v>
      </c>
      <c r="C3" t="s">
        <v>27</v>
      </c>
      <c r="D3">
        <v>11904</v>
      </c>
      <c r="E3">
        <v>6</v>
      </c>
    </row>
    <row r="4" spans="1:8" x14ac:dyDescent="0.35">
      <c r="A4" t="s">
        <v>25</v>
      </c>
      <c r="B4" t="s">
        <v>28</v>
      </c>
      <c r="C4" t="s">
        <v>29</v>
      </c>
      <c r="D4">
        <v>12283</v>
      </c>
      <c r="E4">
        <v>5</v>
      </c>
    </row>
    <row r="5" spans="1:8" x14ac:dyDescent="0.35">
      <c r="A5" t="s">
        <v>30</v>
      </c>
      <c r="B5" t="s">
        <v>31</v>
      </c>
      <c r="C5" t="s">
        <v>32</v>
      </c>
      <c r="D5">
        <v>3322</v>
      </c>
      <c r="E5">
        <v>1</v>
      </c>
    </row>
    <row r="6" spans="1:8" x14ac:dyDescent="0.35">
      <c r="A6" t="s">
        <v>22</v>
      </c>
      <c r="B6" t="s">
        <v>33</v>
      </c>
      <c r="C6" t="s">
        <v>34</v>
      </c>
      <c r="D6">
        <v>4681</v>
      </c>
      <c r="E6">
        <v>8</v>
      </c>
      <c r="G6" s="9" t="s">
        <v>63</v>
      </c>
      <c r="H6" s="3">
        <f>SUMIF(Table1[Project],"Project Odyssey",Table1[Cost ($)])</f>
        <v>70739</v>
      </c>
    </row>
    <row r="7" spans="1:8" x14ac:dyDescent="0.35">
      <c r="A7" t="s">
        <v>35</v>
      </c>
      <c r="B7" t="s">
        <v>33</v>
      </c>
      <c r="C7" t="s">
        <v>36</v>
      </c>
      <c r="D7">
        <v>12283</v>
      </c>
      <c r="E7">
        <v>10</v>
      </c>
      <c r="G7" s="9" t="s">
        <v>64</v>
      </c>
      <c r="H7" s="3">
        <f>COUNTIF(Table1[Project],"Project Horizon")</f>
        <v>13</v>
      </c>
    </row>
    <row r="8" spans="1:8" x14ac:dyDescent="0.35">
      <c r="A8" t="s">
        <v>25</v>
      </c>
      <c r="B8" t="s">
        <v>37</v>
      </c>
      <c r="C8" t="s">
        <v>38</v>
      </c>
      <c r="D8">
        <v>6798</v>
      </c>
      <c r="E8">
        <v>6</v>
      </c>
      <c r="G8" s="9" t="s">
        <v>65</v>
      </c>
      <c r="H8" s="3">
        <f>MIN(D:D)</f>
        <v>2523</v>
      </c>
    </row>
    <row r="9" spans="1:8" x14ac:dyDescent="0.35">
      <c r="A9" t="s">
        <v>30</v>
      </c>
      <c r="B9" t="s">
        <v>37</v>
      </c>
      <c r="C9" t="s">
        <v>38</v>
      </c>
      <c r="D9">
        <v>3538</v>
      </c>
      <c r="E9">
        <v>2</v>
      </c>
      <c r="G9" s="9" t="s">
        <v>66</v>
      </c>
      <c r="H9" s="3">
        <f>MAX(D:D)</f>
        <v>14990</v>
      </c>
    </row>
    <row r="10" spans="1:8" x14ac:dyDescent="0.35">
      <c r="A10" t="s">
        <v>25</v>
      </c>
      <c r="B10" t="s">
        <v>37</v>
      </c>
      <c r="C10" t="s">
        <v>39</v>
      </c>
      <c r="D10">
        <v>5955</v>
      </c>
      <c r="E10">
        <v>8</v>
      </c>
    </row>
    <row r="11" spans="1:8" x14ac:dyDescent="0.35">
      <c r="A11" t="s">
        <v>40</v>
      </c>
      <c r="B11" t="s">
        <v>28</v>
      </c>
      <c r="C11" t="s">
        <v>27</v>
      </c>
      <c r="D11">
        <v>12913</v>
      </c>
      <c r="E11">
        <v>8</v>
      </c>
    </row>
    <row r="12" spans="1:8" x14ac:dyDescent="0.35">
      <c r="A12" t="s">
        <v>35</v>
      </c>
      <c r="B12" t="s">
        <v>41</v>
      </c>
      <c r="C12" t="s">
        <v>42</v>
      </c>
      <c r="D12">
        <v>10079</v>
      </c>
      <c r="E12">
        <v>7</v>
      </c>
    </row>
    <row r="13" spans="1:8" x14ac:dyDescent="0.35">
      <c r="A13" t="s">
        <v>22</v>
      </c>
      <c r="B13" t="s">
        <v>43</v>
      </c>
      <c r="C13" t="s">
        <v>36</v>
      </c>
      <c r="D13">
        <v>12600</v>
      </c>
      <c r="E13">
        <v>10</v>
      </c>
    </row>
    <row r="14" spans="1:8" x14ac:dyDescent="0.35">
      <c r="A14" t="s">
        <v>30</v>
      </c>
      <c r="B14" t="s">
        <v>26</v>
      </c>
      <c r="C14" t="s">
        <v>39</v>
      </c>
      <c r="D14">
        <v>12449</v>
      </c>
      <c r="E14">
        <v>2</v>
      </c>
    </row>
    <row r="15" spans="1:8" x14ac:dyDescent="0.35">
      <c r="A15" t="s">
        <v>30</v>
      </c>
      <c r="B15" t="s">
        <v>33</v>
      </c>
      <c r="C15" t="s">
        <v>44</v>
      </c>
      <c r="D15">
        <v>12603</v>
      </c>
      <c r="E15">
        <v>3</v>
      </c>
    </row>
    <row r="16" spans="1:8" x14ac:dyDescent="0.35">
      <c r="A16" t="s">
        <v>40</v>
      </c>
      <c r="B16" t="s">
        <v>33</v>
      </c>
      <c r="C16" t="s">
        <v>42</v>
      </c>
      <c r="D16">
        <v>9882</v>
      </c>
      <c r="E16">
        <v>4</v>
      </c>
    </row>
    <row r="17" spans="1:5" x14ac:dyDescent="0.35">
      <c r="A17" t="s">
        <v>25</v>
      </c>
      <c r="B17" t="s">
        <v>37</v>
      </c>
      <c r="C17" t="s">
        <v>24</v>
      </c>
      <c r="D17">
        <v>3599</v>
      </c>
      <c r="E17">
        <v>8</v>
      </c>
    </row>
    <row r="18" spans="1:5" x14ac:dyDescent="0.35">
      <c r="A18" t="s">
        <v>25</v>
      </c>
      <c r="B18" t="s">
        <v>26</v>
      </c>
      <c r="C18" t="s">
        <v>24</v>
      </c>
      <c r="D18">
        <v>8021</v>
      </c>
      <c r="E18">
        <v>6</v>
      </c>
    </row>
    <row r="19" spans="1:5" x14ac:dyDescent="0.35">
      <c r="A19" t="s">
        <v>40</v>
      </c>
      <c r="B19" t="s">
        <v>33</v>
      </c>
      <c r="C19" t="s">
        <v>39</v>
      </c>
      <c r="D19">
        <v>5038</v>
      </c>
      <c r="E19">
        <v>8</v>
      </c>
    </row>
    <row r="20" spans="1:5" x14ac:dyDescent="0.35">
      <c r="A20" t="s">
        <v>22</v>
      </c>
      <c r="B20" t="s">
        <v>26</v>
      </c>
      <c r="C20" t="s">
        <v>42</v>
      </c>
      <c r="D20">
        <v>12613</v>
      </c>
      <c r="E20">
        <v>7</v>
      </c>
    </row>
    <row r="21" spans="1:5" x14ac:dyDescent="0.35">
      <c r="A21" t="s">
        <v>25</v>
      </c>
      <c r="B21" t="s">
        <v>28</v>
      </c>
      <c r="C21" t="s">
        <v>24</v>
      </c>
      <c r="D21">
        <v>11841</v>
      </c>
      <c r="E21">
        <v>8</v>
      </c>
    </row>
    <row r="22" spans="1:5" x14ac:dyDescent="0.35">
      <c r="A22" t="s">
        <v>30</v>
      </c>
      <c r="B22" t="s">
        <v>41</v>
      </c>
      <c r="C22" t="s">
        <v>36</v>
      </c>
      <c r="D22">
        <v>5608</v>
      </c>
      <c r="E22">
        <v>4</v>
      </c>
    </row>
    <row r="23" spans="1:5" x14ac:dyDescent="0.35">
      <c r="A23" t="s">
        <v>40</v>
      </c>
      <c r="B23" t="s">
        <v>28</v>
      </c>
      <c r="C23" t="s">
        <v>42</v>
      </c>
      <c r="D23">
        <v>13255</v>
      </c>
      <c r="E23">
        <v>9</v>
      </c>
    </row>
    <row r="24" spans="1:5" x14ac:dyDescent="0.35">
      <c r="A24" t="s">
        <v>35</v>
      </c>
      <c r="B24" t="s">
        <v>33</v>
      </c>
      <c r="C24" t="s">
        <v>32</v>
      </c>
      <c r="D24">
        <v>14400</v>
      </c>
      <c r="E24">
        <v>7</v>
      </c>
    </row>
    <row r="25" spans="1:5" x14ac:dyDescent="0.35">
      <c r="A25" t="s">
        <v>25</v>
      </c>
      <c r="B25" t="s">
        <v>28</v>
      </c>
      <c r="C25" t="s">
        <v>39</v>
      </c>
      <c r="D25">
        <v>3457</v>
      </c>
      <c r="E25">
        <v>5</v>
      </c>
    </row>
    <row r="26" spans="1:5" x14ac:dyDescent="0.35">
      <c r="A26" t="s">
        <v>30</v>
      </c>
      <c r="B26" t="s">
        <v>23</v>
      </c>
      <c r="C26" t="s">
        <v>29</v>
      </c>
      <c r="D26">
        <v>4432</v>
      </c>
      <c r="E26">
        <v>8</v>
      </c>
    </row>
    <row r="27" spans="1:5" x14ac:dyDescent="0.35">
      <c r="A27" t="s">
        <v>30</v>
      </c>
      <c r="B27" t="s">
        <v>37</v>
      </c>
      <c r="C27" t="s">
        <v>27</v>
      </c>
      <c r="D27">
        <v>8532</v>
      </c>
      <c r="E27">
        <v>10</v>
      </c>
    </row>
    <row r="28" spans="1:5" x14ac:dyDescent="0.35">
      <c r="A28" t="s">
        <v>22</v>
      </c>
      <c r="B28" t="s">
        <v>26</v>
      </c>
      <c r="C28" t="s">
        <v>39</v>
      </c>
      <c r="D28">
        <v>10874</v>
      </c>
      <c r="E28">
        <v>4</v>
      </c>
    </row>
    <row r="29" spans="1:5" x14ac:dyDescent="0.35">
      <c r="A29" t="s">
        <v>30</v>
      </c>
      <c r="B29" t="s">
        <v>43</v>
      </c>
      <c r="C29" t="s">
        <v>44</v>
      </c>
      <c r="D29">
        <v>7820</v>
      </c>
      <c r="E29">
        <v>7</v>
      </c>
    </row>
    <row r="30" spans="1:5" x14ac:dyDescent="0.35">
      <c r="A30" t="s">
        <v>30</v>
      </c>
      <c r="B30" t="s">
        <v>43</v>
      </c>
      <c r="C30" t="s">
        <v>42</v>
      </c>
      <c r="D30">
        <v>14990</v>
      </c>
      <c r="E30">
        <v>5</v>
      </c>
    </row>
    <row r="31" spans="1:5" x14ac:dyDescent="0.35">
      <c r="A31" t="s">
        <v>25</v>
      </c>
      <c r="B31" t="s">
        <v>41</v>
      </c>
      <c r="C31" t="s">
        <v>42</v>
      </c>
      <c r="D31">
        <v>4083</v>
      </c>
      <c r="E31">
        <v>4</v>
      </c>
    </row>
    <row r="32" spans="1:5" x14ac:dyDescent="0.35">
      <c r="A32" t="s">
        <v>35</v>
      </c>
      <c r="B32" t="s">
        <v>33</v>
      </c>
      <c r="C32" t="s">
        <v>29</v>
      </c>
      <c r="D32">
        <v>8377</v>
      </c>
      <c r="E32">
        <v>3</v>
      </c>
    </row>
    <row r="33" spans="1:5" x14ac:dyDescent="0.35">
      <c r="A33" t="s">
        <v>25</v>
      </c>
      <c r="B33" t="s">
        <v>43</v>
      </c>
      <c r="C33" t="s">
        <v>34</v>
      </c>
      <c r="D33">
        <v>13138</v>
      </c>
      <c r="E33">
        <v>2</v>
      </c>
    </row>
    <row r="34" spans="1:5" x14ac:dyDescent="0.35">
      <c r="A34" t="s">
        <v>22</v>
      </c>
      <c r="B34" t="s">
        <v>37</v>
      </c>
      <c r="C34" t="s">
        <v>29</v>
      </c>
      <c r="D34">
        <v>6294</v>
      </c>
      <c r="E34">
        <v>1</v>
      </c>
    </row>
    <row r="35" spans="1:5" x14ac:dyDescent="0.35">
      <c r="A35" t="s">
        <v>22</v>
      </c>
      <c r="B35" t="s">
        <v>23</v>
      </c>
      <c r="C35" t="s">
        <v>44</v>
      </c>
      <c r="D35">
        <v>9582</v>
      </c>
      <c r="E35">
        <v>10</v>
      </c>
    </row>
    <row r="36" spans="1:5" x14ac:dyDescent="0.35">
      <c r="A36" t="s">
        <v>25</v>
      </c>
      <c r="B36" t="s">
        <v>41</v>
      </c>
      <c r="C36" t="s">
        <v>27</v>
      </c>
      <c r="D36">
        <v>2523</v>
      </c>
      <c r="E36">
        <v>3</v>
      </c>
    </row>
    <row r="37" spans="1:5" x14ac:dyDescent="0.35">
      <c r="A37" t="s">
        <v>30</v>
      </c>
      <c r="B37" t="s">
        <v>23</v>
      </c>
      <c r="C37" t="s">
        <v>27</v>
      </c>
      <c r="D37">
        <v>3614</v>
      </c>
      <c r="E37">
        <v>10</v>
      </c>
    </row>
    <row r="38" spans="1:5" x14ac:dyDescent="0.35">
      <c r="A38" t="s">
        <v>25</v>
      </c>
      <c r="B38" t="s">
        <v>41</v>
      </c>
      <c r="C38" t="s">
        <v>34</v>
      </c>
      <c r="D38">
        <v>11083</v>
      </c>
      <c r="E38">
        <v>1</v>
      </c>
    </row>
    <row r="39" spans="1:5" x14ac:dyDescent="0.35">
      <c r="A39" t="s">
        <v>35</v>
      </c>
      <c r="B39" t="s">
        <v>26</v>
      </c>
      <c r="C39" t="s">
        <v>44</v>
      </c>
      <c r="D39">
        <v>7693</v>
      </c>
      <c r="E39">
        <v>1</v>
      </c>
    </row>
    <row r="40" spans="1:5" x14ac:dyDescent="0.35">
      <c r="A40" t="s">
        <v>30</v>
      </c>
      <c r="B40" t="s">
        <v>26</v>
      </c>
      <c r="C40" t="s">
        <v>34</v>
      </c>
      <c r="D40">
        <v>3352</v>
      </c>
      <c r="E40">
        <v>1</v>
      </c>
    </row>
    <row r="41" spans="1:5" x14ac:dyDescent="0.35">
      <c r="A41" t="s">
        <v>22</v>
      </c>
      <c r="B41" t="s">
        <v>26</v>
      </c>
      <c r="C41" t="s">
        <v>39</v>
      </c>
      <c r="D41">
        <v>9609</v>
      </c>
      <c r="E41">
        <v>1</v>
      </c>
    </row>
    <row r="42" spans="1:5" x14ac:dyDescent="0.35">
      <c r="A42" t="s">
        <v>25</v>
      </c>
      <c r="B42" t="s">
        <v>31</v>
      </c>
      <c r="C42" t="s">
        <v>38</v>
      </c>
      <c r="D42">
        <v>7047</v>
      </c>
      <c r="E42">
        <v>1</v>
      </c>
    </row>
    <row r="43" spans="1:5" x14ac:dyDescent="0.35">
      <c r="A43" t="s">
        <v>30</v>
      </c>
      <c r="B43" t="s">
        <v>28</v>
      </c>
      <c r="C43" t="s">
        <v>27</v>
      </c>
      <c r="D43">
        <v>7365</v>
      </c>
      <c r="E43">
        <v>10</v>
      </c>
    </row>
    <row r="44" spans="1:5" x14ac:dyDescent="0.35">
      <c r="A44" t="s">
        <v>35</v>
      </c>
      <c r="B44" t="s">
        <v>23</v>
      </c>
      <c r="C44" t="s">
        <v>39</v>
      </c>
      <c r="D44">
        <v>6536</v>
      </c>
      <c r="E44">
        <v>6</v>
      </c>
    </row>
    <row r="45" spans="1:5" x14ac:dyDescent="0.35">
      <c r="A45" t="s">
        <v>25</v>
      </c>
      <c r="B45" t="s">
        <v>43</v>
      </c>
      <c r="C45" t="s">
        <v>34</v>
      </c>
      <c r="D45">
        <v>7037</v>
      </c>
      <c r="E45">
        <v>7</v>
      </c>
    </row>
    <row r="46" spans="1:5" x14ac:dyDescent="0.35">
      <c r="A46" t="s">
        <v>22</v>
      </c>
      <c r="B46" t="s">
        <v>23</v>
      </c>
      <c r="C46" t="s">
        <v>38</v>
      </c>
      <c r="D46">
        <v>13980</v>
      </c>
      <c r="E46">
        <v>3</v>
      </c>
    </row>
    <row r="47" spans="1:5" x14ac:dyDescent="0.35">
      <c r="A47" t="s">
        <v>22</v>
      </c>
      <c r="B47" t="s">
        <v>43</v>
      </c>
      <c r="C47" t="s">
        <v>34</v>
      </c>
      <c r="D47">
        <v>4991</v>
      </c>
      <c r="E47">
        <v>7</v>
      </c>
    </row>
    <row r="48" spans="1:5" x14ac:dyDescent="0.35">
      <c r="A48" t="s">
        <v>22</v>
      </c>
      <c r="B48" t="s">
        <v>23</v>
      </c>
      <c r="C48" t="s">
        <v>29</v>
      </c>
      <c r="D48">
        <v>10709</v>
      </c>
      <c r="E48">
        <v>2</v>
      </c>
    </row>
    <row r="49" spans="1:5" x14ac:dyDescent="0.35">
      <c r="A49" t="s">
        <v>22</v>
      </c>
      <c r="B49" t="s">
        <v>23</v>
      </c>
      <c r="C49" t="s">
        <v>29</v>
      </c>
      <c r="D49">
        <v>3470</v>
      </c>
      <c r="E49">
        <v>4</v>
      </c>
    </row>
    <row r="50" spans="1:5" x14ac:dyDescent="0.35">
      <c r="A50" t="s">
        <v>30</v>
      </c>
      <c r="B50" t="s">
        <v>28</v>
      </c>
      <c r="C50" t="s">
        <v>27</v>
      </c>
      <c r="D50">
        <v>10211</v>
      </c>
      <c r="E50">
        <v>10</v>
      </c>
    </row>
    <row r="51" spans="1:5" x14ac:dyDescent="0.35">
      <c r="A51" t="s">
        <v>35</v>
      </c>
      <c r="B51" t="s">
        <v>23</v>
      </c>
      <c r="C51" t="s">
        <v>32</v>
      </c>
      <c r="D51">
        <v>11371</v>
      </c>
      <c r="E51">
        <v>1</v>
      </c>
    </row>
  </sheetData>
  <conditionalFormatting sqref="D5:D51">
    <cfRule type="cellIs" dxfId="0" priority="1" operator="greaterThan">
      <formula>10000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demo_1</vt:lpstr>
      <vt:lpstr>demo_2</vt:lpstr>
      <vt:lpstr>example</vt:lpstr>
      <vt:lpstr>main_exercise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2025-05-22T13:47:12Z</dcterms:modified>
</cp:coreProperties>
</file>